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ennifer\OneDrive - Sax International Pty Ltd\Documents\"/>
    </mc:Choice>
  </mc:AlternateContent>
  <xr:revisionPtr revIDLastSave="0" documentId="8_{4E10C122-0A66-44B6-A013-B913FC821044}" xr6:coauthVersionLast="47" xr6:coauthVersionMax="47" xr10:uidLastSave="{00000000-0000-0000-0000-000000000000}"/>
  <bookViews>
    <workbookView xWindow="-120" yWindow="-120" windowWidth="29040" windowHeight="15720" xr2:uid="{01876E29-EC60-416E-B6CF-FE98787044C7}"/>
  </bookViews>
  <sheets>
    <sheet name="Order Form" sheetId="1" r:id="rId1"/>
  </sheets>
  <externalReferences>
    <externalReference r:id="rId2"/>
    <externalReference r:id="rId3"/>
  </externalReferences>
  <definedNames>
    <definedName name="AA_ARCHSERIES">'[2]Order Form'!#REF!</definedName>
    <definedName name="AA_HOME">'[2]Order Form'!#REF!</definedName>
    <definedName name="AA_NATUREFRESH">'[2]Order Form'!#REF!</definedName>
    <definedName name="AA_STICKDIFFUSER">'[2]Order Form'!#REF!</definedName>
    <definedName name="AA_WELLNESS">'[2]Order Form'!#REF!</definedName>
    <definedName name="AA_XMAS">'[2]Order Form'!#REF!</definedName>
    <definedName name="ActiveRow">1025</definedName>
    <definedName name="ActiverRow">1</definedName>
    <definedName name="All_Customers">'[2]Email List'!$E$9</definedName>
    <definedName name="AreaManagers">'[2]Office Use'!$D$4:$D$19</definedName>
    <definedName name="Authorisation_B">[2]Buying_Guide!$A$1</definedName>
    <definedName name="BG_Signature">[2]Buying_Guide!$E$6</definedName>
    <definedName name="BG_TotalB">[2]Buying_Guide!$H$6</definedName>
    <definedName name="BO_Code_Ref">[2]Summary!$T$5</definedName>
    <definedName name="ccode">[2]Summary!$E$28</definedName>
    <definedName name="Codes_Manual">[2]!Table3[Column1]</definedName>
    <definedName name="Codes_Summary">[2]!Table3[#Data]</definedName>
    <definedName name="Customer_OF_Details" localSheetId="0">'Order Form'!$E$10:$F$16</definedName>
    <definedName name="Customer_OF_SDs" localSheetId="0">'Order Form'!$C$3997:$G$4001</definedName>
    <definedName name="CustomerCLU">[2]Summary!$J$2</definedName>
    <definedName name="CustomerCode">[2]Customers!$B$4:$B899</definedName>
    <definedName name="Customercodesearch">OFFSET([2]Customers!$AK$4,,,COUNTIF([2]Customers!$AK$4:$AK$900,"?*"))</definedName>
    <definedName name="Customeremail">[2]Summary!$E$25</definedName>
    <definedName name="Customerlist">[2]Customers!$D$4:$D$900</definedName>
    <definedName name="CustomerLU">[2]Summary!$F$2</definedName>
    <definedName name="Customersearch">OFFSET([2]Customers!$AC$4,,,COUNTIF([2]Customers!$AC$4:$AC$900,"?*"))</definedName>
    <definedName name="Custoomercodesearch">OFFSET([2]Customers!$AK$4,,,COUNTIF([2]Customers!$AK$4:$AK$900,"?*"))</definedName>
    <definedName name="Deals_Range_Selected">[2]Deals!$A$6:$A$88</definedName>
    <definedName name="FOOTE">'[2]Order Form'!#REF!</definedName>
    <definedName name="Fragrance">'[2]Order Form'!#REF!</definedName>
    <definedName name="FREESTOCK">[2]Summary!$AF$53</definedName>
    <definedName name="H1.3">'[2]Order Form'!#REF!</definedName>
    <definedName name="H1.6">'[2]Order Form'!#REF!</definedName>
    <definedName name="LastRow">'[2]Order Form'!$A$5954:$R$5954</definedName>
    <definedName name="Less_Than_Min" localSheetId="0">'Order Form'!$G$16</definedName>
    <definedName name="Less_Than_Min_Test" localSheetId="0">'Order Form'!$N$18</definedName>
    <definedName name="Manual_Codes">[2]!Table3[Column1]</definedName>
    <definedName name="Manual_QTY_Range">[2]!Table3[Column2]</definedName>
    <definedName name="MIKI_BUBBLEBATH">'[2]Order Form'!#REF!</definedName>
    <definedName name="MIKI_COLOUR">'[2]Order Form'!#REF!</definedName>
    <definedName name="MIKI_FIDGET">'[2]Order Form'!#REF!</definedName>
    <definedName name="MIKI_GIFT">'[2]Order Form'!#REF!</definedName>
    <definedName name="MIKI_LOLLIPOP">'[2]Order Form'!#REF!</definedName>
    <definedName name="MR">'[2]Order Form'!$AE$3</definedName>
    <definedName name="OF_C_Copy" localSheetId="0">'Order Form'!$C$21:$D$68</definedName>
    <definedName name="OF_C_Copy_Applied" localSheetId="0">'Order Form'!$O$21:$P$68</definedName>
    <definedName name="OF_C_Range" localSheetId="0">'Order Form'!$C$21:$D$68</definedName>
    <definedName name="OF_C_Ref_Top" localSheetId="0">'Order Form'!$C$69</definedName>
    <definedName name="OF_Summary_Ref_Printed">[2]Summary!$I$53</definedName>
    <definedName name="Order_Form_HC" localSheetId="0">'Order Form'!$A$69:$M$3996</definedName>
    <definedName name="Order_Form_Ref" localSheetId="0">'Order Form'!$C$69:$M$3995</definedName>
    <definedName name="Order_Submitted?">[2]Summary!$Q$34</definedName>
    <definedName name="Order_Summary">[2]Summary!$AM$56</definedName>
    <definedName name="OrderFormDate">[2]Summary!$P$16</definedName>
    <definedName name="Out_Of_Stock">'Order Form'!$AH$18</definedName>
    <definedName name="Pcode" localSheetId="0">'Order Form'!$D$15</definedName>
    <definedName name="QTY_Diff" localSheetId="0">'Order Form'!$S$16</definedName>
    <definedName name="rep">[2]Customers!$AW$11</definedName>
    <definedName name="Replink">[2]Deals!$W$94</definedName>
    <definedName name="RepNo">[2]Deals!$K$4</definedName>
    <definedName name="SAX_CORE">'[2]Order Form'!#REF!</definedName>
    <definedName name="SOULTHERAPY">'[2]Order Form'!#REF!</definedName>
    <definedName name="Summary_Name">[2]Summary!$G$14</definedName>
    <definedName name="TANGO_ANGUARD">'[2]Order Form'!#REF!</definedName>
    <definedName name="TOOLS">'[2]Order Form'!#REF!</definedName>
    <definedName name="TOP_OF_C" localSheetId="0">'Order Form'!$C$21</definedName>
    <definedName name="TopS">[2]Summary!$C$2</definedName>
    <definedName name="WS_COLOURBLOCK">'[2]Order Form'!#REF!</definedName>
    <definedName name="WS_COMPACTMIRRORS">'[2]Order Form'!#REF!</definedName>
    <definedName name="WS_EYEMASK">'[2]Order Form'!#REF!</definedName>
    <definedName name="WS_FASHIONSCARVES">'[2]Order Form'!#REF!</definedName>
    <definedName name="WS_FLORENCE">'[2]Order Form'!#REF!</definedName>
    <definedName name="WS_FRUITY">'[2]Order Form'!#REF!</definedName>
    <definedName name="WS_GLAMOUR">'[2]Order Form'!#REF!</definedName>
    <definedName name="WS_HAIR_GREEN">'[2]Order Form'!#REF!</definedName>
    <definedName name="WS_HAIR_ORANGE">'[2]Order Form'!#REF!</definedName>
    <definedName name="WS_HAIR_SOFTCORAL">'[2]Order Form'!#REF!</definedName>
    <definedName name="WS_LIFESIENNA">'[2]Order Form'!#REF!</definedName>
    <definedName name="WS_LIFESTYLESTAND">'[2]Order Form'!#REF!</definedName>
    <definedName name="WS_MADELINE">'[2]Order Form'!#REF!</definedName>
    <definedName name="WS_METALLIC">'[2]Order Form'!#REF!</definedName>
    <definedName name="WS_PETS">'[2]Order Form'!#REF!</definedName>
    <definedName name="WS_SERENDIPITY">'[2]Order Form'!#REF!</definedName>
    <definedName name="WS_SHOWERCAPS">'[2]Order Form'!#REF!</definedName>
    <definedName name="WS_SOPHIACOLLECTION">'[2]Order Form'!#REF!</definedName>
    <definedName name="WS_WATERCOLOUR">'[2]Order Form'!#REF!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5000" i="1" l="1"/>
  <c r="L5000" i="1"/>
  <c r="K5000" i="1"/>
  <c r="J5000" i="1"/>
  <c r="I5000" i="1"/>
  <c r="H5000" i="1"/>
  <c r="G5000" i="1"/>
  <c r="F5000" i="1"/>
  <c r="E5000" i="1"/>
  <c r="M4999" i="1"/>
  <c r="L4999" i="1"/>
  <c r="K4999" i="1"/>
  <c r="J4999" i="1"/>
  <c r="I4999" i="1"/>
  <c r="H4999" i="1"/>
  <c r="G4999" i="1"/>
  <c r="F4999" i="1"/>
  <c r="E4999" i="1"/>
  <c r="M4998" i="1"/>
  <c r="L4998" i="1"/>
  <c r="K4998" i="1"/>
  <c r="J4998" i="1"/>
  <c r="I4998" i="1"/>
  <c r="H4998" i="1"/>
  <c r="G4998" i="1"/>
  <c r="F4998" i="1"/>
  <c r="E4998" i="1"/>
  <c r="M4997" i="1"/>
  <c r="L4997" i="1"/>
  <c r="K4997" i="1"/>
  <c r="J4997" i="1"/>
  <c r="I4997" i="1"/>
  <c r="H4997" i="1"/>
  <c r="G4997" i="1"/>
  <c r="F4997" i="1"/>
  <c r="E4997" i="1"/>
  <c r="M4996" i="1"/>
  <c r="L4996" i="1"/>
  <c r="K4996" i="1"/>
  <c r="J4996" i="1"/>
  <c r="I4996" i="1"/>
  <c r="H4996" i="1"/>
  <c r="G4996" i="1"/>
  <c r="F4996" i="1"/>
  <c r="E4996" i="1"/>
  <c r="M4995" i="1"/>
  <c r="L4995" i="1"/>
  <c r="K4995" i="1"/>
  <c r="J4995" i="1"/>
  <c r="I4995" i="1"/>
  <c r="H4995" i="1"/>
  <c r="G4995" i="1"/>
  <c r="F4995" i="1"/>
  <c r="E4995" i="1"/>
  <c r="M4994" i="1"/>
  <c r="L4994" i="1"/>
  <c r="K4994" i="1"/>
  <c r="J4994" i="1"/>
  <c r="I4994" i="1"/>
  <c r="H4994" i="1"/>
  <c r="G4994" i="1"/>
  <c r="F4994" i="1"/>
  <c r="E4994" i="1"/>
  <c r="M4993" i="1"/>
  <c r="L4993" i="1"/>
  <c r="K4993" i="1"/>
  <c r="J4993" i="1"/>
  <c r="I4993" i="1"/>
  <c r="H4993" i="1"/>
  <c r="G4993" i="1"/>
  <c r="F4993" i="1"/>
  <c r="E4993" i="1"/>
  <c r="M4992" i="1"/>
  <c r="L4992" i="1"/>
  <c r="K4992" i="1"/>
  <c r="J4992" i="1"/>
  <c r="I4992" i="1"/>
  <c r="H4992" i="1"/>
  <c r="G4992" i="1"/>
  <c r="F4992" i="1"/>
  <c r="E4992" i="1"/>
  <c r="M4991" i="1"/>
  <c r="L4991" i="1"/>
  <c r="K4991" i="1"/>
  <c r="J4991" i="1"/>
  <c r="I4991" i="1"/>
  <c r="H4991" i="1"/>
  <c r="G4991" i="1"/>
  <c r="F4991" i="1"/>
  <c r="E4991" i="1"/>
  <c r="M4990" i="1"/>
  <c r="L4990" i="1"/>
  <c r="K4990" i="1"/>
  <c r="J4990" i="1"/>
  <c r="I4990" i="1"/>
  <c r="H4990" i="1"/>
  <c r="G4990" i="1"/>
  <c r="F4990" i="1"/>
  <c r="E4990" i="1"/>
  <c r="M4989" i="1"/>
  <c r="L4989" i="1"/>
  <c r="K4989" i="1"/>
  <c r="J4989" i="1"/>
  <c r="I4989" i="1"/>
  <c r="H4989" i="1"/>
  <c r="G4989" i="1"/>
  <c r="F4989" i="1"/>
  <c r="E4989" i="1"/>
  <c r="M4988" i="1"/>
  <c r="L4988" i="1"/>
  <c r="K4988" i="1"/>
  <c r="J4988" i="1"/>
  <c r="I4988" i="1"/>
  <c r="H4988" i="1"/>
  <c r="G4988" i="1"/>
  <c r="F4988" i="1"/>
  <c r="E4988" i="1"/>
  <c r="M4987" i="1"/>
  <c r="L4987" i="1"/>
  <c r="K4987" i="1"/>
  <c r="J4987" i="1"/>
  <c r="I4987" i="1"/>
  <c r="H4987" i="1"/>
  <c r="G4987" i="1"/>
  <c r="F4987" i="1"/>
  <c r="E4987" i="1"/>
  <c r="M4986" i="1"/>
  <c r="L4986" i="1"/>
  <c r="K4986" i="1"/>
  <c r="J4986" i="1"/>
  <c r="I4986" i="1"/>
  <c r="H4986" i="1"/>
  <c r="G4986" i="1"/>
  <c r="F4986" i="1"/>
  <c r="E4986" i="1"/>
  <c r="M4985" i="1"/>
  <c r="L4985" i="1"/>
  <c r="K4985" i="1"/>
  <c r="J4985" i="1"/>
  <c r="I4985" i="1"/>
  <c r="H4985" i="1"/>
  <c r="G4985" i="1"/>
  <c r="F4985" i="1"/>
  <c r="E4985" i="1"/>
  <c r="M4984" i="1"/>
  <c r="L4984" i="1"/>
  <c r="K4984" i="1"/>
  <c r="J4984" i="1"/>
  <c r="I4984" i="1"/>
  <c r="H4984" i="1"/>
  <c r="G4984" i="1"/>
  <c r="F4984" i="1"/>
  <c r="E4984" i="1"/>
  <c r="M4983" i="1"/>
  <c r="L4983" i="1"/>
  <c r="K4983" i="1"/>
  <c r="J4983" i="1"/>
  <c r="I4983" i="1"/>
  <c r="H4983" i="1"/>
  <c r="G4983" i="1"/>
  <c r="F4983" i="1"/>
  <c r="E4983" i="1"/>
  <c r="M4982" i="1"/>
  <c r="L4982" i="1"/>
  <c r="K4982" i="1"/>
  <c r="J4982" i="1"/>
  <c r="I4982" i="1"/>
  <c r="H4982" i="1"/>
  <c r="G4982" i="1"/>
  <c r="F4982" i="1"/>
  <c r="E4982" i="1"/>
  <c r="M4981" i="1"/>
  <c r="L4981" i="1"/>
  <c r="K4981" i="1"/>
  <c r="J4981" i="1"/>
  <c r="I4981" i="1"/>
  <c r="H4981" i="1"/>
  <c r="G4981" i="1"/>
  <c r="F4981" i="1"/>
  <c r="E4981" i="1"/>
  <c r="M4980" i="1"/>
  <c r="L4980" i="1"/>
  <c r="K4980" i="1"/>
  <c r="J4980" i="1"/>
  <c r="I4980" i="1"/>
  <c r="H4980" i="1"/>
  <c r="G4980" i="1"/>
  <c r="F4980" i="1"/>
  <c r="E4980" i="1"/>
  <c r="M4979" i="1"/>
  <c r="L4979" i="1"/>
  <c r="K4979" i="1"/>
  <c r="J4979" i="1"/>
  <c r="I4979" i="1"/>
  <c r="H4979" i="1"/>
  <c r="G4979" i="1"/>
  <c r="F4979" i="1"/>
  <c r="E4979" i="1"/>
  <c r="M4978" i="1"/>
  <c r="L4978" i="1"/>
  <c r="K4978" i="1"/>
  <c r="J4978" i="1"/>
  <c r="I4978" i="1"/>
  <c r="H4978" i="1"/>
  <c r="G4978" i="1"/>
  <c r="F4978" i="1"/>
  <c r="E4978" i="1"/>
  <c r="M4977" i="1"/>
  <c r="L4977" i="1"/>
  <c r="K4977" i="1"/>
  <c r="J4977" i="1"/>
  <c r="I4977" i="1"/>
  <c r="H4977" i="1"/>
  <c r="G4977" i="1"/>
  <c r="F4977" i="1"/>
  <c r="E4977" i="1"/>
  <c r="M4976" i="1"/>
  <c r="L4976" i="1"/>
  <c r="K4976" i="1"/>
  <c r="J4976" i="1"/>
  <c r="I4976" i="1"/>
  <c r="H4976" i="1"/>
  <c r="G4976" i="1"/>
  <c r="F4976" i="1"/>
  <c r="E4976" i="1"/>
  <c r="M4975" i="1"/>
  <c r="L4975" i="1"/>
  <c r="K4975" i="1"/>
  <c r="J4975" i="1"/>
  <c r="I4975" i="1"/>
  <c r="H4975" i="1"/>
  <c r="G4975" i="1"/>
  <c r="F4975" i="1"/>
  <c r="E4975" i="1"/>
  <c r="M4974" i="1"/>
  <c r="L4974" i="1"/>
  <c r="K4974" i="1"/>
  <c r="J4974" i="1"/>
  <c r="I4974" i="1"/>
  <c r="H4974" i="1"/>
  <c r="G4974" i="1"/>
  <c r="F4974" i="1"/>
  <c r="E4974" i="1"/>
  <c r="M4973" i="1"/>
  <c r="L4973" i="1"/>
  <c r="K4973" i="1"/>
  <c r="J4973" i="1"/>
  <c r="I4973" i="1"/>
  <c r="H4973" i="1"/>
  <c r="G4973" i="1"/>
  <c r="F4973" i="1"/>
  <c r="E4973" i="1"/>
  <c r="M4972" i="1"/>
  <c r="L4972" i="1"/>
  <c r="K4972" i="1"/>
  <c r="J4972" i="1"/>
  <c r="I4972" i="1"/>
  <c r="H4972" i="1"/>
  <c r="G4972" i="1"/>
  <c r="F4972" i="1"/>
  <c r="E4972" i="1"/>
  <c r="M4971" i="1"/>
  <c r="L4971" i="1"/>
  <c r="K4971" i="1"/>
  <c r="J4971" i="1"/>
  <c r="I4971" i="1"/>
  <c r="H4971" i="1"/>
  <c r="G4971" i="1"/>
  <c r="F4971" i="1"/>
  <c r="E4971" i="1"/>
  <c r="M4970" i="1"/>
  <c r="L4970" i="1"/>
  <c r="K4970" i="1"/>
  <c r="J4970" i="1"/>
  <c r="I4970" i="1"/>
  <c r="H4970" i="1"/>
  <c r="G4970" i="1"/>
  <c r="F4970" i="1"/>
  <c r="E4970" i="1"/>
  <c r="M4969" i="1"/>
  <c r="L4969" i="1"/>
  <c r="K4969" i="1"/>
  <c r="J4969" i="1"/>
  <c r="I4969" i="1"/>
  <c r="H4969" i="1"/>
  <c r="G4969" i="1"/>
  <c r="F4969" i="1"/>
  <c r="E4969" i="1"/>
  <c r="M4968" i="1"/>
  <c r="L4968" i="1"/>
  <c r="K4968" i="1"/>
  <c r="J4968" i="1"/>
  <c r="I4968" i="1"/>
  <c r="H4968" i="1"/>
  <c r="G4968" i="1"/>
  <c r="F4968" i="1"/>
  <c r="E4968" i="1"/>
  <c r="M4967" i="1"/>
  <c r="L4967" i="1"/>
  <c r="K4967" i="1"/>
  <c r="J4967" i="1"/>
  <c r="I4967" i="1"/>
  <c r="H4967" i="1"/>
  <c r="G4967" i="1"/>
  <c r="F4967" i="1"/>
  <c r="E4967" i="1"/>
  <c r="M4966" i="1"/>
  <c r="L4966" i="1"/>
  <c r="K4966" i="1"/>
  <c r="J4966" i="1"/>
  <c r="I4966" i="1"/>
  <c r="H4966" i="1"/>
  <c r="G4966" i="1"/>
  <c r="F4966" i="1"/>
  <c r="E4966" i="1"/>
  <c r="M4965" i="1"/>
  <c r="L4965" i="1"/>
  <c r="K4965" i="1"/>
  <c r="J4965" i="1"/>
  <c r="I4965" i="1"/>
  <c r="H4965" i="1"/>
  <c r="G4965" i="1"/>
  <c r="F4965" i="1"/>
  <c r="E4965" i="1"/>
  <c r="M4964" i="1"/>
  <c r="L4964" i="1"/>
  <c r="K4964" i="1"/>
  <c r="J4964" i="1"/>
  <c r="I4964" i="1"/>
  <c r="H4964" i="1"/>
  <c r="G4964" i="1"/>
  <c r="F4964" i="1"/>
  <c r="E4964" i="1"/>
  <c r="M4963" i="1"/>
  <c r="L4963" i="1"/>
  <c r="K4963" i="1"/>
  <c r="J4963" i="1"/>
  <c r="I4963" i="1"/>
  <c r="H4963" i="1"/>
  <c r="G4963" i="1"/>
  <c r="F4963" i="1"/>
  <c r="E4963" i="1"/>
  <c r="M4962" i="1"/>
  <c r="L4962" i="1"/>
  <c r="K4962" i="1"/>
  <c r="J4962" i="1"/>
  <c r="I4962" i="1"/>
  <c r="H4962" i="1"/>
  <c r="G4962" i="1"/>
  <c r="F4962" i="1"/>
  <c r="E4962" i="1"/>
  <c r="M4961" i="1"/>
  <c r="L4961" i="1"/>
  <c r="K4961" i="1"/>
  <c r="J4961" i="1"/>
  <c r="I4961" i="1"/>
  <c r="H4961" i="1"/>
  <c r="G4961" i="1"/>
  <c r="F4961" i="1"/>
  <c r="E4961" i="1"/>
  <c r="M4960" i="1"/>
  <c r="L4960" i="1"/>
  <c r="K4960" i="1"/>
  <c r="J4960" i="1"/>
  <c r="I4960" i="1"/>
  <c r="H4960" i="1"/>
  <c r="G4960" i="1"/>
  <c r="F4960" i="1"/>
  <c r="E4960" i="1"/>
  <c r="M4959" i="1"/>
  <c r="L4959" i="1"/>
  <c r="K4959" i="1"/>
  <c r="J4959" i="1"/>
  <c r="I4959" i="1"/>
  <c r="H4959" i="1"/>
  <c r="G4959" i="1"/>
  <c r="F4959" i="1"/>
  <c r="E4959" i="1"/>
  <c r="M4958" i="1"/>
  <c r="L4958" i="1"/>
  <c r="K4958" i="1"/>
  <c r="J4958" i="1"/>
  <c r="I4958" i="1"/>
  <c r="H4958" i="1"/>
  <c r="G4958" i="1"/>
  <c r="F4958" i="1"/>
  <c r="E4958" i="1"/>
  <c r="M4957" i="1"/>
  <c r="L4957" i="1"/>
  <c r="K4957" i="1"/>
  <c r="J4957" i="1"/>
  <c r="I4957" i="1"/>
  <c r="H4957" i="1"/>
  <c r="G4957" i="1"/>
  <c r="F4957" i="1"/>
  <c r="E4957" i="1"/>
  <c r="M4956" i="1"/>
  <c r="L4956" i="1"/>
  <c r="K4956" i="1"/>
  <c r="J4956" i="1"/>
  <c r="I4956" i="1"/>
  <c r="H4956" i="1"/>
  <c r="G4956" i="1"/>
  <c r="F4956" i="1"/>
  <c r="E4956" i="1"/>
  <c r="M4955" i="1"/>
  <c r="L4955" i="1"/>
  <c r="K4955" i="1"/>
  <c r="J4955" i="1"/>
  <c r="I4955" i="1"/>
  <c r="H4955" i="1"/>
  <c r="G4955" i="1"/>
  <c r="F4955" i="1"/>
  <c r="E4955" i="1"/>
  <c r="M4954" i="1"/>
  <c r="L4954" i="1"/>
  <c r="K4954" i="1"/>
  <c r="J4954" i="1"/>
  <c r="I4954" i="1"/>
  <c r="H4954" i="1"/>
  <c r="G4954" i="1"/>
  <c r="F4954" i="1"/>
  <c r="E4954" i="1"/>
  <c r="M4953" i="1"/>
  <c r="L4953" i="1"/>
  <c r="K4953" i="1"/>
  <c r="J4953" i="1"/>
  <c r="I4953" i="1"/>
  <c r="H4953" i="1"/>
  <c r="G4953" i="1"/>
  <c r="F4953" i="1"/>
  <c r="E4953" i="1"/>
  <c r="M4952" i="1"/>
  <c r="L4952" i="1"/>
  <c r="K4952" i="1"/>
  <c r="J4952" i="1"/>
  <c r="I4952" i="1"/>
  <c r="H4952" i="1"/>
  <c r="G4952" i="1"/>
  <c r="F4952" i="1"/>
  <c r="E4952" i="1"/>
  <c r="M4951" i="1"/>
  <c r="L4951" i="1"/>
  <c r="K4951" i="1"/>
  <c r="J4951" i="1"/>
  <c r="I4951" i="1"/>
  <c r="H4951" i="1"/>
  <c r="G4951" i="1"/>
  <c r="F4951" i="1"/>
  <c r="E4951" i="1"/>
  <c r="M4950" i="1"/>
  <c r="L4950" i="1"/>
  <c r="K4950" i="1"/>
  <c r="J4950" i="1"/>
  <c r="I4950" i="1"/>
  <c r="H4950" i="1"/>
  <c r="G4950" i="1"/>
  <c r="F4950" i="1"/>
  <c r="E4950" i="1"/>
  <c r="M4949" i="1"/>
  <c r="L4949" i="1"/>
  <c r="K4949" i="1"/>
  <c r="J4949" i="1"/>
  <c r="I4949" i="1"/>
  <c r="H4949" i="1"/>
  <c r="G4949" i="1"/>
  <c r="F4949" i="1"/>
  <c r="E4949" i="1"/>
  <c r="M4948" i="1"/>
  <c r="L4948" i="1"/>
  <c r="K4948" i="1"/>
  <c r="J4948" i="1"/>
  <c r="I4948" i="1"/>
  <c r="H4948" i="1"/>
  <c r="G4948" i="1"/>
  <c r="F4948" i="1"/>
  <c r="E4948" i="1"/>
  <c r="M4947" i="1"/>
  <c r="L4947" i="1"/>
  <c r="K4947" i="1"/>
  <c r="J4947" i="1"/>
  <c r="I4947" i="1"/>
  <c r="H4947" i="1"/>
  <c r="G4947" i="1"/>
  <c r="F4947" i="1"/>
  <c r="E4947" i="1"/>
  <c r="M4946" i="1"/>
  <c r="L4946" i="1"/>
  <c r="K4946" i="1"/>
  <c r="J4946" i="1"/>
  <c r="I4946" i="1"/>
  <c r="H4946" i="1"/>
  <c r="G4946" i="1"/>
  <c r="F4946" i="1"/>
  <c r="E4946" i="1"/>
  <c r="M4945" i="1"/>
  <c r="L4945" i="1"/>
  <c r="K4945" i="1"/>
  <c r="J4945" i="1"/>
  <c r="I4945" i="1"/>
  <c r="H4945" i="1"/>
  <c r="G4945" i="1"/>
  <c r="F4945" i="1"/>
  <c r="E4945" i="1"/>
  <c r="M4944" i="1"/>
  <c r="L4944" i="1"/>
  <c r="K4944" i="1"/>
  <c r="J4944" i="1"/>
  <c r="I4944" i="1"/>
  <c r="H4944" i="1"/>
  <c r="G4944" i="1"/>
  <c r="F4944" i="1"/>
  <c r="E4944" i="1"/>
  <c r="M4943" i="1"/>
  <c r="L4943" i="1"/>
  <c r="K4943" i="1"/>
  <c r="J4943" i="1"/>
  <c r="I4943" i="1"/>
  <c r="H4943" i="1"/>
  <c r="G4943" i="1"/>
  <c r="F4943" i="1"/>
  <c r="E4943" i="1"/>
  <c r="M4942" i="1"/>
  <c r="L4942" i="1"/>
  <c r="K4942" i="1"/>
  <c r="J4942" i="1"/>
  <c r="I4942" i="1"/>
  <c r="H4942" i="1"/>
  <c r="G4942" i="1"/>
  <c r="F4942" i="1"/>
  <c r="E4942" i="1"/>
  <c r="M4941" i="1"/>
  <c r="L4941" i="1"/>
  <c r="K4941" i="1"/>
  <c r="J4941" i="1"/>
  <c r="I4941" i="1"/>
  <c r="H4941" i="1"/>
  <c r="G4941" i="1"/>
  <c r="F4941" i="1"/>
  <c r="E4941" i="1"/>
  <c r="M4940" i="1"/>
  <c r="L4940" i="1"/>
  <c r="K4940" i="1"/>
  <c r="J4940" i="1"/>
  <c r="I4940" i="1"/>
  <c r="H4940" i="1"/>
  <c r="G4940" i="1"/>
  <c r="F4940" i="1"/>
  <c r="E4940" i="1"/>
  <c r="M4939" i="1"/>
  <c r="L4939" i="1"/>
  <c r="K4939" i="1"/>
  <c r="J4939" i="1"/>
  <c r="I4939" i="1"/>
  <c r="H4939" i="1"/>
  <c r="G4939" i="1"/>
  <c r="F4939" i="1"/>
  <c r="E4939" i="1"/>
  <c r="M4938" i="1"/>
  <c r="L4938" i="1"/>
  <c r="K4938" i="1"/>
  <c r="J4938" i="1"/>
  <c r="I4938" i="1"/>
  <c r="H4938" i="1"/>
  <c r="G4938" i="1"/>
  <c r="F4938" i="1"/>
  <c r="E4938" i="1"/>
  <c r="M4937" i="1"/>
  <c r="L4937" i="1"/>
  <c r="K4937" i="1"/>
  <c r="J4937" i="1"/>
  <c r="I4937" i="1"/>
  <c r="H4937" i="1"/>
  <c r="G4937" i="1"/>
  <c r="F4937" i="1"/>
  <c r="E4937" i="1"/>
  <c r="M4936" i="1"/>
  <c r="L4936" i="1"/>
  <c r="K4936" i="1"/>
  <c r="J4936" i="1"/>
  <c r="I4936" i="1"/>
  <c r="H4936" i="1"/>
  <c r="G4936" i="1"/>
  <c r="F4936" i="1"/>
  <c r="E4936" i="1"/>
  <c r="M4935" i="1"/>
  <c r="L4935" i="1"/>
  <c r="K4935" i="1"/>
  <c r="J4935" i="1"/>
  <c r="I4935" i="1"/>
  <c r="H4935" i="1"/>
  <c r="G4935" i="1"/>
  <c r="F4935" i="1"/>
  <c r="E4935" i="1"/>
  <c r="M4934" i="1"/>
  <c r="L4934" i="1"/>
  <c r="K4934" i="1"/>
  <c r="J4934" i="1"/>
  <c r="I4934" i="1"/>
  <c r="H4934" i="1"/>
  <c r="G4934" i="1"/>
  <c r="F4934" i="1"/>
  <c r="E4934" i="1"/>
  <c r="M4933" i="1"/>
  <c r="L4933" i="1"/>
  <c r="K4933" i="1"/>
  <c r="J4933" i="1"/>
  <c r="I4933" i="1"/>
  <c r="H4933" i="1"/>
  <c r="G4933" i="1"/>
  <c r="F4933" i="1"/>
  <c r="E4933" i="1"/>
  <c r="M4932" i="1"/>
  <c r="L4932" i="1"/>
  <c r="K4932" i="1"/>
  <c r="J4932" i="1"/>
  <c r="I4932" i="1"/>
  <c r="H4932" i="1"/>
  <c r="G4932" i="1"/>
  <c r="F4932" i="1"/>
  <c r="E4932" i="1"/>
  <c r="M4931" i="1"/>
  <c r="L4931" i="1"/>
  <c r="K4931" i="1"/>
  <c r="J4931" i="1"/>
  <c r="I4931" i="1"/>
  <c r="H4931" i="1"/>
  <c r="G4931" i="1"/>
  <c r="F4931" i="1"/>
  <c r="E4931" i="1"/>
  <c r="M4930" i="1"/>
  <c r="L4930" i="1"/>
  <c r="K4930" i="1"/>
  <c r="J4930" i="1"/>
  <c r="I4930" i="1"/>
  <c r="H4930" i="1"/>
  <c r="G4930" i="1"/>
  <c r="F4930" i="1"/>
  <c r="E4930" i="1"/>
  <c r="M4929" i="1"/>
  <c r="L4929" i="1"/>
  <c r="K4929" i="1"/>
  <c r="J4929" i="1"/>
  <c r="I4929" i="1"/>
  <c r="H4929" i="1"/>
  <c r="G4929" i="1"/>
  <c r="F4929" i="1"/>
  <c r="E4929" i="1"/>
  <c r="M4928" i="1"/>
  <c r="L4928" i="1"/>
  <c r="K4928" i="1"/>
  <c r="J4928" i="1"/>
  <c r="I4928" i="1"/>
  <c r="H4928" i="1"/>
  <c r="G4928" i="1"/>
  <c r="F4928" i="1"/>
  <c r="E4928" i="1"/>
  <c r="M4927" i="1"/>
  <c r="L4927" i="1"/>
  <c r="K4927" i="1"/>
  <c r="J4927" i="1"/>
  <c r="I4927" i="1"/>
  <c r="H4927" i="1"/>
  <c r="G4927" i="1"/>
  <c r="F4927" i="1"/>
  <c r="E4927" i="1"/>
  <c r="M4926" i="1"/>
  <c r="L4926" i="1"/>
  <c r="K4926" i="1"/>
  <c r="J4926" i="1"/>
  <c r="I4926" i="1"/>
  <c r="H4926" i="1"/>
  <c r="G4926" i="1"/>
  <c r="F4926" i="1"/>
  <c r="E4926" i="1"/>
  <c r="M4925" i="1"/>
  <c r="L4925" i="1"/>
  <c r="K4925" i="1"/>
  <c r="J4925" i="1"/>
  <c r="I4925" i="1"/>
  <c r="H4925" i="1"/>
  <c r="G4925" i="1"/>
  <c r="F4925" i="1"/>
  <c r="E4925" i="1"/>
  <c r="M4924" i="1"/>
  <c r="L4924" i="1"/>
  <c r="K4924" i="1"/>
  <c r="J4924" i="1"/>
  <c r="I4924" i="1"/>
  <c r="H4924" i="1"/>
  <c r="G4924" i="1"/>
  <c r="F4924" i="1"/>
  <c r="E4924" i="1"/>
  <c r="M4923" i="1"/>
  <c r="L4923" i="1"/>
  <c r="K4923" i="1"/>
  <c r="J4923" i="1"/>
  <c r="I4923" i="1"/>
  <c r="H4923" i="1"/>
  <c r="G4923" i="1"/>
  <c r="F4923" i="1"/>
  <c r="E4923" i="1"/>
  <c r="M4922" i="1"/>
  <c r="L4922" i="1"/>
  <c r="K4922" i="1"/>
  <c r="J4922" i="1"/>
  <c r="I4922" i="1"/>
  <c r="H4922" i="1"/>
  <c r="G4922" i="1"/>
  <c r="F4922" i="1"/>
  <c r="E4922" i="1"/>
  <c r="M4921" i="1"/>
  <c r="L4921" i="1"/>
  <c r="K4921" i="1"/>
  <c r="J4921" i="1"/>
  <c r="I4921" i="1"/>
  <c r="H4921" i="1"/>
  <c r="G4921" i="1"/>
  <c r="F4921" i="1"/>
  <c r="E4921" i="1"/>
  <c r="M4920" i="1"/>
  <c r="L4920" i="1"/>
  <c r="K4920" i="1"/>
  <c r="J4920" i="1"/>
  <c r="I4920" i="1"/>
  <c r="H4920" i="1"/>
  <c r="G4920" i="1"/>
  <c r="F4920" i="1"/>
  <c r="E4920" i="1"/>
  <c r="M4919" i="1"/>
  <c r="L4919" i="1"/>
  <c r="K4919" i="1"/>
  <c r="J4919" i="1"/>
  <c r="I4919" i="1"/>
  <c r="H4919" i="1"/>
  <c r="G4919" i="1"/>
  <c r="F4919" i="1"/>
  <c r="E4919" i="1"/>
  <c r="M4918" i="1"/>
  <c r="L4918" i="1"/>
  <c r="K4918" i="1"/>
  <c r="J4918" i="1"/>
  <c r="I4918" i="1"/>
  <c r="H4918" i="1"/>
  <c r="G4918" i="1"/>
  <c r="F4918" i="1"/>
  <c r="E4918" i="1"/>
  <c r="M4917" i="1"/>
  <c r="L4917" i="1"/>
  <c r="K4917" i="1"/>
  <c r="J4917" i="1"/>
  <c r="I4917" i="1"/>
  <c r="H4917" i="1"/>
  <c r="G4917" i="1"/>
  <c r="F4917" i="1"/>
  <c r="E4917" i="1"/>
  <c r="M4916" i="1"/>
  <c r="L4916" i="1"/>
  <c r="K4916" i="1"/>
  <c r="J4916" i="1"/>
  <c r="I4916" i="1"/>
  <c r="H4916" i="1"/>
  <c r="G4916" i="1"/>
  <c r="F4916" i="1"/>
  <c r="E4916" i="1"/>
  <c r="M4915" i="1"/>
  <c r="L4915" i="1"/>
  <c r="K4915" i="1"/>
  <c r="J4915" i="1"/>
  <c r="I4915" i="1"/>
  <c r="H4915" i="1"/>
  <c r="G4915" i="1"/>
  <c r="F4915" i="1"/>
  <c r="E4915" i="1"/>
  <c r="M4914" i="1"/>
  <c r="L4914" i="1"/>
  <c r="K4914" i="1"/>
  <c r="J4914" i="1"/>
  <c r="I4914" i="1"/>
  <c r="H4914" i="1"/>
  <c r="G4914" i="1"/>
  <c r="F4914" i="1"/>
  <c r="E4914" i="1"/>
  <c r="M4913" i="1"/>
  <c r="L4913" i="1"/>
  <c r="K4913" i="1"/>
  <c r="J4913" i="1"/>
  <c r="I4913" i="1"/>
  <c r="H4913" i="1"/>
  <c r="G4913" i="1"/>
  <c r="F4913" i="1"/>
  <c r="E4913" i="1"/>
  <c r="M4912" i="1"/>
  <c r="L4912" i="1"/>
  <c r="K4912" i="1"/>
  <c r="J4912" i="1"/>
  <c r="I4912" i="1"/>
  <c r="H4912" i="1"/>
  <c r="G4912" i="1"/>
  <c r="F4912" i="1"/>
  <c r="E4912" i="1"/>
  <c r="M4911" i="1"/>
  <c r="L4911" i="1"/>
  <c r="K4911" i="1"/>
  <c r="J4911" i="1"/>
  <c r="I4911" i="1"/>
  <c r="H4911" i="1"/>
  <c r="G4911" i="1"/>
  <c r="F4911" i="1"/>
  <c r="E4911" i="1"/>
  <c r="M4910" i="1"/>
  <c r="L4910" i="1"/>
  <c r="K4910" i="1"/>
  <c r="J4910" i="1"/>
  <c r="I4910" i="1"/>
  <c r="H4910" i="1"/>
  <c r="G4910" i="1"/>
  <c r="F4910" i="1"/>
  <c r="E4910" i="1"/>
  <c r="M4909" i="1"/>
  <c r="L4909" i="1"/>
  <c r="K4909" i="1"/>
  <c r="J4909" i="1"/>
  <c r="I4909" i="1"/>
  <c r="H4909" i="1"/>
  <c r="G4909" i="1"/>
  <c r="F4909" i="1"/>
  <c r="E4909" i="1"/>
  <c r="M4908" i="1"/>
  <c r="L4908" i="1"/>
  <c r="K4908" i="1"/>
  <c r="J4908" i="1"/>
  <c r="I4908" i="1"/>
  <c r="H4908" i="1"/>
  <c r="G4908" i="1"/>
  <c r="F4908" i="1"/>
  <c r="E4908" i="1"/>
  <c r="M4907" i="1"/>
  <c r="L4907" i="1"/>
  <c r="K4907" i="1"/>
  <c r="J4907" i="1"/>
  <c r="I4907" i="1"/>
  <c r="H4907" i="1"/>
  <c r="G4907" i="1"/>
  <c r="F4907" i="1"/>
  <c r="E4907" i="1"/>
  <c r="M4906" i="1"/>
  <c r="L4906" i="1"/>
  <c r="K4906" i="1"/>
  <c r="J4906" i="1"/>
  <c r="I4906" i="1"/>
  <c r="H4906" i="1"/>
  <c r="G4906" i="1"/>
  <c r="F4906" i="1"/>
  <c r="E4906" i="1"/>
  <c r="M4905" i="1"/>
  <c r="L4905" i="1"/>
  <c r="K4905" i="1"/>
  <c r="J4905" i="1"/>
  <c r="I4905" i="1"/>
  <c r="H4905" i="1"/>
  <c r="G4905" i="1"/>
  <c r="F4905" i="1"/>
  <c r="E4905" i="1"/>
  <c r="M4904" i="1"/>
  <c r="L4904" i="1"/>
  <c r="K4904" i="1"/>
  <c r="J4904" i="1"/>
  <c r="I4904" i="1"/>
  <c r="H4904" i="1"/>
  <c r="G4904" i="1"/>
  <c r="F4904" i="1"/>
  <c r="E4904" i="1"/>
  <c r="M4903" i="1"/>
  <c r="L4903" i="1"/>
  <c r="K4903" i="1"/>
  <c r="J4903" i="1"/>
  <c r="I4903" i="1"/>
  <c r="H4903" i="1"/>
  <c r="G4903" i="1"/>
  <c r="F4903" i="1"/>
  <c r="E4903" i="1"/>
  <c r="M4902" i="1"/>
  <c r="L4902" i="1"/>
  <c r="K4902" i="1"/>
  <c r="J4902" i="1"/>
  <c r="I4902" i="1"/>
  <c r="H4902" i="1"/>
  <c r="G4902" i="1"/>
  <c r="F4902" i="1"/>
  <c r="E4902" i="1"/>
  <c r="M4901" i="1"/>
  <c r="L4901" i="1"/>
  <c r="K4901" i="1"/>
  <c r="J4901" i="1"/>
  <c r="I4901" i="1"/>
  <c r="H4901" i="1"/>
  <c r="G4901" i="1"/>
  <c r="F4901" i="1"/>
  <c r="E4901" i="1"/>
  <c r="M4900" i="1"/>
  <c r="L4900" i="1"/>
  <c r="K4900" i="1"/>
  <c r="J4900" i="1"/>
  <c r="I4900" i="1"/>
  <c r="H4900" i="1"/>
  <c r="G4900" i="1"/>
  <c r="F4900" i="1"/>
  <c r="E4900" i="1"/>
  <c r="M4899" i="1"/>
  <c r="L4899" i="1"/>
  <c r="K4899" i="1"/>
  <c r="J4899" i="1"/>
  <c r="I4899" i="1"/>
  <c r="H4899" i="1"/>
  <c r="G4899" i="1"/>
  <c r="F4899" i="1"/>
  <c r="E4899" i="1"/>
  <c r="M4898" i="1"/>
  <c r="L4898" i="1"/>
  <c r="K4898" i="1"/>
  <c r="J4898" i="1"/>
  <c r="I4898" i="1"/>
  <c r="H4898" i="1"/>
  <c r="G4898" i="1"/>
  <c r="F4898" i="1"/>
  <c r="E4898" i="1"/>
  <c r="M4897" i="1"/>
  <c r="L4897" i="1"/>
  <c r="K4897" i="1"/>
  <c r="J4897" i="1"/>
  <c r="I4897" i="1"/>
  <c r="H4897" i="1"/>
  <c r="G4897" i="1"/>
  <c r="F4897" i="1"/>
  <c r="E4897" i="1"/>
  <c r="M4896" i="1"/>
  <c r="L4896" i="1"/>
  <c r="K4896" i="1"/>
  <c r="J4896" i="1"/>
  <c r="I4896" i="1"/>
  <c r="H4896" i="1"/>
  <c r="G4896" i="1"/>
  <c r="F4896" i="1"/>
  <c r="E4896" i="1"/>
  <c r="M4895" i="1"/>
  <c r="L4895" i="1"/>
  <c r="K4895" i="1"/>
  <c r="J4895" i="1"/>
  <c r="I4895" i="1"/>
  <c r="H4895" i="1"/>
  <c r="G4895" i="1"/>
  <c r="F4895" i="1"/>
  <c r="E4895" i="1"/>
  <c r="M4894" i="1"/>
  <c r="L4894" i="1"/>
  <c r="K4894" i="1"/>
  <c r="J4894" i="1"/>
  <c r="I4894" i="1"/>
  <c r="H4894" i="1"/>
  <c r="G4894" i="1"/>
  <c r="F4894" i="1"/>
  <c r="E4894" i="1"/>
  <c r="M4893" i="1"/>
  <c r="L4893" i="1"/>
  <c r="K4893" i="1"/>
  <c r="J4893" i="1"/>
  <c r="I4893" i="1"/>
  <c r="H4893" i="1"/>
  <c r="G4893" i="1"/>
  <c r="F4893" i="1"/>
  <c r="E4893" i="1"/>
  <c r="M4892" i="1"/>
  <c r="L4892" i="1"/>
  <c r="K4892" i="1"/>
  <c r="J4892" i="1"/>
  <c r="I4892" i="1"/>
  <c r="H4892" i="1"/>
  <c r="G4892" i="1"/>
  <c r="F4892" i="1"/>
  <c r="E4892" i="1"/>
  <c r="M4891" i="1"/>
  <c r="L4891" i="1"/>
  <c r="K4891" i="1"/>
  <c r="J4891" i="1"/>
  <c r="I4891" i="1"/>
  <c r="H4891" i="1"/>
  <c r="G4891" i="1"/>
  <c r="F4891" i="1"/>
  <c r="E4891" i="1"/>
  <c r="M4890" i="1"/>
  <c r="L4890" i="1"/>
  <c r="K4890" i="1"/>
  <c r="J4890" i="1"/>
  <c r="I4890" i="1"/>
  <c r="H4890" i="1"/>
  <c r="G4890" i="1"/>
  <c r="F4890" i="1"/>
  <c r="E4890" i="1"/>
  <c r="M4889" i="1"/>
  <c r="L4889" i="1"/>
  <c r="K4889" i="1"/>
  <c r="J4889" i="1"/>
  <c r="I4889" i="1"/>
  <c r="H4889" i="1"/>
  <c r="G4889" i="1"/>
  <c r="F4889" i="1"/>
  <c r="E4889" i="1"/>
  <c r="M4888" i="1"/>
  <c r="L4888" i="1"/>
  <c r="K4888" i="1"/>
  <c r="J4888" i="1"/>
  <c r="I4888" i="1"/>
  <c r="H4888" i="1"/>
  <c r="G4888" i="1"/>
  <c r="F4888" i="1"/>
  <c r="E4888" i="1"/>
  <c r="M4887" i="1"/>
  <c r="L4887" i="1"/>
  <c r="K4887" i="1"/>
  <c r="J4887" i="1"/>
  <c r="I4887" i="1"/>
  <c r="H4887" i="1"/>
  <c r="G4887" i="1"/>
  <c r="F4887" i="1"/>
  <c r="E4887" i="1"/>
  <c r="M4886" i="1"/>
  <c r="L4886" i="1"/>
  <c r="K4886" i="1"/>
  <c r="J4886" i="1"/>
  <c r="I4886" i="1"/>
  <c r="H4886" i="1"/>
  <c r="G4886" i="1"/>
  <c r="F4886" i="1"/>
  <c r="E4886" i="1"/>
  <c r="M4885" i="1"/>
  <c r="L4885" i="1"/>
  <c r="K4885" i="1"/>
  <c r="J4885" i="1"/>
  <c r="I4885" i="1"/>
  <c r="H4885" i="1"/>
  <c r="G4885" i="1"/>
  <c r="F4885" i="1"/>
  <c r="E4885" i="1"/>
  <c r="M4884" i="1"/>
  <c r="L4884" i="1"/>
  <c r="K4884" i="1"/>
  <c r="J4884" i="1"/>
  <c r="I4884" i="1"/>
  <c r="H4884" i="1"/>
  <c r="G4884" i="1"/>
  <c r="F4884" i="1"/>
  <c r="E4884" i="1"/>
  <c r="M4883" i="1"/>
  <c r="L4883" i="1"/>
  <c r="K4883" i="1"/>
  <c r="J4883" i="1"/>
  <c r="I4883" i="1"/>
  <c r="H4883" i="1"/>
  <c r="G4883" i="1"/>
  <c r="F4883" i="1"/>
  <c r="E4883" i="1"/>
  <c r="M4882" i="1"/>
  <c r="L4882" i="1"/>
  <c r="K4882" i="1"/>
  <c r="J4882" i="1"/>
  <c r="I4882" i="1"/>
  <c r="H4882" i="1"/>
  <c r="G4882" i="1"/>
  <c r="F4882" i="1"/>
  <c r="E4882" i="1"/>
  <c r="M4881" i="1"/>
  <c r="L4881" i="1"/>
  <c r="K4881" i="1"/>
  <c r="J4881" i="1"/>
  <c r="I4881" i="1"/>
  <c r="H4881" i="1"/>
  <c r="G4881" i="1"/>
  <c r="F4881" i="1"/>
  <c r="E4881" i="1"/>
  <c r="M4880" i="1"/>
  <c r="L4880" i="1"/>
  <c r="K4880" i="1"/>
  <c r="J4880" i="1"/>
  <c r="I4880" i="1"/>
  <c r="H4880" i="1"/>
  <c r="G4880" i="1"/>
  <c r="F4880" i="1"/>
  <c r="E4880" i="1"/>
  <c r="M4879" i="1"/>
  <c r="L4879" i="1"/>
  <c r="K4879" i="1"/>
  <c r="J4879" i="1"/>
  <c r="I4879" i="1"/>
  <c r="H4879" i="1"/>
  <c r="G4879" i="1"/>
  <c r="F4879" i="1"/>
  <c r="E4879" i="1"/>
  <c r="M4878" i="1"/>
  <c r="L4878" i="1"/>
  <c r="K4878" i="1"/>
  <c r="J4878" i="1"/>
  <c r="I4878" i="1"/>
  <c r="H4878" i="1"/>
  <c r="G4878" i="1"/>
  <c r="F4878" i="1"/>
  <c r="E4878" i="1"/>
  <c r="M4877" i="1"/>
  <c r="L4877" i="1"/>
  <c r="K4877" i="1"/>
  <c r="J4877" i="1"/>
  <c r="I4877" i="1"/>
  <c r="H4877" i="1"/>
  <c r="G4877" i="1"/>
  <c r="F4877" i="1"/>
  <c r="E4877" i="1"/>
  <c r="M4876" i="1"/>
  <c r="L4876" i="1"/>
  <c r="K4876" i="1"/>
  <c r="J4876" i="1"/>
  <c r="I4876" i="1"/>
  <c r="H4876" i="1"/>
  <c r="G4876" i="1"/>
  <c r="F4876" i="1"/>
  <c r="E4876" i="1"/>
  <c r="M4875" i="1"/>
  <c r="L4875" i="1"/>
  <c r="K4875" i="1"/>
  <c r="J4875" i="1"/>
  <c r="I4875" i="1"/>
  <c r="H4875" i="1"/>
  <c r="G4875" i="1"/>
  <c r="F4875" i="1"/>
  <c r="E4875" i="1"/>
  <c r="M4874" i="1"/>
  <c r="L4874" i="1"/>
  <c r="K4874" i="1"/>
  <c r="J4874" i="1"/>
  <c r="I4874" i="1"/>
  <c r="H4874" i="1"/>
  <c r="G4874" i="1"/>
  <c r="F4874" i="1"/>
  <c r="E4874" i="1"/>
  <c r="M4873" i="1"/>
  <c r="L4873" i="1"/>
  <c r="K4873" i="1"/>
  <c r="J4873" i="1"/>
  <c r="I4873" i="1"/>
  <c r="H4873" i="1"/>
  <c r="G4873" i="1"/>
  <c r="F4873" i="1"/>
  <c r="E4873" i="1"/>
  <c r="M4872" i="1"/>
  <c r="L4872" i="1"/>
  <c r="K4872" i="1"/>
  <c r="J4872" i="1"/>
  <c r="I4872" i="1"/>
  <c r="H4872" i="1"/>
  <c r="G4872" i="1"/>
  <c r="F4872" i="1"/>
  <c r="E4872" i="1"/>
  <c r="M4871" i="1"/>
  <c r="L4871" i="1"/>
  <c r="K4871" i="1"/>
  <c r="J4871" i="1"/>
  <c r="I4871" i="1"/>
  <c r="H4871" i="1"/>
  <c r="G4871" i="1"/>
  <c r="F4871" i="1"/>
  <c r="E4871" i="1"/>
  <c r="M4870" i="1"/>
  <c r="L4870" i="1"/>
  <c r="K4870" i="1"/>
  <c r="J4870" i="1"/>
  <c r="I4870" i="1"/>
  <c r="H4870" i="1"/>
  <c r="G4870" i="1"/>
  <c r="F4870" i="1"/>
  <c r="E4870" i="1"/>
  <c r="M4869" i="1"/>
  <c r="L4869" i="1"/>
  <c r="K4869" i="1"/>
  <c r="J4869" i="1"/>
  <c r="I4869" i="1"/>
  <c r="H4869" i="1"/>
  <c r="G4869" i="1"/>
  <c r="F4869" i="1"/>
  <c r="E4869" i="1"/>
  <c r="M4868" i="1"/>
  <c r="L4868" i="1"/>
  <c r="K4868" i="1"/>
  <c r="J4868" i="1"/>
  <c r="I4868" i="1"/>
  <c r="H4868" i="1"/>
  <c r="G4868" i="1"/>
  <c r="F4868" i="1"/>
  <c r="E4868" i="1"/>
  <c r="M4867" i="1"/>
  <c r="L4867" i="1"/>
  <c r="K4867" i="1"/>
  <c r="J4867" i="1"/>
  <c r="I4867" i="1"/>
  <c r="H4867" i="1"/>
  <c r="G4867" i="1"/>
  <c r="F4867" i="1"/>
  <c r="E4867" i="1"/>
  <c r="M4866" i="1"/>
  <c r="L4866" i="1"/>
  <c r="K4866" i="1"/>
  <c r="J4866" i="1"/>
  <c r="I4866" i="1"/>
  <c r="H4866" i="1"/>
  <c r="G4866" i="1"/>
  <c r="F4866" i="1"/>
  <c r="E4866" i="1"/>
  <c r="M4865" i="1"/>
  <c r="L4865" i="1"/>
  <c r="K4865" i="1"/>
  <c r="J4865" i="1"/>
  <c r="I4865" i="1"/>
  <c r="H4865" i="1"/>
  <c r="G4865" i="1"/>
  <c r="F4865" i="1"/>
  <c r="E4865" i="1"/>
  <c r="M4864" i="1"/>
  <c r="L4864" i="1"/>
  <c r="K4864" i="1"/>
  <c r="J4864" i="1"/>
  <c r="I4864" i="1"/>
  <c r="H4864" i="1"/>
  <c r="G4864" i="1"/>
  <c r="F4864" i="1"/>
  <c r="E4864" i="1"/>
  <c r="M4863" i="1"/>
  <c r="L4863" i="1"/>
  <c r="K4863" i="1"/>
  <c r="J4863" i="1"/>
  <c r="I4863" i="1"/>
  <c r="H4863" i="1"/>
  <c r="G4863" i="1"/>
  <c r="F4863" i="1"/>
  <c r="E4863" i="1"/>
  <c r="M4862" i="1"/>
  <c r="L4862" i="1"/>
  <c r="K4862" i="1"/>
  <c r="J4862" i="1"/>
  <c r="I4862" i="1"/>
  <c r="H4862" i="1"/>
  <c r="G4862" i="1"/>
  <c r="F4862" i="1"/>
  <c r="E4862" i="1"/>
  <c r="M4861" i="1"/>
  <c r="L4861" i="1"/>
  <c r="K4861" i="1"/>
  <c r="J4861" i="1"/>
  <c r="I4861" i="1"/>
  <c r="H4861" i="1"/>
  <c r="G4861" i="1"/>
  <c r="F4861" i="1"/>
  <c r="E4861" i="1"/>
  <c r="M4860" i="1"/>
  <c r="L4860" i="1"/>
  <c r="K4860" i="1"/>
  <c r="J4860" i="1"/>
  <c r="I4860" i="1"/>
  <c r="H4860" i="1"/>
  <c r="G4860" i="1"/>
  <c r="F4860" i="1"/>
  <c r="E4860" i="1"/>
  <c r="M4859" i="1"/>
  <c r="L4859" i="1"/>
  <c r="K4859" i="1"/>
  <c r="J4859" i="1"/>
  <c r="I4859" i="1"/>
  <c r="H4859" i="1"/>
  <c r="G4859" i="1"/>
  <c r="F4859" i="1"/>
  <c r="E4859" i="1"/>
  <c r="M4858" i="1"/>
  <c r="L4858" i="1"/>
  <c r="K4858" i="1"/>
  <c r="J4858" i="1"/>
  <c r="I4858" i="1"/>
  <c r="H4858" i="1"/>
  <c r="G4858" i="1"/>
  <c r="F4858" i="1"/>
  <c r="E4858" i="1"/>
  <c r="M4857" i="1"/>
  <c r="L4857" i="1"/>
  <c r="K4857" i="1"/>
  <c r="J4857" i="1"/>
  <c r="I4857" i="1"/>
  <c r="H4857" i="1"/>
  <c r="G4857" i="1"/>
  <c r="F4857" i="1"/>
  <c r="E4857" i="1"/>
  <c r="M4856" i="1"/>
  <c r="L4856" i="1"/>
  <c r="K4856" i="1"/>
  <c r="J4856" i="1"/>
  <c r="I4856" i="1"/>
  <c r="H4856" i="1"/>
  <c r="G4856" i="1"/>
  <c r="F4856" i="1"/>
  <c r="E4856" i="1"/>
  <c r="M4855" i="1"/>
  <c r="L4855" i="1"/>
  <c r="K4855" i="1"/>
  <c r="J4855" i="1"/>
  <c r="I4855" i="1"/>
  <c r="H4855" i="1"/>
  <c r="G4855" i="1"/>
  <c r="F4855" i="1"/>
  <c r="E4855" i="1"/>
  <c r="M4854" i="1"/>
  <c r="L4854" i="1"/>
  <c r="K4854" i="1"/>
  <c r="J4854" i="1"/>
  <c r="I4854" i="1"/>
  <c r="H4854" i="1"/>
  <c r="G4854" i="1"/>
  <c r="F4854" i="1"/>
  <c r="E4854" i="1"/>
  <c r="M4853" i="1"/>
  <c r="L4853" i="1"/>
  <c r="K4853" i="1"/>
  <c r="J4853" i="1"/>
  <c r="I4853" i="1"/>
  <c r="H4853" i="1"/>
  <c r="G4853" i="1"/>
  <c r="F4853" i="1"/>
  <c r="E4853" i="1"/>
  <c r="M4852" i="1"/>
  <c r="L4852" i="1"/>
  <c r="K4852" i="1"/>
  <c r="J4852" i="1"/>
  <c r="I4852" i="1"/>
  <c r="H4852" i="1"/>
  <c r="G4852" i="1"/>
  <c r="F4852" i="1"/>
  <c r="E4852" i="1"/>
  <c r="M4851" i="1"/>
  <c r="L4851" i="1"/>
  <c r="K4851" i="1"/>
  <c r="J4851" i="1"/>
  <c r="I4851" i="1"/>
  <c r="H4851" i="1"/>
  <c r="G4851" i="1"/>
  <c r="F4851" i="1"/>
  <c r="E4851" i="1"/>
  <c r="M4850" i="1"/>
  <c r="L4850" i="1"/>
  <c r="K4850" i="1"/>
  <c r="J4850" i="1"/>
  <c r="I4850" i="1"/>
  <c r="H4850" i="1"/>
  <c r="G4850" i="1"/>
  <c r="F4850" i="1"/>
  <c r="E4850" i="1"/>
  <c r="M4849" i="1"/>
  <c r="L4849" i="1"/>
  <c r="K4849" i="1"/>
  <c r="J4849" i="1"/>
  <c r="I4849" i="1"/>
  <c r="H4849" i="1"/>
  <c r="G4849" i="1"/>
  <c r="F4849" i="1"/>
  <c r="E4849" i="1"/>
  <c r="M4848" i="1"/>
  <c r="L4848" i="1"/>
  <c r="K4848" i="1"/>
  <c r="J4848" i="1"/>
  <c r="I4848" i="1"/>
  <c r="H4848" i="1"/>
  <c r="G4848" i="1"/>
  <c r="F4848" i="1"/>
  <c r="E4848" i="1"/>
  <c r="M4847" i="1"/>
  <c r="L4847" i="1"/>
  <c r="K4847" i="1"/>
  <c r="J4847" i="1"/>
  <c r="I4847" i="1"/>
  <c r="H4847" i="1"/>
  <c r="G4847" i="1"/>
  <c r="F4847" i="1"/>
  <c r="E4847" i="1"/>
  <c r="M4846" i="1"/>
  <c r="L4846" i="1"/>
  <c r="K4846" i="1"/>
  <c r="J4846" i="1"/>
  <c r="I4846" i="1"/>
  <c r="H4846" i="1"/>
  <c r="G4846" i="1"/>
  <c r="F4846" i="1"/>
  <c r="E4846" i="1"/>
  <c r="M4845" i="1"/>
  <c r="L4845" i="1"/>
  <c r="K4845" i="1"/>
  <c r="J4845" i="1"/>
  <c r="I4845" i="1"/>
  <c r="H4845" i="1"/>
  <c r="G4845" i="1"/>
  <c r="F4845" i="1"/>
  <c r="E4845" i="1"/>
  <c r="M4844" i="1"/>
  <c r="L4844" i="1"/>
  <c r="K4844" i="1"/>
  <c r="J4844" i="1"/>
  <c r="I4844" i="1"/>
  <c r="H4844" i="1"/>
  <c r="G4844" i="1"/>
  <c r="F4844" i="1"/>
  <c r="E4844" i="1"/>
  <c r="M4843" i="1"/>
  <c r="L4843" i="1"/>
  <c r="K4843" i="1"/>
  <c r="J4843" i="1"/>
  <c r="I4843" i="1"/>
  <c r="H4843" i="1"/>
  <c r="G4843" i="1"/>
  <c r="F4843" i="1"/>
  <c r="E4843" i="1"/>
  <c r="M4842" i="1"/>
  <c r="L4842" i="1"/>
  <c r="K4842" i="1"/>
  <c r="J4842" i="1"/>
  <c r="I4842" i="1"/>
  <c r="H4842" i="1"/>
  <c r="G4842" i="1"/>
  <c r="F4842" i="1"/>
  <c r="E4842" i="1"/>
  <c r="M4841" i="1"/>
  <c r="L4841" i="1"/>
  <c r="K4841" i="1"/>
  <c r="J4841" i="1"/>
  <c r="I4841" i="1"/>
  <c r="H4841" i="1"/>
  <c r="G4841" i="1"/>
  <c r="F4841" i="1"/>
  <c r="E4841" i="1"/>
  <c r="M4840" i="1"/>
  <c r="L4840" i="1"/>
  <c r="K4840" i="1"/>
  <c r="J4840" i="1"/>
  <c r="I4840" i="1"/>
  <c r="H4840" i="1"/>
  <c r="G4840" i="1"/>
  <c r="F4840" i="1"/>
  <c r="E4840" i="1"/>
  <c r="M4839" i="1"/>
  <c r="L4839" i="1"/>
  <c r="K4839" i="1"/>
  <c r="J4839" i="1"/>
  <c r="I4839" i="1"/>
  <c r="H4839" i="1"/>
  <c r="G4839" i="1"/>
  <c r="F4839" i="1"/>
  <c r="E4839" i="1"/>
  <c r="M4838" i="1"/>
  <c r="L4838" i="1"/>
  <c r="K4838" i="1"/>
  <c r="J4838" i="1"/>
  <c r="I4838" i="1"/>
  <c r="H4838" i="1"/>
  <c r="G4838" i="1"/>
  <c r="F4838" i="1"/>
  <c r="E4838" i="1"/>
  <c r="M4837" i="1"/>
  <c r="L4837" i="1"/>
  <c r="K4837" i="1"/>
  <c r="J4837" i="1"/>
  <c r="I4837" i="1"/>
  <c r="H4837" i="1"/>
  <c r="G4837" i="1"/>
  <c r="F4837" i="1"/>
  <c r="E4837" i="1"/>
  <c r="M4836" i="1"/>
  <c r="L4836" i="1"/>
  <c r="K4836" i="1"/>
  <c r="J4836" i="1"/>
  <c r="I4836" i="1"/>
  <c r="H4836" i="1"/>
  <c r="G4836" i="1"/>
  <c r="F4836" i="1"/>
  <c r="E4836" i="1"/>
  <c r="M4835" i="1"/>
  <c r="L4835" i="1"/>
  <c r="K4835" i="1"/>
  <c r="J4835" i="1"/>
  <c r="I4835" i="1"/>
  <c r="H4835" i="1"/>
  <c r="G4835" i="1"/>
  <c r="F4835" i="1"/>
  <c r="E4835" i="1"/>
  <c r="M4834" i="1"/>
  <c r="L4834" i="1"/>
  <c r="K4834" i="1"/>
  <c r="J4834" i="1"/>
  <c r="I4834" i="1"/>
  <c r="H4834" i="1"/>
  <c r="G4834" i="1"/>
  <c r="F4834" i="1"/>
  <c r="E4834" i="1"/>
  <c r="M4833" i="1"/>
  <c r="L4833" i="1"/>
  <c r="K4833" i="1"/>
  <c r="J4833" i="1"/>
  <c r="I4833" i="1"/>
  <c r="H4833" i="1"/>
  <c r="G4833" i="1"/>
  <c r="F4833" i="1"/>
  <c r="E4833" i="1"/>
  <c r="M4832" i="1"/>
  <c r="L4832" i="1"/>
  <c r="K4832" i="1"/>
  <c r="J4832" i="1"/>
  <c r="I4832" i="1"/>
  <c r="H4832" i="1"/>
  <c r="G4832" i="1"/>
  <c r="F4832" i="1"/>
  <c r="E4832" i="1"/>
  <c r="M4831" i="1"/>
  <c r="L4831" i="1"/>
  <c r="K4831" i="1"/>
  <c r="J4831" i="1"/>
  <c r="I4831" i="1"/>
  <c r="H4831" i="1"/>
  <c r="G4831" i="1"/>
  <c r="F4831" i="1"/>
  <c r="E4831" i="1"/>
  <c r="M4830" i="1"/>
  <c r="L4830" i="1"/>
  <c r="K4830" i="1"/>
  <c r="J4830" i="1"/>
  <c r="I4830" i="1"/>
  <c r="H4830" i="1"/>
  <c r="G4830" i="1"/>
  <c r="F4830" i="1"/>
  <c r="E4830" i="1"/>
  <c r="M4829" i="1"/>
  <c r="L4829" i="1"/>
  <c r="K4829" i="1"/>
  <c r="J4829" i="1"/>
  <c r="I4829" i="1"/>
  <c r="H4829" i="1"/>
  <c r="G4829" i="1"/>
  <c r="F4829" i="1"/>
  <c r="E4829" i="1"/>
  <c r="M4828" i="1"/>
  <c r="L4828" i="1"/>
  <c r="K4828" i="1"/>
  <c r="J4828" i="1"/>
  <c r="I4828" i="1"/>
  <c r="H4828" i="1"/>
  <c r="G4828" i="1"/>
  <c r="F4828" i="1"/>
  <c r="E4828" i="1"/>
  <c r="M4827" i="1"/>
  <c r="L4827" i="1"/>
  <c r="K4827" i="1"/>
  <c r="J4827" i="1"/>
  <c r="I4827" i="1"/>
  <c r="H4827" i="1"/>
  <c r="G4827" i="1"/>
  <c r="F4827" i="1"/>
  <c r="E4827" i="1"/>
  <c r="M4826" i="1"/>
  <c r="L4826" i="1"/>
  <c r="K4826" i="1"/>
  <c r="J4826" i="1"/>
  <c r="I4826" i="1"/>
  <c r="H4826" i="1"/>
  <c r="G4826" i="1"/>
  <c r="F4826" i="1"/>
  <c r="E4826" i="1"/>
  <c r="M4825" i="1"/>
  <c r="L4825" i="1"/>
  <c r="K4825" i="1"/>
  <c r="J4825" i="1"/>
  <c r="I4825" i="1"/>
  <c r="H4825" i="1"/>
  <c r="G4825" i="1"/>
  <c r="F4825" i="1"/>
  <c r="E4825" i="1"/>
  <c r="M4824" i="1"/>
  <c r="L4824" i="1"/>
  <c r="K4824" i="1"/>
  <c r="J4824" i="1"/>
  <c r="I4824" i="1"/>
  <c r="H4824" i="1"/>
  <c r="G4824" i="1"/>
  <c r="F4824" i="1"/>
  <c r="E4824" i="1"/>
  <c r="M4823" i="1"/>
  <c r="L4823" i="1"/>
  <c r="K4823" i="1"/>
  <c r="J4823" i="1"/>
  <c r="I4823" i="1"/>
  <c r="H4823" i="1"/>
  <c r="G4823" i="1"/>
  <c r="F4823" i="1"/>
  <c r="E4823" i="1"/>
  <c r="M4822" i="1"/>
  <c r="L4822" i="1"/>
  <c r="K4822" i="1"/>
  <c r="J4822" i="1"/>
  <c r="I4822" i="1"/>
  <c r="H4822" i="1"/>
  <c r="G4822" i="1"/>
  <c r="F4822" i="1"/>
  <c r="E4822" i="1"/>
  <c r="M4821" i="1"/>
  <c r="L4821" i="1"/>
  <c r="K4821" i="1"/>
  <c r="J4821" i="1"/>
  <c r="I4821" i="1"/>
  <c r="H4821" i="1"/>
  <c r="G4821" i="1"/>
  <c r="F4821" i="1"/>
  <c r="E4821" i="1"/>
  <c r="M4820" i="1"/>
  <c r="L4820" i="1"/>
  <c r="K4820" i="1"/>
  <c r="J4820" i="1"/>
  <c r="I4820" i="1"/>
  <c r="H4820" i="1"/>
  <c r="G4820" i="1"/>
  <c r="F4820" i="1"/>
  <c r="E4820" i="1"/>
  <c r="M4819" i="1"/>
  <c r="L4819" i="1"/>
  <c r="K4819" i="1"/>
  <c r="J4819" i="1"/>
  <c r="I4819" i="1"/>
  <c r="H4819" i="1"/>
  <c r="G4819" i="1"/>
  <c r="F4819" i="1"/>
  <c r="E4819" i="1"/>
  <c r="M4818" i="1"/>
  <c r="L4818" i="1"/>
  <c r="K4818" i="1"/>
  <c r="J4818" i="1"/>
  <c r="I4818" i="1"/>
  <c r="H4818" i="1"/>
  <c r="G4818" i="1"/>
  <c r="F4818" i="1"/>
  <c r="E4818" i="1"/>
  <c r="M4817" i="1"/>
  <c r="L4817" i="1"/>
  <c r="K4817" i="1"/>
  <c r="J4817" i="1"/>
  <c r="I4817" i="1"/>
  <c r="H4817" i="1"/>
  <c r="G4817" i="1"/>
  <c r="F4817" i="1"/>
  <c r="E4817" i="1"/>
  <c r="M4816" i="1"/>
  <c r="L4816" i="1"/>
  <c r="K4816" i="1"/>
  <c r="J4816" i="1"/>
  <c r="I4816" i="1"/>
  <c r="H4816" i="1"/>
  <c r="G4816" i="1"/>
  <c r="F4816" i="1"/>
  <c r="E4816" i="1"/>
  <c r="M4815" i="1"/>
  <c r="L4815" i="1"/>
  <c r="K4815" i="1"/>
  <c r="J4815" i="1"/>
  <c r="I4815" i="1"/>
  <c r="H4815" i="1"/>
  <c r="G4815" i="1"/>
  <c r="F4815" i="1"/>
  <c r="E4815" i="1"/>
  <c r="M4814" i="1"/>
  <c r="L4814" i="1"/>
  <c r="K4814" i="1"/>
  <c r="J4814" i="1"/>
  <c r="I4814" i="1"/>
  <c r="H4814" i="1"/>
  <c r="G4814" i="1"/>
  <c r="F4814" i="1"/>
  <c r="E4814" i="1"/>
  <c r="M4813" i="1"/>
  <c r="L4813" i="1"/>
  <c r="K4813" i="1"/>
  <c r="J4813" i="1"/>
  <c r="I4813" i="1"/>
  <c r="H4813" i="1"/>
  <c r="G4813" i="1"/>
  <c r="F4813" i="1"/>
  <c r="E4813" i="1"/>
  <c r="M4812" i="1"/>
  <c r="L4812" i="1"/>
  <c r="K4812" i="1"/>
  <c r="J4812" i="1"/>
  <c r="I4812" i="1"/>
  <c r="H4812" i="1"/>
  <c r="G4812" i="1"/>
  <c r="F4812" i="1"/>
  <c r="E4812" i="1"/>
  <c r="M4811" i="1"/>
  <c r="L4811" i="1"/>
  <c r="K4811" i="1"/>
  <c r="J4811" i="1"/>
  <c r="I4811" i="1"/>
  <c r="H4811" i="1"/>
  <c r="G4811" i="1"/>
  <c r="F4811" i="1"/>
  <c r="E4811" i="1"/>
  <c r="M4810" i="1"/>
  <c r="L4810" i="1"/>
  <c r="K4810" i="1"/>
  <c r="J4810" i="1"/>
  <c r="I4810" i="1"/>
  <c r="H4810" i="1"/>
  <c r="G4810" i="1"/>
  <c r="F4810" i="1"/>
  <c r="E4810" i="1"/>
  <c r="M4809" i="1"/>
  <c r="L4809" i="1"/>
  <c r="K4809" i="1"/>
  <c r="J4809" i="1"/>
  <c r="I4809" i="1"/>
  <c r="H4809" i="1"/>
  <c r="G4809" i="1"/>
  <c r="F4809" i="1"/>
  <c r="E4809" i="1"/>
  <c r="M4808" i="1"/>
  <c r="L4808" i="1"/>
  <c r="K4808" i="1"/>
  <c r="J4808" i="1"/>
  <c r="I4808" i="1"/>
  <c r="H4808" i="1"/>
  <c r="G4808" i="1"/>
  <c r="F4808" i="1"/>
  <c r="E4808" i="1"/>
  <c r="M4807" i="1"/>
  <c r="L4807" i="1"/>
  <c r="K4807" i="1"/>
  <c r="J4807" i="1"/>
  <c r="I4807" i="1"/>
  <c r="H4807" i="1"/>
  <c r="G4807" i="1"/>
  <c r="F4807" i="1"/>
  <c r="E4807" i="1"/>
  <c r="M4806" i="1"/>
  <c r="L4806" i="1"/>
  <c r="K4806" i="1"/>
  <c r="J4806" i="1"/>
  <c r="I4806" i="1"/>
  <c r="H4806" i="1"/>
  <c r="G4806" i="1"/>
  <c r="F4806" i="1"/>
  <c r="E4806" i="1"/>
  <c r="M4805" i="1"/>
  <c r="L4805" i="1"/>
  <c r="K4805" i="1"/>
  <c r="J4805" i="1"/>
  <c r="I4805" i="1"/>
  <c r="H4805" i="1"/>
  <c r="G4805" i="1"/>
  <c r="F4805" i="1"/>
  <c r="E4805" i="1"/>
  <c r="M4804" i="1"/>
  <c r="L4804" i="1"/>
  <c r="K4804" i="1"/>
  <c r="J4804" i="1"/>
  <c r="I4804" i="1"/>
  <c r="H4804" i="1"/>
  <c r="G4804" i="1"/>
  <c r="F4804" i="1"/>
  <c r="E4804" i="1"/>
  <c r="M4803" i="1"/>
  <c r="L4803" i="1"/>
  <c r="K4803" i="1"/>
  <c r="J4803" i="1"/>
  <c r="I4803" i="1"/>
  <c r="H4803" i="1"/>
  <c r="G4803" i="1"/>
  <c r="F4803" i="1"/>
  <c r="E4803" i="1"/>
  <c r="M4802" i="1"/>
  <c r="L4802" i="1"/>
  <c r="K4802" i="1"/>
  <c r="J4802" i="1"/>
  <c r="I4802" i="1"/>
  <c r="H4802" i="1"/>
  <c r="G4802" i="1"/>
  <c r="F4802" i="1"/>
  <c r="E4802" i="1"/>
  <c r="M4801" i="1"/>
  <c r="L4801" i="1"/>
  <c r="K4801" i="1"/>
  <c r="J4801" i="1"/>
  <c r="I4801" i="1"/>
  <c r="H4801" i="1"/>
  <c r="G4801" i="1"/>
  <c r="F4801" i="1"/>
  <c r="E4801" i="1"/>
  <c r="M4800" i="1"/>
  <c r="L4800" i="1"/>
  <c r="K4800" i="1"/>
  <c r="J4800" i="1"/>
  <c r="I4800" i="1"/>
  <c r="H4800" i="1"/>
  <c r="G4800" i="1"/>
  <c r="F4800" i="1"/>
  <c r="E4800" i="1"/>
  <c r="M4799" i="1"/>
  <c r="L4799" i="1"/>
  <c r="K4799" i="1"/>
  <c r="J4799" i="1"/>
  <c r="I4799" i="1"/>
  <c r="H4799" i="1"/>
  <c r="G4799" i="1"/>
  <c r="F4799" i="1"/>
  <c r="E4799" i="1"/>
  <c r="M4798" i="1"/>
  <c r="L4798" i="1"/>
  <c r="K4798" i="1"/>
  <c r="J4798" i="1"/>
  <c r="I4798" i="1"/>
  <c r="H4798" i="1"/>
  <c r="G4798" i="1"/>
  <c r="F4798" i="1"/>
  <c r="E4798" i="1"/>
  <c r="M4797" i="1"/>
  <c r="L4797" i="1"/>
  <c r="K4797" i="1"/>
  <c r="J4797" i="1"/>
  <c r="I4797" i="1"/>
  <c r="H4797" i="1"/>
  <c r="G4797" i="1"/>
  <c r="F4797" i="1"/>
  <c r="E4797" i="1"/>
  <c r="M4796" i="1"/>
  <c r="L4796" i="1"/>
  <c r="K4796" i="1"/>
  <c r="J4796" i="1"/>
  <c r="I4796" i="1"/>
  <c r="H4796" i="1"/>
  <c r="G4796" i="1"/>
  <c r="F4796" i="1"/>
  <c r="E4796" i="1"/>
  <c r="M4795" i="1"/>
  <c r="L4795" i="1"/>
  <c r="K4795" i="1"/>
  <c r="J4795" i="1"/>
  <c r="I4795" i="1"/>
  <c r="H4795" i="1"/>
  <c r="G4795" i="1"/>
  <c r="F4795" i="1"/>
  <c r="E4795" i="1"/>
  <c r="M4794" i="1"/>
  <c r="L4794" i="1"/>
  <c r="K4794" i="1"/>
  <c r="J4794" i="1"/>
  <c r="I4794" i="1"/>
  <c r="H4794" i="1"/>
  <c r="G4794" i="1"/>
  <c r="F4794" i="1"/>
  <c r="E4794" i="1"/>
  <c r="M4793" i="1"/>
  <c r="L4793" i="1"/>
  <c r="K4793" i="1"/>
  <c r="J4793" i="1"/>
  <c r="I4793" i="1"/>
  <c r="H4793" i="1"/>
  <c r="G4793" i="1"/>
  <c r="F4793" i="1"/>
  <c r="E4793" i="1"/>
  <c r="M4792" i="1"/>
  <c r="L4792" i="1"/>
  <c r="K4792" i="1"/>
  <c r="J4792" i="1"/>
  <c r="I4792" i="1"/>
  <c r="H4792" i="1"/>
  <c r="G4792" i="1"/>
  <c r="F4792" i="1"/>
  <c r="E4792" i="1"/>
  <c r="M4791" i="1"/>
  <c r="L4791" i="1"/>
  <c r="K4791" i="1"/>
  <c r="J4791" i="1"/>
  <c r="I4791" i="1"/>
  <c r="H4791" i="1"/>
  <c r="G4791" i="1"/>
  <c r="F4791" i="1"/>
  <c r="E4791" i="1"/>
  <c r="M4790" i="1"/>
  <c r="L4790" i="1"/>
  <c r="K4790" i="1"/>
  <c r="J4790" i="1"/>
  <c r="I4790" i="1"/>
  <c r="H4790" i="1"/>
  <c r="G4790" i="1"/>
  <c r="F4790" i="1"/>
  <c r="E4790" i="1"/>
  <c r="M4789" i="1"/>
  <c r="L4789" i="1"/>
  <c r="K4789" i="1"/>
  <c r="J4789" i="1"/>
  <c r="I4789" i="1"/>
  <c r="H4789" i="1"/>
  <c r="G4789" i="1"/>
  <c r="F4789" i="1"/>
  <c r="E4789" i="1"/>
  <c r="M4788" i="1"/>
  <c r="L4788" i="1"/>
  <c r="K4788" i="1"/>
  <c r="J4788" i="1"/>
  <c r="I4788" i="1"/>
  <c r="H4788" i="1"/>
  <c r="G4788" i="1"/>
  <c r="F4788" i="1"/>
  <c r="E4788" i="1"/>
  <c r="M4787" i="1"/>
  <c r="L4787" i="1"/>
  <c r="K4787" i="1"/>
  <c r="J4787" i="1"/>
  <c r="I4787" i="1"/>
  <c r="H4787" i="1"/>
  <c r="G4787" i="1"/>
  <c r="F4787" i="1"/>
  <c r="E4787" i="1"/>
  <c r="M4786" i="1"/>
  <c r="L4786" i="1"/>
  <c r="K4786" i="1"/>
  <c r="J4786" i="1"/>
  <c r="I4786" i="1"/>
  <c r="H4786" i="1"/>
  <c r="G4786" i="1"/>
  <c r="F4786" i="1"/>
  <c r="E4786" i="1"/>
  <c r="M4785" i="1"/>
  <c r="L4785" i="1"/>
  <c r="K4785" i="1"/>
  <c r="J4785" i="1"/>
  <c r="I4785" i="1"/>
  <c r="H4785" i="1"/>
  <c r="G4785" i="1"/>
  <c r="F4785" i="1"/>
  <c r="E4785" i="1"/>
  <c r="M4784" i="1"/>
  <c r="L4784" i="1"/>
  <c r="K4784" i="1"/>
  <c r="J4784" i="1"/>
  <c r="I4784" i="1"/>
  <c r="H4784" i="1"/>
  <c r="G4784" i="1"/>
  <c r="F4784" i="1"/>
  <c r="E4784" i="1"/>
  <c r="M4783" i="1"/>
  <c r="L4783" i="1"/>
  <c r="K4783" i="1"/>
  <c r="J4783" i="1"/>
  <c r="I4783" i="1"/>
  <c r="H4783" i="1"/>
  <c r="G4783" i="1"/>
  <c r="F4783" i="1"/>
  <c r="E4783" i="1"/>
  <c r="M4782" i="1"/>
  <c r="L4782" i="1"/>
  <c r="K4782" i="1"/>
  <c r="J4782" i="1"/>
  <c r="I4782" i="1"/>
  <c r="H4782" i="1"/>
  <c r="G4782" i="1"/>
  <c r="F4782" i="1"/>
  <c r="E4782" i="1"/>
  <c r="M4781" i="1"/>
  <c r="L4781" i="1"/>
  <c r="K4781" i="1"/>
  <c r="J4781" i="1"/>
  <c r="I4781" i="1"/>
  <c r="H4781" i="1"/>
  <c r="G4781" i="1"/>
  <c r="F4781" i="1"/>
  <c r="E4781" i="1"/>
  <c r="M4780" i="1"/>
  <c r="L4780" i="1"/>
  <c r="K4780" i="1"/>
  <c r="J4780" i="1"/>
  <c r="I4780" i="1"/>
  <c r="H4780" i="1"/>
  <c r="G4780" i="1"/>
  <c r="F4780" i="1"/>
  <c r="E4780" i="1"/>
  <c r="M4779" i="1"/>
  <c r="L4779" i="1"/>
  <c r="K4779" i="1"/>
  <c r="J4779" i="1"/>
  <c r="I4779" i="1"/>
  <c r="H4779" i="1"/>
  <c r="G4779" i="1"/>
  <c r="F4779" i="1"/>
  <c r="E4779" i="1"/>
  <c r="M4778" i="1"/>
  <c r="L4778" i="1"/>
  <c r="K4778" i="1"/>
  <c r="J4778" i="1"/>
  <c r="I4778" i="1"/>
  <c r="H4778" i="1"/>
  <c r="G4778" i="1"/>
  <c r="F4778" i="1"/>
  <c r="E4778" i="1"/>
  <c r="M4777" i="1"/>
  <c r="L4777" i="1"/>
  <c r="K4777" i="1"/>
  <c r="J4777" i="1"/>
  <c r="I4777" i="1"/>
  <c r="H4777" i="1"/>
  <c r="G4777" i="1"/>
  <c r="F4777" i="1"/>
  <c r="E4777" i="1"/>
  <c r="M4776" i="1"/>
  <c r="L4776" i="1"/>
  <c r="K4776" i="1"/>
  <c r="J4776" i="1"/>
  <c r="I4776" i="1"/>
  <c r="H4776" i="1"/>
  <c r="G4776" i="1"/>
  <c r="F4776" i="1"/>
  <c r="E4776" i="1"/>
  <c r="M4775" i="1"/>
  <c r="L4775" i="1"/>
  <c r="K4775" i="1"/>
  <c r="J4775" i="1"/>
  <c r="I4775" i="1"/>
  <c r="H4775" i="1"/>
  <c r="G4775" i="1"/>
  <c r="F4775" i="1"/>
  <c r="E4775" i="1"/>
  <c r="M4774" i="1"/>
  <c r="L4774" i="1"/>
  <c r="K4774" i="1"/>
  <c r="J4774" i="1"/>
  <c r="I4774" i="1"/>
  <c r="H4774" i="1"/>
  <c r="G4774" i="1"/>
  <c r="F4774" i="1"/>
  <c r="E4774" i="1"/>
  <c r="M4773" i="1"/>
  <c r="L4773" i="1"/>
  <c r="K4773" i="1"/>
  <c r="J4773" i="1"/>
  <c r="I4773" i="1"/>
  <c r="H4773" i="1"/>
  <c r="G4773" i="1"/>
  <c r="F4773" i="1"/>
  <c r="E4773" i="1"/>
  <c r="M4772" i="1"/>
  <c r="L4772" i="1"/>
  <c r="K4772" i="1"/>
  <c r="J4772" i="1"/>
  <c r="I4772" i="1"/>
  <c r="H4772" i="1"/>
  <c r="G4772" i="1"/>
  <c r="F4772" i="1"/>
  <c r="E4772" i="1"/>
  <c r="M4771" i="1"/>
  <c r="L4771" i="1"/>
  <c r="K4771" i="1"/>
  <c r="J4771" i="1"/>
  <c r="I4771" i="1"/>
  <c r="H4771" i="1"/>
  <c r="G4771" i="1"/>
  <c r="F4771" i="1"/>
  <c r="E4771" i="1"/>
  <c r="M4770" i="1"/>
  <c r="L4770" i="1"/>
  <c r="K4770" i="1"/>
  <c r="J4770" i="1"/>
  <c r="I4770" i="1"/>
  <c r="H4770" i="1"/>
  <c r="G4770" i="1"/>
  <c r="F4770" i="1"/>
  <c r="E4770" i="1"/>
  <c r="M4769" i="1"/>
  <c r="L4769" i="1"/>
  <c r="K4769" i="1"/>
  <c r="J4769" i="1"/>
  <c r="I4769" i="1"/>
  <c r="H4769" i="1"/>
  <c r="G4769" i="1"/>
  <c r="F4769" i="1"/>
  <c r="E4769" i="1"/>
  <c r="M4768" i="1"/>
  <c r="L4768" i="1"/>
  <c r="K4768" i="1"/>
  <c r="J4768" i="1"/>
  <c r="I4768" i="1"/>
  <c r="H4768" i="1"/>
  <c r="G4768" i="1"/>
  <c r="F4768" i="1"/>
  <c r="E4768" i="1"/>
  <c r="M4767" i="1"/>
  <c r="L4767" i="1"/>
  <c r="K4767" i="1"/>
  <c r="J4767" i="1"/>
  <c r="I4767" i="1"/>
  <c r="H4767" i="1"/>
  <c r="G4767" i="1"/>
  <c r="F4767" i="1"/>
  <c r="E4767" i="1"/>
  <c r="M4766" i="1"/>
  <c r="L4766" i="1"/>
  <c r="K4766" i="1"/>
  <c r="J4766" i="1"/>
  <c r="I4766" i="1"/>
  <c r="H4766" i="1"/>
  <c r="G4766" i="1"/>
  <c r="F4766" i="1"/>
  <c r="E4766" i="1"/>
  <c r="M4765" i="1"/>
  <c r="L4765" i="1"/>
  <c r="K4765" i="1"/>
  <c r="J4765" i="1"/>
  <c r="I4765" i="1"/>
  <c r="H4765" i="1"/>
  <c r="G4765" i="1"/>
  <c r="F4765" i="1"/>
  <c r="E4765" i="1"/>
  <c r="M4764" i="1"/>
  <c r="L4764" i="1"/>
  <c r="K4764" i="1"/>
  <c r="J4764" i="1"/>
  <c r="I4764" i="1"/>
  <c r="H4764" i="1"/>
  <c r="G4764" i="1"/>
  <c r="F4764" i="1"/>
  <c r="E4764" i="1"/>
  <c r="M4763" i="1"/>
  <c r="L4763" i="1"/>
  <c r="K4763" i="1"/>
  <c r="J4763" i="1"/>
  <c r="I4763" i="1"/>
  <c r="H4763" i="1"/>
  <c r="G4763" i="1"/>
  <c r="F4763" i="1"/>
  <c r="E4763" i="1"/>
  <c r="M4762" i="1"/>
  <c r="L4762" i="1"/>
  <c r="K4762" i="1"/>
  <c r="J4762" i="1"/>
  <c r="I4762" i="1"/>
  <c r="H4762" i="1"/>
  <c r="G4762" i="1"/>
  <c r="F4762" i="1"/>
  <c r="E4762" i="1"/>
  <c r="M4761" i="1"/>
  <c r="L4761" i="1"/>
  <c r="K4761" i="1"/>
  <c r="J4761" i="1"/>
  <c r="I4761" i="1"/>
  <c r="H4761" i="1"/>
  <c r="G4761" i="1"/>
  <c r="F4761" i="1"/>
  <c r="E4761" i="1"/>
  <c r="M4760" i="1"/>
  <c r="L4760" i="1"/>
  <c r="K4760" i="1"/>
  <c r="J4760" i="1"/>
  <c r="I4760" i="1"/>
  <c r="H4760" i="1"/>
  <c r="G4760" i="1"/>
  <c r="F4760" i="1"/>
  <c r="E4760" i="1"/>
  <c r="M4759" i="1"/>
  <c r="L4759" i="1"/>
  <c r="K4759" i="1"/>
  <c r="J4759" i="1"/>
  <c r="I4759" i="1"/>
  <c r="H4759" i="1"/>
  <c r="G4759" i="1"/>
  <c r="F4759" i="1"/>
  <c r="E4759" i="1"/>
  <c r="M4758" i="1"/>
  <c r="L4758" i="1"/>
  <c r="K4758" i="1"/>
  <c r="J4758" i="1"/>
  <c r="I4758" i="1"/>
  <c r="H4758" i="1"/>
  <c r="G4758" i="1"/>
  <c r="F4758" i="1"/>
  <c r="E4758" i="1"/>
  <c r="M4757" i="1"/>
  <c r="L4757" i="1"/>
  <c r="K4757" i="1"/>
  <c r="J4757" i="1"/>
  <c r="I4757" i="1"/>
  <c r="H4757" i="1"/>
  <c r="G4757" i="1"/>
  <c r="F4757" i="1"/>
  <c r="E4757" i="1"/>
  <c r="M4756" i="1"/>
  <c r="L4756" i="1"/>
  <c r="K4756" i="1"/>
  <c r="J4756" i="1"/>
  <c r="I4756" i="1"/>
  <c r="H4756" i="1"/>
  <c r="G4756" i="1"/>
  <c r="F4756" i="1"/>
  <c r="E4756" i="1"/>
  <c r="M4755" i="1"/>
  <c r="L4755" i="1"/>
  <c r="K4755" i="1"/>
  <c r="J4755" i="1"/>
  <c r="I4755" i="1"/>
  <c r="H4755" i="1"/>
  <c r="G4755" i="1"/>
  <c r="F4755" i="1"/>
  <c r="E4755" i="1"/>
  <c r="M4754" i="1"/>
  <c r="L4754" i="1"/>
  <c r="K4754" i="1"/>
  <c r="J4754" i="1"/>
  <c r="I4754" i="1"/>
  <c r="H4754" i="1"/>
  <c r="G4754" i="1"/>
  <c r="F4754" i="1"/>
  <c r="E4754" i="1"/>
  <c r="M4753" i="1"/>
  <c r="L4753" i="1"/>
  <c r="K4753" i="1"/>
  <c r="J4753" i="1"/>
  <c r="I4753" i="1"/>
  <c r="H4753" i="1"/>
  <c r="G4753" i="1"/>
  <c r="F4753" i="1"/>
  <c r="E4753" i="1"/>
  <c r="M4752" i="1"/>
  <c r="L4752" i="1"/>
  <c r="K4752" i="1"/>
  <c r="J4752" i="1"/>
  <c r="I4752" i="1"/>
  <c r="H4752" i="1"/>
  <c r="G4752" i="1"/>
  <c r="F4752" i="1"/>
  <c r="E4752" i="1"/>
  <c r="M4751" i="1"/>
  <c r="L4751" i="1"/>
  <c r="K4751" i="1"/>
  <c r="J4751" i="1"/>
  <c r="I4751" i="1"/>
  <c r="H4751" i="1"/>
  <c r="G4751" i="1"/>
  <c r="F4751" i="1"/>
  <c r="E4751" i="1"/>
  <c r="M4750" i="1"/>
  <c r="L4750" i="1"/>
  <c r="K4750" i="1"/>
  <c r="J4750" i="1"/>
  <c r="I4750" i="1"/>
  <c r="H4750" i="1"/>
  <c r="G4750" i="1"/>
  <c r="F4750" i="1"/>
  <c r="E4750" i="1"/>
  <c r="M4749" i="1"/>
  <c r="L4749" i="1"/>
  <c r="K4749" i="1"/>
  <c r="J4749" i="1"/>
  <c r="I4749" i="1"/>
  <c r="H4749" i="1"/>
  <c r="G4749" i="1"/>
  <c r="F4749" i="1"/>
  <c r="E4749" i="1"/>
  <c r="M4748" i="1"/>
  <c r="L4748" i="1"/>
  <c r="K4748" i="1"/>
  <c r="J4748" i="1"/>
  <c r="I4748" i="1"/>
  <c r="H4748" i="1"/>
  <c r="G4748" i="1"/>
  <c r="F4748" i="1"/>
  <c r="E4748" i="1"/>
  <c r="M4747" i="1"/>
  <c r="L4747" i="1"/>
  <c r="K4747" i="1"/>
  <c r="J4747" i="1"/>
  <c r="I4747" i="1"/>
  <c r="H4747" i="1"/>
  <c r="G4747" i="1"/>
  <c r="F4747" i="1"/>
  <c r="E4747" i="1"/>
  <c r="M4746" i="1"/>
  <c r="L4746" i="1"/>
  <c r="K4746" i="1"/>
  <c r="J4746" i="1"/>
  <c r="I4746" i="1"/>
  <c r="H4746" i="1"/>
  <c r="G4746" i="1"/>
  <c r="F4746" i="1"/>
  <c r="E4746" i="1"/>
  <c r="M4745" i="1"/>
  <c r="L4745" i="1"/>
  <c r="K4745" i="1"/>
  <c r="J4745" i="1"/>
  <c r="I4745" i="1"/>
  <c r="H4745" i="1"/>
  <c r="G4745" i="1"/>
  <c r="F4745" i="1"/>
  <c r="E4745" i="1"/>
  <c r="M4744" i="1"/>
  <c r="L4744" i="1"/>
  <c r="K4744" i="1"/>
  <c r="J4744" i="1"/>
  <c r="I4744" i="1"/>
  <c r="H4744" i="1"/>
  <c r="G4744" i="1"/>
  <c r="F4744" i="1"/>
  <c r="E4744" i="1"/>
  <c r="M4743" i="1"/>
  <c r="L4743" i="1"/>
  <c r="K4743" i="1"/>
  <c r="J4743" i="1"/>
  <c r="I4743" i="1"/>
  <c r="H4743" i="1"/>
  <c r="G4743" i="1"/>
  <c r="F4743" i="1"/>
  <c r="E4743" i="1"/>
  <c r="M4742" i="1"/>
  <c r="L4742" i="1"/>
  <c r="K4742" i="1"/>
  <c r="J4742" i="1"/>
  <c r="I4742" i="1"/>
  <c r="H4742" i="1"/>
  <c r="G4742" i="1"/>
  <c r="F4742" i="1"/>
  <c r="E4742" i="1"/>
  <c r="M4741" i="1"/>
  <c r="L4741" i="1"/>
  <c r="K4741" i="1"/>
  <c r="J4741" i="1"/>
  <c r="I4741" i="1"/>
  <c r="H4741" i="1"/>
  <c r="G4741" i="1"/>
  <c r="F4741" i="1"/>
  <c r="E4741" i="1"/>
  <c r="M4740" i="1"/>
  <c r="L4740" i="1"/>
  <c r="K4740" i="1"/>
  <c r="J4740" i="1"/>
  <c r="I4740" i="1"/>
  <c r="H4740" i="1"/>
  <c r="G4740" i="1"/>
  <c r="F4740" i="1"/>
  <c r="E4740" i="1"/>
  <c r="M4739" i="1"/>
  <c r="L4739" i="1"/>
  <c r="K4739" i="1"/>
  <c r="J4739" i="1"/>
  <c r="I4739" i="1"/>
  <c r="H4739" i="1"/>
  <c r="G4739" i="1"/>
  <c r="F4739" i="1"/>
  <c r="E4739" i="1"/>
  <c r="M4738" i="1"/>
  <c r="L4738" i="1"/>
  <c r="K4738" i="1"/>
  <c r="J4738" i="1"/>
  <c r="I4738" i="1"/>
  <c r="H4738" i="1"/>
  <c r="G4738" i="1"/>
  <c r="F4738" i="1"/>
  <c r="E4738" i="1"/>
  <c r="M4737" i="1"/>
  <c r="L4737" i="1"/>
  <c r="K4737" i="1"/>
  <c r="J4737" i="1"/>
  <c r="I4737" i="1"/>
  <c r="H4737" i="1"/>
  <c r="G4737" i="1"/>
  <c r="F4737" i="1"/>
  <c r="E4737" i="1"/>
  <c r="M4736" i="1"/>
  <c r="L4736" i="1"/>
  <c r="K4736" i="1"/>
  <c r="J4736" i="1"/>
  <c r="I4736" i="1"/>
  <c r="H4736" i="1"/>
  <c r="G4736" i="1"/>
  <c r="F4736" i="1"/>
  <c r="E4736" i="1"/>
  <c r="M4735" i="1"/>
  <c r="L4735" i="1"/>
  <c r="K4735" i="1"/>
  <c r="J4735" i="1"/>
  <c r="I4735" i="1"/>
  <c r="H4735" i="1"/>
  <c r="G4735" i="1"/>
  <c r="F4735" i="1"/>
  <c r="E4735" i="1"/>
  <c r="M4734" i="1"/>
  <c r="L4734" i="1"/>
  <c r="K4734" i="1"/>
  <c r="J4734" i="1"/>
  <c r="I4734" i="1"/>
  <c r="H4734" i="1"/>
  <c r="G4734" i="1"/>
  <c r="F4734" i="1"/>
  <c r="E4734" i="1"/>
  <c r="M4733" i="1"/>
  <c r="L4733" i="1"/>
  <c r="K4733" i="1"/>
  <c r="J4733" i="1"/>
  <c r="I4733" i="1"/>
  <c r="H4733" i="1"/>
  <c r="G4733" i="1"/>
  <c r="F4733" i="1"/>
  <c r="E4733" i="1"/>
  <c r="M4732" i="1"/>
  <c r="L4732" i="1"/>
  <c r="K4732" i="1"/>
  <c r="J4732" i="1"/>
  <c r="I4732" i="1"/>
  <c r="H4732" i="1"/>
  <c r="G4732" i="1"/>
  <c r="F4732" i="1"/>
  <c r="E4732" i="1"/>
  <c r="M4731" i="1"/>
  <c r="L4731" i="1"/>
  <c r="K4731" i="1"/>
  <c r="J4731" i="1"/>
  <c r="I4731" i="1"/>
  <c r="H4731" i="1"/>
  <c r="G4731" i="1"/>
  <c r="F4731" i="1"/>
  <c r="E4731" i="1"/>
  <c r="M4730" i="1"/>
  <c r="L4730" i="1"/>
  <c r="K4730" i="1"/>
  <c r="J4730" i="1"/>
  <c r="I4730" i="1"/>
  <c r="H4730" i="1"/>
  <c r="G4730" i="1"/>
  <c r="F4730" i="1"/>
  <c r="E4730" i="1"/>
  <c r="M4729" i="1"/>
  <c r="L4729" i="1"/>
  <c r="K4729" i="1"/>
  <c r="J4729" i="1"/>
  <c r="I4729" i="1"/>
  <c r="H4729" i="1"/>
  <c r="G4729" i="1"/>
  <c r="F4729" i="1"/>
  <c r="E4729" i="1"/>
  <c r="M4728" i="1"/>
  <c r="L4728" i="1"/>
  <c r="K4728" i="1"/>
  <c r="J4728" i="1"/>
  <c r="I4728" i="1"/>
  <c r="H4728" i="1"/>
  <c r="G4728" i="1"/>
  <c r="F4728" i="1"/>
  <c r="E4728" i="1"/>
  <c r="M4727" i="1"/>
  <c r="L4727" i="1"/>
  <c r="K4727" i="1"/>
  <c r="J4727" i="1"/>
  <c r="I4727" i="1"/>
  <c r="H4727" i="1"/>
  <c r="G4727" i="1"/>
  <c r="F4727" i="1"/>
  <c r="E4727" i="1"/>
  <c r="M4726" i="1"/>
  <c r="L4726" i="1"/>
  <c r="K4726" i="1"/>
  <c r="J4726" i="1"/>
  <c r="I4726" i="1"/>
  <c r="H4726" i="1"/>
  <c r="G4726" i="1"/>
  <c r="F4726" i="1"/>
  <c r="E4726" i="1"/>
  <c r="M4725" i="1"/>
  <c r="L4725" i="1"/>
  <c r="K4725" i="1"/>
  <c r="J4725" i="1"/>
  <c r="I4725" i="1"/>
  <c r="H4725" i="1"/>
  <c r="G4725" i="1"/>
  <c r="F4725" i="1"/>
  <c r="E4725" i="1"/>
  <c r="M4724" i="1"/>
  <c r="L4724" i="1"/>
  <c r="K4724" i="1"/>
  <c r="J4724" i="1"/>
  <c r="I4724" i="1"/>
  <c r="H4724" i="1"/>
  <c r="G4724" i="1"/>
  <c r="F4724" i="1"/>
  <c r="E4724" i="1"/>
  <c r="M4723" i="1"/>
  <c r="L4723" i="1"/>
  <c r="K4723" i="1"/>
  <c r="J4723" i="1"/>
  <c r="I4723" i="1"/>
  <c r="H4723" i="1"/>
  <c r="G4723" i="1"/>
  <c r="F4723" i="1"/>
  <c r="E4723" i="1"/>
  <c r="M4722" i="1"/>
  <c r="L4722" i="1"/>
  <c r="K4722" i="1"/>
  <c r="J4722" i="1"/>
  <c r="I4722" i="1"/>
  <c r="H4722" i="1"/>
  <c r="G4722" i="1"/>
  <c r="F4722" i="1"/>
  <c r="E4722" i="1"/>
  <c r="M4721" i="1"/>
  <c r="L4721" i="1"/>
  <c r="K4721" i="1"/>
  <c r="J4721" i="1"/>
  <c r="I4721" i="1"/>
  <c r="H4721" i="1"/>
  <c r="G4721" i="1"/>
  <c r="F4721" i="1"/>
  <c r="E4721" i="1"/>
  <c r="M4720" i="1"/>
  <c r="L4720" i="1"/>
  <c r="K4720" i="1"/>
  <c r="J4720" i="1"/>
  <c r="I4720" i="1"/>
  <c r="H4720" i="1"/>
  <c r="G4720" i="1"/>
  <c r="F4720" i="1"/>
  <c r="E4720" i="1"/>
  <c r="M4719" i="1"/>
  <c r="L4719" i="1"/>
  <c r="K4719" i="1"/>
  <c r="J4719" i="1"/>
  <c r="I4719" i="1"/>
  <c r="H4719" i="1"/>
  <c r="G4719" i="1"/>
  <c r="F4719" i="1"/>
  <c r="E4719" i="1"/>
  <c r="M4718" i="1"/>
  <c r="L4718" i="1"/>
  <c r="K4718" i="1"/>
  <c r="J4718" i="1"/>
  <c r="I4718" i="1"/>
  <c r="H4718" i="1"/>
  <c r="G4718" i="1"/>
  <c r="F4718" i="1"/>
  <c r="E4718" i="1"/>
  <c r="M4717" i="1"/>
  <c r="L4717" i="1"/>
  <c r="K4717" i="1"/>
  <c r="J4717" i="1"/>
  <c r="I4717" i="1"/>
  <c r="H4717" i="1"/>
  <c r="G4717" i="1"/>
  <c r="F4717" i="1"/>
  <c r="E4717" i="1"/>
  <c r="M4716" i="1"/>
  <c r="L4716" i="1"/>
  <c r="K4716" i="1"/>
  <c r="J4716" i="1"/>
  <c r="I4716" i="1"/>
  <c r="H4716" i="1"/>
  <c r="G4716" i="1"/>
  <c r="F4716" i="1"/>
  <c r="E4716" i="1"/>
  <c r="M4715" i="1"/>
  <c r="L4715" i="1"/>
  <c r="K4715" i="1"/>
  <c r="J4715" i="1"/>
  <c r="I4715" i="1"/>
  <c r="H4715" i="1"/>
  <c r="G4715" i="1"/>
  <c r="F4715" i="1"/>
  <c r="E4715" i="1"/>
  <c r="M4714" i="1"/>
  <c r="L4714" i="1"/>
  <c r="K4714" i="1"/>
  <c r="J4714" i="1"/>
  <c r="I4714" i="1"/>
  <c r="H4714" i="1"/>
  <c r="G4714" i="1"/>
  <c r="F4714" i="1"/>
  <c r="E4714" i="1"/>
  <c r="M4713" i="1"/>
  <c r="L4713" i="1"/>
  <c r="K4713" i="1"/>
  <c r="J4713" i="1"/>
  <c r="I4713" i="1"/>
  <c r="H4713" i="1"/>
  <c r="G4713" i="1"/>
  <c r="F4713" i="1"/>
  <c r="E4713" i="1"/>
  <c r="M4712" i="1"/>
  <c r="L4712" i="1"/>
  <c r="K4712" i="1"/>
  <c r="J4712" i="1"/>
  <c r="I4712" i="1"/>
  <c r="H4712" i="1"/>
  <c r="G4712" i="1"/>
  <c r="F4712" i="1"/>
  <c r="E4712" i="1"/>
  <c r="M4711" i="1"/>
  <c r="L4711" i="1"/>
  <c r="K4711" i="1"/>
  <c r="J4711" i="1"/>
  <c r="I4711" i="1"/>
  <c r="H4711" i="1"/>
  <c r="G4711" i="1"/>
  <c r="F4711" i="1"/>
  <c r="E4711" i="1"/>
  <c r="M4710" i="1"/>
  <c r="L4710" i="1"/>
  <c r="K4710" i="1"/>
  <c r="J4710" i="1"/>
  <c r="I4710" i="1"/>
  <c r="H4710" i="1"/>
  <c r="G4710" i="1"/>
  <c r="F4710" i="1"/>
  <c r="E4710" i="1"/>
  <c r="M4709" i="1"/>
  <c r="L4709" i="1"/>
  <c r="K4709" i="1"/>
  <c r="J4709" i="1"/>
  <c r="I4709" i="1"/>
  <c r="H4709" i="1"/>
  <c r="G4709" i="1"/>
  <c r="F4709" i="1"/>
  <c r="E4709" i="1"/>
  <c r="M4708" i="1"/>
  <c r="L4708" i="1"/>
  <c r="K4708" i="1"/>
  <c r="J4708" i="1"/>
  <c r="I4708" i="1"/>
  <c r="H4708" i="1"/>
  <c r="G4708" i="1"/>
  <c r="F4708" i="1"/>
  <c r="E4708" i="1"/>
  <c r="M4707" i="1"/>
  <c r="L4707" i="1"/>
  <c r="K4707" i="1"/>
  <c r="J4707" i="1"/>
  <c r="I4707" i="1"/>
  <c r="H4707" i="1"/>
  <c r="G4707" i="1"/>
  <c r="F4707" i="1"/>
  <c r="E4707" i="1"/>
  <c r="M4706" i="1"/>
  <c r="L4706" i="1"/>
  <c r="K4706" i="1"/>
  <c r="J4706" i="1"/>
  <c r="I4706" i="1"/>
  <c r="H4706" i="1"/>
  <c r="G4706" i="1"/>
  <c r="F4706" i="1"/>
  <c r="E4706" i="1"/>
  <c r="M4705" i="1"/>
  <c r="L4705" i="1"/>
  <c r="K4705" i="1"/>
  <c r="J4705" i="1"/>
  <c r="I4705" i="1"/>
  <c r="H4705" i="1"/>
  <c r="G4705" i="1"/>
  <c r="F4705" i="1"/>
  <c r="E4705" i="1"/>
  <c r="M4704" i="1"/>
  <c r="L4704" i="1"/>
  <c r="K4704" i="1"/>
  <c r="J4704" i="1"/>
  <c r="I4704" i="1"/>
  <c r="H4704" i="1"/>
  <c r="G4704" i="1"/>
  <c r="F4704" i="1"/>
  <c r="E4704" i="1"/>
  <c r="M4703" i="1"/>
  <c r="L4703" i="1"/>
  <c r="K4703" i="1"/>
  <c r="J4703" i="1"/>
  <c r="I4703" i="1"/>
  <c r="H4703" i="1"/>
  <c r="G4703" i="1"/>
  <c r="F4703" i="1"/>
  <c r="E4703" i="1"/>
  <c r="M4702" i="1"/>
  <c r="L4702" i="1"/>
  <c r="K4702" i="1"/>
  <c r="J4702" i="1"/>
  <c r="I4702" i="1"/>
  <c r="H4702" i="1"/>
  <c r="G4702" i="1"/>
  <c r="F4702" i="1"/>
  <c r="E4702" i="1"/>
  <c r="M4701" i="1"/>
  <c r="L4701" i="1"/>
  <c r="K4701" i="1"/>
  <c r="J4701" i="1"/>
  <c r="I4701" i="1"/>
  <c r="H4701" i="1"/>
  <c r="G4701" i="1"/>
  <c r="F4701" i="1"/>
  <c r="E4701" i="1"/>
  <c r="M4700" i="1"/>
  <c r="L4700" i="1"/>
  <c r="K4700" i="1"/>
  <c r="J4700" i="1"/>
  <c r="I4700" i="1"/>
  <c r="H4700" i="1"/>
  <c r="G4700" i="1"/>
  <c r="F4700" i="1"/>
  <c r="E4700" i="1"/>
  <c r="M4699" i="1"/>
  <c r="L4699" i="1"/>
  <c r="K4699" i="1"/>
  <c r="J4699" i="1"/>
  <c r="I4699" i="1"/>
  <c r="H4699" i="1"/>
  <c r="G4699" i="1"/>
  <c r="F4699" i="1"/>
  <c r="E4699" i="1"/>
  <c r="M4698" i="1"/>
  <c r="L4698" i="1"/>
  <c r="K4698" i="1"/>
  <c r="J4698" i="1"/>
  <c r="I4698" i="1"/>
  <c r="H4698" i="1"/>
  <c r="G4698" i="1"/>
  <c r="F4698" i="1"/>
  <c r="E4698" i="1"/>
  <c r="M4697" i="1"/>
  <c r="L4697" i="1"/>
  <c r="K4697" i="1"/>
  <c r="J4697" i="1"/>
  <c r="I4697" i="1"/>
  <c r="H4697" i="1"/>
  <c r="G4697" i="1"/>
  <c r="F4697" i="1"/>
  <c r="E4697" i="1"/>
  <c r="M4696" i="1"/>
  <c r="L4696" i="1"/>
  <c r="K4696" i="1"/>
  <c r="J4696" i="1"/>
  <c r="I4696" i="1"/>
  <c r="H4696" i="1"/>
  <c r="G4696" i="1"/>
  <c r="F4696" i="1"/>
  <c r="E4696" i="1"/>
  <c r="M4695" i="1"/>
  <c r="L4695" i="1"/>
  <c r="K4695" i="1"/>
  <c r="J4695" i="1"/>
  <c r="I4695" i="1"/>
  <c r="H4695" i="1"/>
  <c r="G4695" i="1"/>
  <c r="F4695" i="1"/>
  <c r="E4695" i="1"/>
  <c r="M4694" i="1"/>
  <c r="L4694" i="1"/>
  <c r="K4694" i="1"/>
  <c r="J4694" i="1"/>
  <c r="I4694" i="1"/>
  <c r="H4694" i="1"/>
  <c r="G4694" i="1"/>
  <c r="F4694" i="1"/>
  <c r="E4694" i="1"/>
  <c r="M4693" i="1"/>
  <c r="L4693" i="1"/>
  <c r="K4693" i="1"/>
  <c r="J4693" i="1"/>
  <c r="I4693" i="1"/>
  <c r="H4693" i="1"/>
  <c r="G4693" i="1"/>
  <c r="F4693" i="1"/>
  <c r="E4693" i="1"/>
  <c r="M4692" i="1"/>
  <c r="L4692" i="1"/>
  <c r="K4692" i="1"/>
  <c r="J4692" i="1"/>
  <c r="I4692" i="1"/>
  <c r="H4692" i="1"/>
  <c r="G4692" i="1"/>
  <c r="F4692" i="1"/>
  <c r="E4692" i="1"/>
  <c r="M4691" i="1"/>
  <c r="L4691" i="1"/>
  <c r="K4691" i="1"/>
  <c r="J4691" i="1"/>
  <c r="I4691" i="1"/>
  <c r="H4691" i="1"/>
  <c r="G4691" i="1"/>
  <c r="F4691" i="1"/>
  <c r="E4691" i="1"/>
  <c r="M4690" i="1"/>
  <c r="L4690" i="1"/>
  <c r="K4690" i="1"/>
  <c r="J4690" i="1"/>
  <c r="I4690" i="1"/>
  <c r="H4690" i="1"/>
  <c r="G4690" i="1"/>
  <c r="F4690" i="1"/>
  <c r="E4690" i="1"/>
  <c r="M4689" i="1"/>
  <c r="L4689" i="1"/>
  <c r="K4689" i="1"/>
  <c r="J4689" i="1"/>
  <c r="I4689" i="1"/>
  <c r="H4689" i="1"/>
  <c r="G4689" i="1"/>
  <c r="F4689" i="1"/>
  <c r="E4689" i="1"/>
  <c r="M4688" i="1"/>
  <c r="L4688" i="1"/>
  <c r="K4688" i="1"/>
  <c r="J4688" i="1"/>
  <c r="I4688" i="1"/>
  <c r="H4688" i="1"/>
  <c r="G4688" i="1"/>
  <c r="F4688" i="1"/>
  <c r="E4688" i="1"/>
  <c r="M4687" i="1"/>
  <c r="L4687" i="1"/>
  <c r="K4687" i="1"/>
  <c r="J4687" i="1"/>
  <c r="I4687" i="1"/>
  <c r="H4687" i="1"/>
  <c r="G4687" i="1"/>
  <c r="F4687" i="1"/>
  <c r="E4687" i="1"/>
  <c r="M4686" i="1"/>
  <c r="L4686" i="1"/>
  <c r="K4686" i="1"/>
  <c r="J4686" i="1"/>
  <c r="I4686" i="1"/>
  <c r="H4686" i="1"/>
  <c r="G4686" i="1"/>
  <c r="F4686" i="1"/>
  <c r="E4686" i="1"/>
  <c r="M4685" i="1"/>
  <c r="L4685" i="1"/>
  <c r="K4685" i="1"/>
  <c r="J4685" i="1"/>
  <c r="I4685" i="1"/>
  <c r="H4685" i="1"/>
  <c r="G4685" i="1"/>
  <c r="F4685" i="1"/>
  <c r="E4685" i="1"/>
  <c r="M4684" i="1"/>
  <c r="L4684" i="1"/>
  <c r="K4684" i="1"/>
  <c r="J4684" i="1"/>
  <c r="I4684" i="1"/>
  <c r="H4684" i="1"/>
  <c r="G4684" i="1"/>
  <c r="F4684" i="1"/>
  <c r="E4684" i="1"/>
  <c r="M4683" i="1"/>
  <c r="L4683" i="1"/>
  <c r="K4683" i="1"/>
  <c r="J4683" i="1"/>
  <c r="I4683" i="1"/>
  <c r="H4683" i="1"/>
  <c r="G4683" i="1"/>
  <c r="F4683" i="1"/>
  <c r="E4683" i="1"/>
  <c r="M4682" i="1"/>
  <c r="L4682" i="1"/>
  <c r="K4682" i="1"/>
  <c r="J4682" i="1"/>
  <c r="I4682" i="1"/>
  <c r="H4682" i="1"/>
  <c r="G4682" i="1"/>
  <c r="F4682" i="1"/>
  <c r="E4682" i="1"/>
  <c r="M4681" i="1"/>
  <c r="L4681" i="1"/>
  <c r="K4681" i="1"/>
  <c r="J4681" i="1"/>
  <c r="I4681" i="1"/>
  <c r="H4681" i="1"/>
  <c r="G4681" i="1"/>
  <c r="F4681" i="1"/>
  <c r="E4681" i="1"/>
  <c r="M4680" i="1"/>
  <c r="L4680" i="1"/>
  <c r="K4680" i="1"/>
  <c r="J4680" i="1"/>
  <c r="I4680" i="1"/>
  <c r="H4680" i="1"/>
  <c r="G4680" i="1"/>
  <c r="F4680" i="1"/>
  <c r="E4680" i="1"/>
  <c r="M4679" i="1"/>
  <c r="L4679" i="1"/>
  <c r="K4679" i="1"/>
  <c r="J4679" i="1"/>
  <c r="I4679" i="1"/>
  <c r="H4679" i="1"/>
  <c r="G4679" i="1"/>
  <c r="F4679" i="1"/>
  <c r="E4679" i="1"/>
  <c r="M4678" i="1"/>
  <c r="L4678" i="1"/>
  <c r="K4678" i="1"/>
  <c r="J4678" i="1"/>
  <c r="I4678" i="1"/>
  <c r="H4678" i="1"/>
  <c r="G4678" i="1"/>
  <c r="F4678" i="1"/>
  <c r="E4678" i="1"/>
  <c r="M4677" i="1"/>
  <c r="L4677" i="1"/>
  <c r="K4677" i="1"/>
  <c r="J4677" i="1"/>
  <c r="I4677" i="1"/>
  <c r="H4677" i="1"/>
  <c r="G4677" i="1"/>
  <c r="F4677" i="1"/>
  <c r="E4677" i="1"/>
  <c r="M4676" i="1"/>
  <c r="L4676" i="1"/>
  <c r="K4676" i="1"/>
  <c r="J4676" i="1"/>
  <c r="I4676" i="1"/>
  <c r="H4676" i="1"/>
  <c r="G4676" i="1"/>
  <c r="F4676" i="1"/>
  <c r="E4676" i="1"/>
  <c r="M4675" i="1"/>
  <c r="L4675" i="1"/>
  <c r="K4675" i="1"/>
  <c r="J4675" i="1"/>
  <c r="I4675" i="1"/>
  <c r="H4675" i="1"/>
  <c r="G4675" i="1"/>
  <c r="F4675" i="1"/>
  <c r="E4675" i="1"/>
  <c r="M4674" i="1"/>
  <c r="L4674" i="1"/>
  <c r="K4674" i="1"/>
  <c r="J4674" i="1"/>
  <c r="I4674" i="1"/>
  <c r="H4674" i="1"/>
  <c r="G4674" i="1"/>
  <c r="F4674" i="1"/>
  <c r="E4674" i="1"/>
  <c r="M4673" i="1"/>
  <c r="L4673" i="1"/>
  <c r="K4673" i="1"/>
  <c r="J4673" i="1"/>
  <c r="I4673" i="1"/>
  <c r="H4673" i="1"/>
  <c r="G4673" i="1"/>
  <c r="F4673" i="1"/>
  <c r="E4673" i="1"/>
  <c r="M4672" i="1"/>
  <c r="L4672" i="1"/>
  <c r="K4672" i="1"/>
  <c r="J4672" i="1"/>
  <c r="I4672" i="1"/>
  <c r="H4672" i="1"/>
  <c r="G4672" i="1"/>
  <c r="F4672" i="1"/>
  <c r="E4672" i="1"/>
  <c r="M4671" i="1"/>
  <c r="L4671" i="1"/>
  <c r="K4671" i="1"/>
  <c r="J4671" i="1"/>
  <c r="I4671" i="1"/>
  <c r="H4671" i="1"/>
  <c r="G4671" i="1"/>
  <c r="F4671" i="1"/>
  <c r="E4671" i="1"/>
  <c r="M4670" i="1"/>
  <c r="L4670" i="1"/>
  <c r="K4670" i="1"/>
  <c r="J4670" i="1"/>
  <c r="I4670" i="1"/>
  <c r="H4670" i="1"/>
  <c r="G4670" i="1"/>
  <c r="F4670" i="1"/>
  <c r="E4670" i="1"/>
  <c r="M4669" i="1"/>
  <c r="L4669" i="1"/>
  <c r="K4669" i="1"/>
  <c r="J4669" i="1"/>
  <c r="I4669" i="1"/>
  <c r="H4669" i="1"/>
  <c r="G4669" i="1"/>
  <c r="F4669" i="1"/>
  <c r="E4669" i="1"/>
  <c r="M4668" i="1"/>
  <c r="L4668" i="1"/>
  <c r="K4668" i="1"/>
  <c r="J4668" i="1"/>
  <c r="I4668" i="1"/>
  <c r="H4668" i="1"/>
  <c r="G4668" i="1"/>
  <c r="F4668" i="1"/>
  <c r="E4668" i="1"/>
  <c r="M4667" i="1"/>
  <c r="L4667" i="1"/>
  <c r="K4667" i="1"/>
  <c r="J4667" i="1"/>
  <c r="I4667" i="1"/>
  <c r="H4667" i="1"/>
  <c r="G4667" i="1"/>
  <c r="F4667" i="1"/>
  <c r="E4667" i="1"/>
  <c r="M4666" i="1"/>
  <c r="L4666" i="1"/>
  <c r="K4666" i="1"/>
  <c r="J4666" i="1"/>
  <c r="I4666" i="1"/>
  <c r="H4666" i="1"/>
  <c r="G4666" i="1"/>
  <c r="F4666" i="1"/>
  <c r="E4666" i="1"/>
  <c r="M4665" i="1"/>
  <c r="L4665" i="1"/>
  <c r="K4665" i="1"/>
  <c r="J4665" i="1"/>
  <c r="I4665" i="1"/>
  <c r="H4665" i="1"/>
  <c r="G4665" i="1"/>
  <c r="F4665" i="1"/>
  <c r="E4665" i="1"/>
  <c r="M4664" i="1"/>
  <c r="L4664" i="1"/>
  <c r="K4664" i="1"/>
  <c r="J4664" i="1"/>
  <c r="I4664" i="1"/>
  <c r="H4664" i="1"/>
  <c r="G4664" i="1"/>
  <c r="F4664" i="1"/>
  <c r="E4664" i="1"/>
  <c r="M4663" i="1"/>
  <c r="L4663" i="1"/>
  <c r="K4663" i="1"/>
  <c r="J4663" i="1"/>
  <c r="I4663" i="1"/>
  <c r="H4663" i="1"/>
  <c r="G4663" i="1"/>
  <c r="F4663" i="1"/>
  <c r="E4663" i="1"/>
  <c r="M4662" i="1"/>
  <c r="L4662" i="1"/>
  <c r="K4662" i="1"/>
  <c r="J4662" i="1"/>
  <c r="I4662" i="1"/>
  <c r="H4662" i="1"/>
  <c r="G4662" i="1"/>
  <c r="F4662" i="1"/>
  <c r="E4662" i="1"/>
  <c r="M4661" i="1"/>
  <c r="L4661" i="1"/>
  <c r="K4661" i="1"/>
  <c r="J4661" i="1"/>
  <c r="I4661" i="1"/>
  <c r="H4661" i="1"/>
  <c r="G4661" i="1"/>
  <c r="F4661" i="1"/>
  <c r="E4661" i="1"/>
  <c r="M4660" i="1"/>
  <c r="L4660" i="1"/>
  <c r="K4660" i="1"/>
  <c r="J4660" i="1"/>
  <c r="I4660" i="1"/>
  <c r="H4660" i="1"/>
  <c r="G4660" i="1"/>
  <c r="F4660" i="1"/>
  <c r="E4660" i="1"/>
  <c r="M4659" i="1"/>
  <c r="L4659" i="1"/>
  <c r="K4659" i="1"/>
  <c r="J4659" i="1"/>
  <c r="I4659" i="1"/>
  <c r="H4659" i="1"/>
  <c r="G4659" i="1"/>
  <c r="F4659" i="1"/>
  <c r="E4659" i="1"/>
  <c r="M4658" i="1"/>
  <c r="L4658" i="1"/>
  <c r="K4658" i="1"/>
  <c r="J4658" i="1"/>
  <c r="I4658" i="1"/>
  <c r="H4658" i="1"/>
  <c r="G4658" i="1"/>
  <c r="F4658" i="1"/>
  <c r="E4658" i="1"/>
  <c r="M4657" i="1"/>
  <c r="L4657" i="1"/>
  <c r="K4657" i="1"/>
  <c r="J4657" i="1"/>
  <c r="I4657" i="1"/>
  <c r="H4657" i="1"/>
  <c r="G4657" i="1"/>
  <c r="F4657" i="1"/>
  <c r="E4657" i="1"/>
  <c r="M4656" i="1"/>
  <c r="L4656" i="1"/>
  <c r="K4656" i="1"/>
  <c r="J4656" i="1"/>
  <c r="I4656" i="1"/>
  <c r="H4656" i="1"/>
  <c r="G4656" i="1"/>
  <c r="F4656" i="1"/>
  <c r="E4656" i="1"/>
  <c r="M4655" i="1"/>
  <c r="L4655" i="1"/>
  <c r="K4655" i="1"/>
  <c r="J4655" i="1"/>
  <c r="I4655" i="1"/>
  <c r="H4655" i="1"/>
  <c r="G4655" i="1"/>
  <c r="F4655" i="1"/>
  <c r="E4655" i="1"/>
  <c r="M4654" i="1"/>
  <c r="L4654" i="1"/>
  <c r="K4654" i="1"/>
  <c r="J4654" i="1"/>
  <c r="I4654" i="1"/>
  <c r="H4654" i="1"/>
  <c r="G4654" i="1"/>
  <c r="F4654" i="1"/>
  <c r="E4654" i="1"/>
  <c r="M4653" i="1"/>
  <c r="L4653" i="1"/>
  <c r="K4653" i="1"/>
  <c r="J4653" i="1"/>
  <c r="I4653" i="1"/>
  <c r="H4653" i="1"/>
  <c r="G4653" i="1"/>
  <c r="F4653" i="1"/>
  <c r="E4653" i="1"/>
  <c r="M4652" i="1"/>
  <c r="L4652" i="1"/>
  <c r="K4652" i="1"/>
  <c r="J4652" i="1"/>
  <c r="I4652" i="1"/>
  <c r="H4652" i="1"/>
  <c r="G4652" i="1"/>
  <c r="F4652" i="1"/>
  <c r="E4652" i="1"/>
  <c r="M4651" i="1"/>
  <c r="L4651" i="1"/>
  <c r="K4651" i="1"/>
  <c r="J4651" i="1"/>
  <c r="I4651" i="1"/>
  <c r="H4651" i="1"/>
  <c r="G4651" i="1"/>
  <c r="F4651" i="1"/>
  <c r="E4651" i="1"/>
  <c r="M4650" i="1"/>
  <c r="L4650" i="1"/>
  <c r="K4650" i="1"/>
  <c r="J4650" i="1"/>
  <c r="I4650" i="1"/>
  <c r="H4650" i="1"/>
  <c r="G4650" i="1"/>
  <c r="F4650" i="1"/>
  <c r="E4650" i="1"/>
  <c r="M4649" i="1"/>
  <c r="L4649" i="1"/>
  <c r="K4649" i="1"/>
  <c r="J4649" i="1"/>
  <c r="I4649" i="1"/>
  <c r="H4649" i="1"/>
  <c r="G4649" i="1"/>
  <c r="F4649" i="1"/>
  <c r="E4649" i="1"/>
  <c r="M4648" i="1"/>
  <c r="L4648" i="1"/>
  <c r="K4648" i="1"/>
  <c r="J4648" i="1"/>
  <c r="I4648" i="1"/>
  <c r="H4648" i="1"/>
  <c r="G4648" i="1"/>
  <c r="F4648" i="1"/>
  <c r="E4648" i="1"/>
  <c r="M4647" i="1"/>
  <c r="L4647" i="1"/>
  <c r="K4647" i="1"/>
  <c r="J4647" i="1"/>
  <c r="I4647" i="1"/>
  <c r="H4647" i="1"/>
  <c r="G4647" i="1"/>
  <c r="F4647" i="1"/>
  <c r="E4647" i="1"/>
  <c r="M4646" i="1"/>
  <c r="L4646" i="1"/>
  <c r="K4646" i="1"/>
  <c r="J4646" i="1"/>
  <c r="I4646" i="1"/>
  <c r="H4646" i="1"/>
  <c r="G4646" i="1"/>
  <c r="F4646" i="1"/>
  <c r="E4646" i="1"/>
  <c r="M4645" i="1"/>
  <c r="L4645" i="1"/>
  <c r="K4645" i="1"/>
  <c r="J4645" i="1"/>
  <c r="I4645" i="1"/>
  <c r="H4645" i="1"/>
  <c r="G4645" i="1"/>
  <c r="F4645" i="1"/>
  <c r="E4645" i="1"/>
  <c r="M4644" i="1"/>
  <c r="L4644" i="1"/>
  <c r="K4644" i="1"/>
  <c r="J4644" i="1"/>
  <c r="I4644" i="1"/>
  <c r="H4644" i="1"/>
  <c r="G4644" i="1"/>
  <c r="F4644" i="1"/>
  <c r="E4644" i="1"/>
  <c r="M4643" i="1"/>
  <c r="L4643" i="1"/>
  <c r="K4643" i="1"/>
  <c r="J4643" i="1"/>
  <c r="I4643" i="1"/>
  <c r="H4643" i="1"/>
  <c r="G4643" i="1"/>
  <c r="F4643" i="1"/>
  <c r="E4643" i="1"/>
  <c r="M4642" i="1"/>
  <c r="L4642" i="1"/>
  <c r="K4642" i="1"/>
  <c r="J4642" i="1"/>
  <c r="I4642" i="1"/>
  <c r="H4642" i="1"/>
  <c r="G4642" i="1"/>
  <c r="F4642" i="1"/>
  <c r="E4642" i="1"/>
  <c r="M4641" i="1"/>
  <c r="L4641" i="1"/>
  <c r="K4641" i="1"/>
  <c r="J4641" i="1"/>
  <c r="I4641" i="1"/>
  <c r="H4641" i="1"/>
  <c r="G4641" i="1"/>
  <c r="F4641" i="1"/>
  <c r="E4641" i="1"/>
  <c r="M4640" i="1"/>
  <c r="L4640" i="1"/>
  <c r="K4640" i="1"/>
  <c r="J4640" i="1"/>
  <c r="I4640" i="1"/>
  <c r="H4640" i="1"/>
  <c r="G4640" i="1"/>
  <c r="F4640" i="1"/>
  <c r="E4640" i="1"/>
  <c r="M4639" i="1"/>
  <c r="L4639" i="1"/>
  <c r="K4639" i="1"/>
  <c r="J4639" i="1"/>
  <c r="I4639" i="1"/>
  <c r="H4639" i="1"/>
  <c r="G4639" i="1"/>
  <c r="F4639" i="1"/>
  <c r="E4639" i="1"/>
  <c r="M4638" i="1"/>
  <c r="L4638" i="1"/>
  <c r="K4638" i="1"/>
  <c r="J4638" i="1"/>
  <c r="I4638" i="1"/>
  <c r="H4638" i="1"/>
  <c r="G4638" i="1"/>
  <c r="F4638" i="1"/>
  <c r="E4638" i="1"/>
  <c r="M4637" i="1"/>
  <c r="L4637" i="1"/>
  <c r="K4637" i="1"/>
  <c r="J4637" i="1"/>
  <c r="I4637" i="1"/>
  <c r="H4637" i="1"/>
  <c r="G4637" i="1"/>
  <c r="F4637" i="1"/>
  <c r="E4637" i="1"/>
  <c r="M4636" i="1"/>
  <c r="L4636" i="1"/>
  <c r="K4636" i="1"/>
  <c r="J4636" i="1"/>
  <c r="I4636" i="1"/>
  <c r="H4636" i="1"/>
  <c r="G4636" i="1"/>
  <c r="F4636" i="1"/>
  <c r="E4636" i="1"/>
  <c r="M4635" i="1"/>
  <c r="L4635" i="1"/>
  <c r="K4635" i="1"/>
  <c r="J4635" i="1"/>
  <c r="I4635" i="1"/>
  <c r="H4635" i="1"/>
  <c r="G4635" i="1"/>
  <c r="F4635" i="1"/>
  <c r="E4635" i="1"/>
  <c r="M4634" i="1"/>
  <c r="L4634" i="1"/>
  <c r="K4634" i="1"/>
  <c r="J4634" i="1"/>
  <c r="I4634" i="1"/>
  <c r="H4634" i="1"/>
  <c r="G4634" i="1"/>
  <c r="F4634" i="1"/>
  <c r="E4634" i="1"/>
  <c r="M4633" i="1"/>
  <c r="L4633" i="1"/>
  <c r="K4633" i="1"/>
  <c r="J4633" i="1"/>
  <c r="I4633" i="1"/>
  <c r="H4633" i="1"/>
  <c r="G4633" i="1"/>
  <c r="F4633" i="1"/>
  <c r="E4633" i="1"/>
  <c r="M4632" i="1"/>
  <c r="L4632" i="1"/>
  <c r="K4632" i="1"/>
  <c r="J4632" i="1"/>
  <c r="I4632" i="1"/>
  <c r="H4632" i="1"/>
  <c r="G4632" i="1"/>
  <c r="F4632" i="1"/>
  <c r="E4632" i="1"/>
  <c r="M4631" i="1"/>
  <c r="L4631" i="1"/>
  <c r="K4631" i="1"/>
  <c r="J4631" i="1"/>
  <c r="I4631" i="1"/>
  <c r="H4631" i="1"/>
  <c r="G4631" i="1"/>
  <c r="F4631" i="1"/>
  <c r="E4631" i="1"/>
  <c r="M4630" i="1"/>
  <c r="L4630" i="1"/>
  <c r="K4630" i="1"/>
  <c r="J4630" i="1"/>
  <c r="I4630" i="1"/>
  <c r="H4630" i="1"/>
  <c r="G4630" i="1"/>
  <c r="F4630" i="1"/>
  <c r="E4630" i="1"/>
  <c r="M4629" i="1"/>
  <c r="L4629" i="1"/>
  <c r="K4629" i="1"/>
  <c r="J4629" i="1"/>
  <c r="I4629" i="1"/>
  <c r="H4629" i="1"/>
  <c r="G4629" i="1"/>
  <c r="F4629" i="1"/>
  <c r="E4629" i="1"/>
  <c r="M4628" i="1"/>
  <c r="L4628" i="1"/>
  <c r="K4628" i="1"/>
  <c r="J4628" i="1"/>
  <c r="I4628" i="1"/>
  <c r="H4628" i="1"/>
  <c r="G4628" i="1"/>
  <c r="F4628" i="1"/>
  <c r="E4628" i="1"/>
  <c r="M4627" i="1"/>
  <c r="L4627" i="1"/>
  <c r="K4627" i="1"/>
  <c r="J4627" i="1"/>
  <c r="I4627" i="1"/>
  <c r="H4627" i="1"/>
  <c r="G4627" i="1"/>
  <c r="F4627" i="1"/>
  <c r="E4627" i="1"/>
  <c r="M4626" i="1"/>
  <c r="L4626" i="1"/>
  <c r="K4626" i="1"/>
  <c r="J4626" i="1"/>
  <c r="I4626" i="1"/>
  <c r="H4626" i="1"/>
  <c r="G4626" i="1"/>
  <c r="F4626" i="1"/>
  <c r="E4626" i="1"/>
  <c r="M4625" i="1"/>
  <c r="L4625" i="1"/>
  <c r="K4625" i="1"/>
  <c r="J4625" i="1"/>
  <c r="I4625" i="1"/>
  <c r="H4625" i="1"/>
  <c r="G4625" i="1"/>
  <c r="F4625" i="1"/>
  <c r="E4625" i="1"/>
  <c r="M4624" i="1"/>
  <c r="L4624" i="1"/>
  <c r="K4624" i="1"/>
  <c r="J4624" i="1"/>
  <c r="I4624" i="1"/>
  <c r="H4624" i="1"/>
  <c r="G4624" i="1"/>
  <c r="F4624" i="1"/>
  <c r="E4624" i="1"/>
  <c r="M4623" i="1"/>
  <c r="L4623" i="1"/>
  <c r="K4623" i="1"/>
  <c r="J4623" i="1"/>
  <c r="I4623" i="1"/>
  <c r="H4623" i="1"/>
  <c r="G4623" i="1"/>
  <c r="F4623" i="1"/>
  <c r="E4623" i="1"/>
  <c r="M4622" i="1"/>
  <c r="L4622" i="1"/>
  <c r="K4622" i="1"/>
  <c r="J4622" i="1"/>
  <c r="I4622" i="1"/>
  <c r="H4622" i="1"/>
  <c r="G4622" i="1"/>
  <c r="F4622" i="1"/>
  <c r="E4622" i="1"/>
  <c r="M4621" i="1"/>
  <c r="L4621" i="1"/>
  <c r="K4621" i="1"/>
  <c r="J4621" i="1"/>
  <c r="I4621" i="1"/>
  <c r="H4621" i="1"/>
  <c r="G4621" i="1"/>
  <c r="F4621" i="1"/>
  <c r="E4621" i="1"/>
  <c r="M4620" i="1"/>
  <c r="L4620" i="1"/>
  <c r="K4620" i="1"/>
  <c r="J4620" i="1"/>
  <c r="I4620" i="1"/>
  <c r="H4620" i="1"/>
  <c r="G4620" i="1"/>
  <c r="F4620" i="1"/>
  <c r="E4620" i="1"/>
  <c r="M4619" i="1"/>
  <c r="L4619" i="1"/>
  <c r="K4619" i="1"/>
  <c r="J4619" i="1"/>
  <c r="I4619" i="1"/>
  <c r="H4619" i="1"/>
  <c r="G4619" i="1"/>
  <c r="F4619" i="1"/>
  <c r="E4619" i="1"/>
  <c r="M4618" i="1"/>
  <c r="L4618" i="1"/>
  <c r="K4618" i="1"/>
  <c r="J4618" i="1"/>
  <c r="I4618" i="1"/>
  <c r="H4618" i="1"/>
  <c r="G4618" i="1"/>
  <c r="F4618" i="1"/>
  <c r="E4618" i="1"/>
  <c r="M4617" i="1"/>
  <c r="L4617" i="1"/>
  <c r="K4617" i="1"/>
  <c r="J4617" i="1"/>
  <c r="I4617" i="1"/>
  <c r="H4617" i="1"/>
  <c r="G4617" i="1"/>
  <c r="F4617" i="1"/>
  <c r="E4617" i="1"/>
  <c r="M4616" i="1"/>
  <c r="L4616" i="1"/>
  <c r="K4616" i="1"/>
  <c r="J4616" i="1"/>
  <c r="I4616" i="1"/>
  <c r="H4616" i="1"/>
  <c r="G4616" i="1"/>
  <c r="F4616" i="1"/>
  <c r="E4616" i="1"/>
  <c r="M4615" i="1"/>
  <c r="L4615" i="1"/>
  <c r="K4615" i="1"/>
  <c r="J4615" i="1"/>
  <c r="I4615" i="1"/>
  <c r="H4615" i="1"/>
  <c r="G4615" i="1"/>
  <c r="F4615" i="1"/>
  <c r="E4615" i="1"/>
  <c r="M4614" i="1"/>
  <c r="L4614" i="1"/>
  <c r="K4614" i="1"/>
  <c r="J4614" i="1"/>
  <c r="I4614" i="1"/>
  <c r="H4614" i="1"/>
  <c r="G4614" i="1"/>
  <c r="F4614" i="1"/>
  <c r="E4614" i="1"/>
  <c r="M4613" i="1"/>
  <c r="L4613" i="1"/>
  <c r="K4613" i="1"/>
  <c r="J4613" i="1"/>
  <c r="I4613" i="1"/>
  <c r="H4613" i="1"/>
  <c r="G4613" i="1"/>
  <c r="F4613" i="1"/>
  <c r="E4613" i="1"/>
  <c r="M4612" i="1"/>
  <c r="L4612" i="1"/>
  <c r="K4612" i="1"/>
  <c r="J4612" i="1"/>
  <c r="I4612" i="1"/>
  <c r="H4612" i="1"/>
  <c r="G4612" i="1"/>
  <c r="F4612" i="1"/>
  <c r="E4612" i="1"/>
  <c r="M4611" i="1"/>
  <c r="L4611" i="1"/>
  <c r="K4611" i="1"/>
  <c r="J4611" i="1"/>
  <c r="I4611" i="1"/>
  <c r="H4611" i="1"/>
  <c r="G4611" i="1"/>
  <c r="F4611" i="1"/>
  <c r="E4611" i="1"/>
  <c r="M4610" i="1"/>
  <c r="L4610" i="1"/>
  <c r="K4610" i="1"/>
  <c r="J4610" i="1"/>
  <c r="I4610" i="1"/>
  <c r="H4610" i="1"/>
  <c r="G4610" i="1"/>
  <c r="F4610" i="1"/>
  <c r="E4610" i="1"/>
  <c r="M4609" i="1"/>
  <c r="L4609" i="1"/>
  <c r="K4609" i="1"/>
  <c r="J4609" i="1"/>
  <c r="I4609" i="1"/>
  <c r="H4609" i="1"/>
  <c r="G4609" i="1"/>
  <c r="F4609" i="1"/>
  <c r="E4609" i="1"/>
  <c r="M4608" i="1"/>
  <c r="L4608" i="1"/>
  <c r="K4608" i="1"/>
  <c r="J4608" i="1"/>
  <c r="I4608" i="1"/>
  <c r="H4608" i="1"/>
  <c r="G4608" i="1"/>
  <c r="F4608" i="1"/>
  <c r="E4608" i="1"/>
  <c r="M4607" i="1"/>
  <c r="L4607" i="1"/>
  <c r="K4607" i="1"/>
  <c r="J4607" i="1"/>
  <c r="I4607" i="1"/>
  <c r="H4607" i="1"/>
  <c r="G4607" i="1"/>
  <c r="F4607" i="1"/>
  <c r="E4607" i="1"/>
  <c r="M4606" i="1"/>
  <c r="L4606" i="1"/>
  <c r="K4606" i="1"/>
  <c r="J4606" i="1"/>
  <c r="I4606" i="1"/>
  <c r="H4606" i="1"/>
  <c r="G4606" i="1"/>
  <c r="F4606" i="1"/>
  <c r="E4606" i="1"/>
  <c r="M4605" i="1"/>
  <c r="L4605" i="1"/>
  <c r="K4605" i="1"/>
  <c r="J4605" i="1"/>
  <c r="I4605" i="1"/>
  <c r="H4605" i="1"/>
  <c r="G4605" i="1"/>
  <c r="F4605" i="1"/>
  <c r="E4605" i="1"/>
  <c r="M4604" i="1"/>
  <c r="L4604" i="1"/>
  <c r="K4604" i="1"/>
  <c r="J4604" i="1"/>
  <c r="I4604" i="1"/>
  <c r="H4604" i="1"/>
  <c r="G4604" i="1"/>
  <c r="F4604" i="1"/>
  <c r="E4604" i="1"/>
  <c r="M4603" i="1"/>
  <c r="L4603" i="1"/>
  <c r="K4603" i="1"/>
  <c r="J4603" i="1"/>
  <c r="I4603" i="1"/>
  <c r="H4603" i="1"/>
  <c r="G4603" i="1"/>
  <c r="F4603" i="1"/>
  <c r="E4603" i="1"/>
  <c r="M4602" i="1"/>
  <c r="L4602" i="1"/>
  <c r="K4602" i="1"/>
  <c r="J4602" i="1"/>
  <c r="I4602" i="1"/>
  <c r="H4602" i="1"/>
  <c r="G4602" i="1"/>
  <c r="F4602" i="1"/>
  <c r="E4602" i="1"/>
  <c r="M4601" i="1"/>
  <c r="L4601" i="1"/>
  <c r="K4601" i="1"/>
  <c r="J4601" i="1"/>
  <c r="I4601" i="1"/>
  <c r="H4601" i="1"/>
  <c r="G4601" i="1"/>
  <c r="F4601" i="1"/>
  <c r="E4601" i="1"/>
  <c r="M4600" i="1"/>
  <c r="L4600" i="1"/>
  <c r="K4600" i="1"/>
  <c r="J4600" i="1"/>
  <c r="I4600" i="1"/>
  <c r="H4600" i="1"/>
  <c r="G4600" i="1"/>
  <c r="F4600" i="1"/>
  <c r="E4600" i="1"/>
  <c r="M4599" i="1"/>
  <c r="L4599" i="1"/>
  <c r="K4599" i="1"/>
  <c r="J4599" i="1"/>
  <c r="I4599" i="1"/>
  <c r="H4599" i="1"/>
  <c r="G4599" i="1"/>
  <c r="F4599" i="1"/>
  <c r="E4599" i="1"/>
  <c r="M4598" i="1"/>
  <c r="L4598" i="1"/>
  <c r="K4598" i="1"/>
  <c r="J4598" i="1"/>
  <c r="I4598" i="1"/>
  <c r="H4598" i="1"/>
  <c r="G4598" i="1"/>
  <c r="F4598" i="1"/>
  <c r="E4598" i="1"/>
  <c r="M4597" i="1"/>
  <c r="L4597" i="1"/>
  <c r="K4597" i="1"/>
  <c r="J4597" i="1"/>
  <c r="I4597" i="1"/>
  <c r="H4597" i="1"/>
  <c r="G4597" i="1"/>
  <c r="F4597" i="1"/>
  <c r="E4597" i="1"/>
  <c r="M4596" i="1"/>
  <c r="L4596" i="1"/>
  <c r="K4596" i="1"/>
  <c r="J4596" i="1"/>
  <c r="I4596" i="1"/>
  <c r="H4596" i="1"/>
  <c r="G4596" i="1"/>
  <c r="F4596" i="1"/>
  <c r="E4596" i="1"/>
  <c r="M4595" i="1"/>
  <c r="L4595" i="1"/>
  <c r="K4595" i="1"/>
  <c r="J4595" i="1"/>
  <c r="I4595" i="1"/>
  <c r="H4595" i="1"/>
  <c r="G4595" i="1"/>
  <c r="F4595" i="1"/>
  <c r="E4595" i="1"/>
  <c r="M4594" i="1"/>
  <c r="L4594" i="1"/>
  <c r="K4594" i="1"/>
  <c r="J4594" i="1"/>
  <c r="I4594" i="1"/>
  <c r="H4594" i="1"/>
  <c r="G4594" i="1"/>
  <c r="F4594" i="1"/>
  <c r="E4594" i="1"/>
  <c r="M4593" i="1"/>
  <c r="L4593" i="1"/>
  <c r="K4593" i="1"/>
  <c r="J4593" i="1"/>
  <c r="I4593" i="1"/>
  <c r="H4593" i="1"/>
  <c r="G4593" i="1"/>
  <c r="F4593" i="1"/>
  <c r="E4593" i="1"/>
  <c r="M4592" i="1"/>
  <c r="L4592" i="1"/>
  <c r="K4592" i="1"/>
  <c r="J4592" i="1"/>
  <c r="I4592" i="1"/>
  <c r="H4592" i="1"/>
  <c r="G4592" i="1"/>
  <c r="F4592" i="1"/>
  <c r="E4592" i="1"/>
  <c r="M4591" i="1"/>
  <c r="L4591" i="1"/>
  <c r="K4591" i="1"/>
  <c r="J4591" i="1"/>
  <c r="I4591" i="1"/>
  <c r="H4591" i="1"/>
  <c r="G4591" i="1"/>
  <c r="F4591" i="1"/>
  <c r="E4591" i="1"/>
  <c r="M4590" i="1"/>
  <c r="L4590" i="1"/>
  <c r="K4590" i="1"/>
  <c r="J4590" i="1"/>
  <c r="I4590" i="1"/>
  <c r="H4590" i="1"/>
  <c r="G4590" i="1"/>
  <c r="F4590" i="1"/>
  <c r="E4590" i="1"/>
  <c r="M4589" i="1"/>
  <c r="L4589" i="1"/>
  <c r="K4589" i="1"/>
  <c r="J4589" i="1"/>
  <c r="I4589" i="1"/>
  <c r="H4589" i="1"/>
  <c r="G4589" i="1"/>
  <c r="F4589" i="1"/>
  <c r="E4589" i="1"/>
  <c r="M4588" i="1"/>
  <c r="L4588" i="1"/>
  <c r="K4588" i="1"/>
  <c r="J4588" i="1"/>
  <c r="I4588" i="1"/>
  <c r="H4588" i="1"/>
  <c r="G4588" i="1"/>
  <c r="F4588" i="1"/>
  <c r="E4588" i="1"/>
  <c r="M4587" i="1"/>
  <c r="L4587" i="1"/>
  <c r="K4587" i="1"/>
  <c r="J4587" i="1"/>
  <c r="I4587" i="1"/>
  <c r="H4587" i="1"/>
  <c r="G4587" i="1"/>
  <c r="F4587" i="1"/>
  <c r="E4587" i="1"/>
  <c r="M4586" i="1"/>
  <c r="L4586" i="1"/>
  <c r="K4586" i="1"/>
  <c r="J4586" i="1"/>
  <c r="I4586" i="1"/>
  <c r="H4586" i="1"/>
  <c r="G4586" i="1"/>
  <c r="F4586" i="1"/>
  <c r="E4586" i="1"/>
  <c r="M4585" i="1"/>
  <c r="L4585" i="1"/>
  <c r="K4585" i="1"/>
  <c r="J4585" i="1"/>
  <c r="I4585" i="1"/>
  <c r="H4585" i="1"/>
  <c r="G4585" i="1"/>
  <c r="F4585" i="1"/>
  <c r="E4585" i="1"/>
  <c r="M4584" i="1"/>
  <c r="L4584" i="1"/>
  <c r="K4584" i="1"/>
  <c r="J4584" i="1"/>
  <c r="I4584" i="1"/>
  <c r="H4584" i="1"/>
  <c r="G4584" i="1"/>
  <c r="F4584" i="1"/>
  <c r="E4584" i="1"/>
  <c r="M4583" i="1"/>
  <c r="L4583" i="1"/>
  <c r="K4583" i="1"/>
  <c r="J4583" i="1"/>
  <c r="I4583" i="1"/>
  <c r="H4583" i="1"/>
  <c r="G4583" i="1"/>
  <c r="F4583" i="1"/>
  <c r="E4583" i="1"/>
  <c r="M4582" i="1"/>
  <c r="L4582" i="1"/>
  <c r="K4582" i="1"/>
  <c r="J4582" i="1"/>
  <c r="I4582" i="1"/>
  <c r="H4582" i="1"/>
  <c r="G4582" i="1"/>
  <c r="F4582" i="1"/>
  <c r="E4582" i="1"/>
  <c r="M4581" i="1"/>
  <c r="L4581" i="1"/>
  <c r="K4581" i="1"/>
  <c r="J4581" i="1"/>
  <c r="I4581" i="1"/>
  <c r="H4581" i="1"/>
  <c r="G4581" i="1"/>
  <c r="F4581" i="1"/>
  <c r="E4581" i="1"/>
  <c r="M4580" i="1"/>
  <c r="L4580" i="1"/>
  <c r="K4580" i="1"/>
  <c r="J4580" i="1"/>
  <c r="I4580" i="1"/>
  <c r="H4580" i="1"/>
  <c r="G4580" i="1"/>
  <c r="F4580" i="1"/>
  <c r="E4580" i="1"/>
  <c r="M4579" i="1"/>
  <c r="L4579" i="1"/>
  <c r="K4579" i="1"/>
  <c r="J4579" i="1"/>
  <c r="I4579" i="1"/>
  <c r="H4579" i="1"/>
  <c r="G4579" i="1"/>
  <c r="F4579" i="1"/>
  <c r="E4579" i="1"/>
  <c r="M4578" i="1"/>
  <c r="L4578" i="1"/>
  <c r="K4578" i="1"/>
  <c r="J4578" i="1"/>
  <c r="I4578" i="1"/>
  <c r="H4578" i="1"/>
  <c r="G4578" i="1"/>
  <c r="F4578" i="1"/>
  <c r="E4578" i="1"/>
  <c r="M4577" i="1"/>
  <c r="L4577" i="1"/>
  <c r="K4577" i="1"/>
  <c r="J4577" i="1"/>
  <c r="I4577" i="1"/>
  <c r="H4577" i="1"/>
  <c r="G4577" i="1"/>
  <c r="F4577" i="1"/>
  <c r="E4577" i="1"/>
  <c r="M4576" i="1"/>
  <c r="L4576" i="1"/>
  <c r="K4576" i="1"/>
  <c r="J4576" i="1"/>
  <c r="I4576" i="1"/>
  <c r="H4576" i="1"/>
  <c r="G4576" i="1"/>
  <c r="F4576" i="1"/>
  <c r="E4576" i="1"/>
  <c r="M4575" i="1"/>
  <c r="L4575" i="1"/>
  <c r="K4575" i="1"/>
  <c r="J4575" i="1"/>
  <c r="I4575" i="1"/>
  <c r="H4575" i="1"/>
  <c r="G4575" i="1"/>
  <c r="F4575" i="1"/>
  <c r="E4575" i="1"/>
  <c r="M4574" i="1"/>
  <c r="L4574" i="1"/>
  <c r="K4574" i="1"/>
  <c r="J4574" i="1"/>
  <c r="I4574" i="1"/>
  <c r="H4574" i="1"/>
  <c r="G4574" i="1"/>
  <c r="F4574" i="1"/>
  <c r="E4574" i="1"/>
  <c r="M4573" i="1"/>
  <c r="L4573" i="1"/>
  <c r="K4573" i="1"/>
  <c r="J4573" i="1"/>
  <c r="I4573" i="1"/>
  <c r="H4573" i="1"/>
  <c r="G4573" i="1"/>
  <c r="F4573" i="1"/>
  <c r="E4573" i="1"/>
  <c r="M4572" i="1"/>
  <c r="L4572" i="1"/>
  <c r="K4572" i="1"/>
  <c r="J4572" i="1"/>
  <c r="I4572" i="1"/>
  <c r="H4572" i="1"/>
  <c r="G4572" i="1"/>
  <c r="F4572" i="1"/>
  <c r="E4572" i="1"/>
  <c r="M4571" i="1"/>
  <c r="L4571" i="1"/>
  <c r="K4571" i="1"/>
  <c r="J4571" i="1"/>
  <c r="I4571" i="1"/>
  <c r="H4571" i="1"/>
  <c r="G4571" i="1"/>
  <c r="F4571" i="1"/>
  <c r="E4571" i="1"/>
  <c r="M4570" i="1"/>
  <c r="L4570" i="1"/>
  <c r="K4570" i="1"/>
  <c r="J4570" i="1"/>
  <c r="I4570" i="1"/>
  <c r="H4570" i="1"/>
  <c r="G4570" i="1"/>
  <c r="F4570" i="1"/>
  <c r="E4570" i="1"/>
  <c r="M4569" i="1"/>
  <c r="L4569" i="1"/>
  <c r="K4569" i="1"/>
  <c r="J4569" i="1"/>
  <c r="I4569" i="1"/>
  <c r="H4569" i="1"/>
  <c r="G4569" i="1"/>
  <c r="F4569" i="1"/>
  <c r="E4569" i="1"/>
  <c r="M4568" i="1"/>
  <c r="L4568" i="1"/>
  <c r="K4568" i="1"/>
  <c r="J4568" i="1"/>
  <c r="I4568" i="1"/>
  <c r="H4568" i="1"/>
  <c r="G4568" i="1"/>
  <c r="F4568" i="1"/>
  <c r="E4568" i="1"/>
  <c r="M4567" i="1"/>
  <c r="L4567" i="1"/>
  <c r="K4567" i="1"/>
  <c r="J4567" i="1"/>
  <c r="I4567" i="1"/>
  <c r="H4567" i="1"/>
  <c r="G4567" i="1"/>
  <c r="F4567" i="1"/>
  <c r="E4567" i="1"/>
  <c r="M4566" i="1"/>
  <c r="L4566" i="1"/>
  <c r="K4566" i="1"/>
  <c r="J4566" i="1"/>
  <c r="I4566" i="1"/>
  <c r="H4566" i="1"/>
  <c r="G4566" i="1"/>
  <c r="F4566" i="1"/>
  <c r="E4566" i="1"/>
  <c r="M4565" i="1"/>
  <c r="L4565" i="1"/>
  <c r="K4565" i="1"/>
  <c r="J4565" i="1"/>
  <c r="I4565" i="1"/>
  <c r="H4565" i="1"/>
  <c r="G4565" i="1"/>
  <c r="F4565" i="1"/>
  <c r="E4565" i="1"/>
  <c r="M4564" i="1"/>
  <c r="L4564" i="1"/>
  <c r="K4564" i="1"/>
  <c r="J4564" i="1"/>
  <c r="I4564" i="1"/>
  <c r="H4564" i="1"/>
  <c r="G4564" i="1"/>
  <c r="F4564" i="1"/>
  <c r="E4564" i="1"/>
  <c r="M4563" i="1"/>
  <c r="L4563" i="1"/>
  <c r="K4563" i="1"/>
  <c r="J4563" i="1"/>
  <c r="I4563" i="1"/>
  <c r="H4563" i="1"/>
  <c r="G4563" i="1"/>
  <c r="F4563" i="1"/>
  <c r="E4563" i="1"/>
  <c r="M4562" i="1"/>
  <c r="L4562" i="1"/>
  <c r="K4562" i="1"/>
  <c r="J4562" i="1"/>
  <c r="I4562" i="1"/>
  <c r="H4562" i="1"/>
  <c r="G4562" i="1"/>
  <c r="F4562" i="1"/>
  <c r="E4562" i="1"/>
  <c r="M4561" i="1"/>
  <c r="L4561" i="1"/>
  <c r="K4561" i="1"/>
  <c r="J4561" i="1"/>
  <c r="I4561" i="1"/>
  <c r="H4561" i="1"/>
  <c r="G4561" i="1"/>
  <c r="F4561" i="1"/>
  <c r="E4561" i="1"/>
  <c r="M4560" i="1"/>
  <c r="L4560" i="1"/>
  <c r="K4560" i="1"/>
  <c r="J4560" i="1"/>
  <c r="I4560" i="1"/>
  <c r="H4560" i="1"/>
  <c r="G4560" i="1"/>
  <c r="F4560" i="1"/>
  <c r="E4560" i="1"/>
  <c r="M4559" i="1"/>
  <c r="L4559" i="1"/>
  <c r="K4559" i="1"/>
  <c r="J4559" i="1"/>
  <c r="I4559" i="1"/>
  <c r="H4559" i="1"/>
  <c r="G4559" i="1"/>
  <c r="F4559" i="1"/>
  <c r="E4559" i="1"/>
  <c r="M4558" i="1"/>
  <c r="L4558" i="1"/>
  <c r="K4558" i="1"/>
  <c r="J4558" i="1"/>
  <c r="I4558" i="1"/>
  <c r="H4558" i="1"/>
  <c r="G4558" i="1"/>
  <c r="F4558" i="1"/>
  <c r="E4558" i="1"/>
  <c r="M4557" i="1"/>
  <c r="L4557" i="1"/>
  <c r="K4557" i="1"/>
  <c r="J4557" i="1"/>
  <c r="I4557" i="1"/>
  <c r="H4557" i="1"/>
  <c r="G4557" i="1"/>
  <c r="F4557" i="1"/>
  <c r="E4557" i="1"/>
  <c r="M4556" i="1"/>
  <c r="L4556" i="1"/>
  <c r="K4556" i="1"/>
  <c r="J4556" i="1"/>
  <c r="I4556" i="1"/>
  <c r="H4556" i="1"/>
  <c r="G4556" i="1"/>
  <c r="F4556" i="1"/>
  <c r="E4556" i="1"/>
  <c r="M4555" i="1"/>
  <c r="L4555" i="1"/>
  <c r="K4555" i="1"/>
  <c r="J4555" i="1"/>
  <c r="I4555" i="1"/>
  <c r="H4555" i="1"/>
  <c r="G4555" i="1"/>
  <c r="F4555" i="1"/>
  <c r="E4555" i="1"/>
  <c r="M4554" i="1"/>
  <c r="L4554" i="1"/>
  <c r="K4554" i="1"/>
  <c r="J4554" i="1"/>
  <c r="I4554" i="1"/>
  <c r="H4554" i="1"/>
  <c r="G4554" i="1"/>
  <c r="F4554" i="1"/>
  <c r="E4554" i="1"/>
  <c r="M4553" i="1"/>
  <c r="L4553" i="1"/>
  <c r="K4553" i="1"/>
  <c r="J4553" i="1"/>
  <c r="I4553" i="1"/>
  <c r="H4553" i="1"/>
  <c r="G4553" i="1"/>
  <c r="F4553" i="1"/>
  <c r="E4553" i="1"/>
  <c r="M4552" i="1"/>
  <c r="L4552" i="1"/>
  <c r="K4552" i="1"/>
  <c r="J4552" i="1"/>
  <c r="I4552" i="1"/>
  <c r="H4552" i="1"/>
  <c r="G4552" i="1"/>
  <c r="F4552" i="1"/>
  <c r="E4552" i="1"/>
  <c r="M4551" i="1"/>
  <c r="L4551" i="1"/>
  <c r="K4551" i="1"/>
  <c r="J4551" i="1"/>
  <c r="I4551" i="1"/>
  <c r="H4551" i="1"/>
  <c r="G4551" i="1"/>
  <c r="F4551" i="1"/>
  <c r="E4551" i="1"/>
  <c r="M4550" i="1"/>
  <c r="L4550" i="1"/>
  <c r="K4550" i="1"/>
  <c r="J4550" i="1"/>
  <c r="I4550" i="1"/>
  <c r="H4550" i="1"/>
  <c r="G4550" i="1"/>
  <c r="F4550" i="1"/>
  <c r="E4550" i="1"/>
  <c r="M4549" i="1"/>
  <c r="L4549" i="1"/>
  <c r="K4549" i="1"/>
  <c r="J4549" i="1"/>
  <c r="I4549" i="1"/>
  <c r="H4549" i="1"/>
  <c r="G4549" i="1"/>
  <c r="F4549" i="1"/>
  <c r="E4549" i="1"/>
  <c r="M4548" i="1"/>
  <c r="L4548" i="1"/>
  <c r="K4548" i="1"/>
  <c r="J4548" i="1"/>
  <c r="I4548" i="1"/>
  <c r="H4548" i="1"/>
  <c r="G4548" i="1"/>
  <c r="F4548" i="1"/>
  <c r="E4548" i="1"/>
  <c r="M4547" i="1"/>
  <c r="L4547" i="1"/>
  <c r="K4547" i="1"/>
  <c r="J4547" i="1"/>
  <c r="I4547" i="1"/>
  <c r="H4547" i="1"/>
  <c r="G4547" i="1"/>
  <c r="F4547" i="1"/>
  <c r="E4547" i="1"/>
  <c r="M4546" i="1"/>
  <c r="L4546" i="1"/>
  <c r="K4546" i="1"/>
  <c r="J4546" i="1"/>
  <c r="I4546" i="1"/>
  <c r="H4546" i="1"/>
  <c r="G4546" i="1"/>
  <c r="F4546" i="1"/>
  <c r="E4546" i="1"/>
  <c r="M4545" i="1"/>
  <c r="L4545" i="1"/>
  <c r="K4545" i="1"/>
  <c r="J4545" i="1"/>
  <c r="I4545" i="1"/>
  <c r="H4545" i="1"/>
  <c r="G4545" i="1"/>
  <c r="F4545" i="1"/>
  <c r="E4545" i="1"/>
  <c r="M4544" i="1"/>
  <c r="L4544" i="1"/>
  <c r="K4544" i="1"/>
  <c r="J4544" i="1"/>
  <c r="I4544" i="1"/>
  <c r="H4544" i="1"/>
  <c r="G4544" i="1"/>
  <c r="F4544" i="1"/>
  <c r="E4544" i="1"/>
  <c r="M4543" i="1"/>
  <c r="L4543" i="1"/>
  <c r="K4543" i="1"/>
  <c r="J4543" i="1"/>
  <c r="I4543" i="1"/>
  <c r="H4543" i="1"/>
  <c r="G4543" i="1"/>
  <c r="F4543" i="1"/>
  <c r="E4543" i="1"/>
  <c r="M4542" i="1"/>
  <c r="L4542" i="1"/>
  <c r="K4542" i="1"/>
  <c r="J4542" i="1"/>
  <c r="I4542" i="1"/>
  <c r="H4542" i="1"/>
  <c r="G4542" i="1"/>
  <c r="F4542" i="1"/>
  <c r="E4542" i="1"/>
  <c r="M4541" i="1"/>
  <c r="L4541" i="1"/>
  <c r="K4541" i="1"/>
  <c r="J4541" i="1"/>
  <c r="I4541" i="1"/>
  <c r="H4541" i="1"/>
  <c r="G4541" i="1"/>
  <c r="F4541" i="1"/>
  <c r="E4541" i="1"/>
  <c r="M4540" i="1"/>
  <c r="L4540" i="1"/>
  <c r="K4540" i="1"/>
  <c r="J4540" i="1"/>
  <c r="I4540" i="1"/>
  <c r="H4540" i="1"/>
  <c r="G4540" i="1"/>
  <c r="F4540" i="1"/>
  <c r="E4540" i="1"/>
  <c r="M4539" i="1"/>
  <c r="L4539" i="1"/>
  <c r="K4539" i="1"/>
  <c r="J4539" i="1"/>
  <c r="I4539" i="1"/>
  <c r="H4539" i="1"/>
  <c r="G4539" i="1"/>
  <c r="F4539" i="1"/>
  <c r="E4539" i="1"/>
  <c r="M4538" i="1"/>
  <c r="L4538" i="1"/>
  <c r="K4538" i="1"/>
  <c r="J4538" i="1"/>
  <c r="I4538" i="1"/>
  <c r="H4538" i="1"/>
  <c r="G4538" i="1"/>
  <c r="F4538" i="1"/>
  <c r="E4538" i="1"/>
  <c r="M4537" i="1"/>
  <c r="L4537" i="1"/>
  <c r="K4537" i="1"/>
  <c r="J4537" i="1"/>
  <c r="I4537" i="1"/>
  <c r="H4537" i="1"/>
  <c r="G4537" i="1"/>
  <c r="F4537" i="1"/>
  <c r="E4537" i="1"/>
  <c r="M4536" i="1"/>
  <c r="L4536" i="1"/>
  <c r="K4536" i="1"/>
  <c r="J4536" i="1"/>
  <c r="I4536" i="1"/>
  <c r="H4536" i="1"/>
  <c r="G4536" i="1"/>
  <c r="F4536" i="1"/>
  <c r="E4536" i="1"/>
  <c r="M4535" i="1"/>
  <c r="L4535" i="1"/>
  <c r="K4535" i="1"/>
  <c r="J4535" i="1"/>
  <c r="I4535" i="1"/>
  <c r="H4535" i="1"/>
  <c r="G4535" i="1"/>
  <c r="F4535" i="1"/>
  <c r="E4535" i="1"/>
  <c r="M4534" i="1"/>
  <c r="L4534" i="1"/>
  <c r="K4534" i="1"/>
  <c r="J4534" i="1"/>
  <c r="I4534" i="1"/>
  <c r="H4534" i="1"/>
  <c r="G4534" i="1"/>
  <c r="F4534" i="1"/>
  <c r="E4534" i="1"/>
  <c r="M4533" i="1"/>
  <c r="L4533" i="1"/>
  <c r="K4533" i="1"/>
  <c r="J4533" i="1"/>
  <c r="I4533" i="1"/>
  <c r="H4533" i="1"/>
  <c r="G4533" i="1"/>
  <c r="F4533" i="1"/>
  <c r="E4533" i="1"/>
  <c r="M4532" i="1"/>
  <c r="L4532" i="1"/>
  <c r="K4532" i="1"/>
  <c r="J4532" i="1"/>
  <c r="I4532" i="1"/>
  <c r="H4532" i="1"/>
  <c r="G4532" i="1"/>
  <c r="F4532" i="1"/>
  <c r="E4532" i="1"/>
  <c r="M4531" i="1"/>
  <c r="L4531" i="1"/>
  <c r="K4531" i="1"/>
  <c r="J4531" i="1"/>
  <c r="I4531" i="1"/>
  <c r="H4531" i="1"/>
  <c r="G4531" i="1"/>
  <c r="F4531" i="1"/>
  <c r="E4531" i="1"/>
  <c r="M4530" i="1"/>
  <c r="L4530" i="1"/>
  <c r="K4530" i="1"/>
  <c r="J4530" i="1"/>
  <c r="I4530" i="1"/>
  <c r="H4530" i="1"/>
  <c r="G4530" i="1"/>
  <c r="F4530" i="1"/>
  <c r="E4530" i="1"/>
  <c r="M4529" i="1"/>
  <c r="L4529" i="1"/>
  <c r="K4529" i="1"/>
  <c r="J4529" i="1"/>
  <c r="I4529" i="1"/>
  <c r="H4529" i="1"/>
  <c r="G4529" i="1"/>
  <c r="F4529" i="1"/>
  <c r="E4529" i="1"/>
  <c r="M4528" i="1"/>
  <c r="L4528" i="1"/>
  <c r="K4528" i="1"/>
  <c r="J4528" i="1"/>
  <c r="I4528" i="1"/>
  <c r="H4528" i="1"/>
  <c r="G4528" i="1"/>
  <c r="F4528" i="1"/>
  <c r="E4528" i="1"/>
  <c r="M4527" i="1"/>
  <c r="L4527" i="1"/>
  <c r="K4527" i="1"/>
  <c r="J4527" i="1"/>
  <c r="I4527" i="1"/>
  <c r="H4527" i="1"/>
  <c r="G4527" i="1"/>
  <c r="F4527" i="1"/>
  <c r="E4527" i="1"/>
  <c r="M4526" i="1"/>
  <c r="L4526" i="1"/>
  <c r="K4526" i="1"/>
  <c r="J4526" i="1"/>
  <c r="I4526" i="1"/>
  <c r="H4526" i="1"/>
  <c r="G4526" i="1"/>
  <c r="F4526" i="1"/>
  <c r="E4526" i="1"/>
  <c r="M4525" i="1"/>
  <c r="L4525" i="1"/>
  <c r="K4525" i="1"/>
  <c r="J4525" i="1"/>
  <c r="I4525" i="1"/>
  <c r="H4525" i="1"/>
  <c r="G4525" i="1"/>
  <c r="F4525" i="1"/>
  <c r="E4525" i="1"/>
  <c r="M4524" i="1"/>
  <c r="L4524" i="1"/>
  <c r="K4524" i="1"/>
  <c r="J4524" i="1"/>
  <c r="I4524" i="1"/>
  <c r="H4524" i="1"/>
  <c r="G4524" i="1"/>
  <c r="F4524" i="1"/>
  <c r="E4524" i="1"/>
  <c r="M4523" i="1"/>
  <c r="L4523" i="1"/>
  <c r="K4523" i="1"/>
  <c r="J4523" i="1"/>
  <c r="I4523" i="1"/>
  <c r="H4523" i="1"/>
  <c r="G4523" i="1"/>
  <c r="F4523" i="1"/>
  <c r="E4523" i="1"/>
  <c r="M4522" i="1"/>
  <c r="L4522" i="1"/>
  <c r="K4522" i="1"/>
  <c r="J4522" i="1"/>
  <c r="I4522" i="1"/>
  <c r="H4522" i="1"/>
  <c r="G4522" i="1"/>
  <c r="F4522" i="1"/>
  <c r="E4522" i="1"/>
  <c r="M4521" i="1"/>
  <c r="L4521" i="1"/>
  <c r="K4521" i="1"/>
  <c r="J4521" i="1"/>
  <c r="I4521" i="1"/>
  <c r="H4521" i="1"/>
  <c r="G4521" i="1"/>
  <c r="F4521" i="1"/>
  <c r="E4521" i="1"/>
  <c r="M4520" i="1"/>
  <c r="L4520" i="1"/>
  <c r="K4520" i="1"/>
  <c r="J4520" i="1"/>
  <c r="I4520" i="1"/>
  <c r="H4520" i="1"/>
  <c r="G4520" i="1"/>
  <c r="F4520" i="1"/>
  <c r="E4520" i="1"/>
  <c r="M4519" i="1"/>
  <c r="L4519" i="1"/>
  <c r="K4519" i="1"/>
  <c r="J4519" i="1"/>
  <c r="I4519" i="1"/>
  <c r="H4519" i="1"/>
  <c r="G4519" i="1"/>
  <c r="F4519" i="1"/>
  <c r="E4519" i="1"/>
  <c r="M4518" i="1"/>
  <c r="L4518" i="1"/>
  <c r="K4518" i="1"/>
  <c r="J4518" i="1"/>
  <c r="I4518" i="1"/>
  <c r="H4518" i="1"/>
  <c r="G4518" i="1"/>
  <c r="F4518" i="1"/>
  <c r="E4518" i="1"/>
  <c r="M4517" i="1"/>
  <c r="L4517" i="1"/>
  <c r="K4517" i="1"/>
  <c r="J4517" i="1"/>
  <c r="I4517" i="1"/>
  <c r="H4517" i="1"/>
  <c r="G4517" i="1"/>
  <c r="F4517" i="1"/>
  <c r="E4517" i="1"/>
  <c r="M4516" i="1"/>
  <c r="L4516" i="1"/>
  <c r="K4516" i="1"/>
  <c r="J4516" i="1"/>
  <c r="I4516" i="1"/>
  <c r="H4516" i="1"/>
  <c r="G4516" i="1"/>
  <c r="F4516" i="1"/>
  <c r="E4516" i="1"/>
  <c r="M4515" i="1"/>
  <c r="L4515" i="1"/>
  <c r="K4515" i="1"/>
  <c r="J4515" i="1"/>
  <c r="I4515" i="1"/>
  <c r="H4515" i="1"/>
  <c r="G4515" i="1"/>
  <c r="F4515" i="1"/>
  <c r="E4515" i="1"/>
  <c r="M4514" i="1"/>
  <c r="L4514" i="1"/>
  <c r="K4514" i="1"/>
  <c r="J4514" i="1"/>
  <c r="I4514" i="1"/>
  <c r="H4514" i="1"/>
  <c r="G4514" i="1"/>
  <c r="F4514" i="1"/>
  <c r="E4514" i="1"/>
  <c r="M4513" i="1"/>
  <c r="L4513" i="1"/>
  <c r="K4513" i="1"/>
  <c r="J4513" i="1"/>
  <c r="I4513" i="1"/>
  <c r="H4513" i="1"/>
  <c r="G4513" i="1"/>
  <c r="F4513" i="1"/>
  <c r="E4513" i="1"/>
  <c r="M4512" i="1"/>
  <c r="L4512" i="1"/>
  <c r="K4512" i="1"/>
  <c r="J4512" i="1"/>
  <c r="I4512" i="1"/>
  <c r="H4512" i="1"/>
  <c r="G4512" i="1"/>
  <c r="F4512" i="1"/>
  <c r="E4512" i="1"/>
  <c r="M4511" i="1"/>
  <c r="L4511" i="1"/>
  <c r="K4511" i="1"/>
  <c r="J4511" i="1"/>
  <c r="I4511" i="1"/>
  <c r="H4511" i="1"/>
  <c r="G4511" i="1"/>
  <c r="F4511" i="1"/>
  <c r="E4511" i="1"/>
  <c r="M4510" i="1"/>
  <c r="L4510" i="1"/>
  <c r="K4510" i="1"/>
  <c r="J4510" i="1"/>
  <c r="I4510" i="1"/>
  <c r="H4510" i="1"/>
  <c r="G4510" i="1"/>
  <c r="F4510" i="1"/>
  <c r="E4510" i="1"/>
  <c r="M4509" i="1"/>
  <c r="L4509" i="1"/>
  <c r="K4509" i="1"/>
  <c r="J4509" i="1"/>
  <c r="I4509" i="1"/>
  <c r="H4509" i="1"/>
  <c r="G4509" i="1"/>
  <c r="F4509" i="1"/>
  <c r="E4509" i="1"/>
  <c r="M4508" i="1"/>
  <c r="L4508" i="1"/>
  <c r="K4508" i="1"/>
  <c r="J4508" i="1"/>
  <c r="I4508" i="1"/>
  <c r="H4508" i="1"/>
  <c r="G4508" i="1"/>
  <c r="F4508" i="1"/>
  <c r="E4508" i="1"/>
  <c r="M4507" i="1"/>
  <c r="L4507" i="1"/>
  <c r="K4507" i="1"/>
  <c r="J4507" i="1"/>
  <c r="I4507" i="1"/>
  <c r="H4507" i="1"/>
  <c r="G4507" i="1"/>
  <c r="F4507" i="1"/>
  <c r="E4507" i="1"/>
  <c r="M4506" i="1"/>
  <c r="L4506" i="1"/>
  <c r="K4506" i="1"/>
  <c r="J4506" i="1"/>
  <c r="I4506" i="1"/>
  <c r="H4506" i="1"/>
  <c r="G4506" i="1"/>
  <c r="F4506" i="1"/>
  <c r="E4506" i="1"/>
  <c r="M4505" i="1"/>
  <c r="L4505" i="1"/>
  <c r="K4505" i="1"/>
  <c r="J4505" i="1"/>
  <c r="I4505" i="1"/>
  <c r="H4505" i="1"/>
  <c r="G4505" i="1"/>
  <c r="F4505" i="1"/>
  <c r="E4505" i="1"/>
  <c r="M4504" i="1"/>
  <c r="L4504" i="1"/>
  <c r="K4504" i="1"/>
  <c r="J4504" i="1"/>
  <c r="I4504" i="1"/>
  <c r="H4504" i="1"/>
  <c r="G4504" i="1"/>
  <c r="F4504" i="1"/>
  <c r="E4504" i="1"/>
  <c r="M4503" i="1"/>
  <c r="L4503" i="1"/>
  <c r="K4503" i="1"/>
  <c r="J4503" i="1"/>
  <c r="I4503" i="1"/>
  <c r="H4503" i="1"/>
  <c r="G4503" i="1"/>
  <c r="F4503" i="1"/>
  <c r="E4503" i="1"/>
  <c r="M4502" i="1"/>
  <c r="L4502" i="1"/>
  <c r="K4502" i="1"/>
  <c r="J4502" i="1"/>
  <c r="I4502" i="1"/>
  <c r="H4502" i="1"/>
  <c r="G4502" i="1"/>
  <c r="F4502" i="1"/>
  <c r="E4502" i="1"/>
  <c r="M4501" i="1"/>
  <c r="L4501" i="1"/>
  <c r="K4501" i="1"/>
  <c r="J4501" i="1"/>
  <c r="I4501" i="1"/>
  <c r="H4501" i="1"/>
  <c r="G4501" i="1"/>
  <c r="F4501" i="1"/>
  <c r="E4501" i="1"/>
  <c r="M4500" i="1"/>
  <c r="L4500" i="1"/>
  <c r="K4500" i="1"/>
  <c r="J4500" i="1"/>
  <c r="I4500" i="1"/>
  <c r="H4500" i="1"/>
  <c r="G4500" i="1"/>
  <c r="F4500" i="1"/>
  <c r="E4500" i="1"/>
  <c r="M4499" i="1"/>
  <c r="L4499" i="1"/>
  <c r="K4499" i="1"/>
  <c r="J4499" i="1"/>
  <c r="I4499" i="1"/>
  <c r="H4499" i="1"/>
  <c r="G4499" i="1"/>
  <c r="F4499" i="1"/>
  <c r="E4499" i="1"/>
  <c r="M4498" i="1"/>
  <c r="L4498" i="1"/>
  <c r="K4498" i="1"/>
  <c r="J4498" i="1"/>
  <c r="I4498" i="1"/>
  <c r="H4498" i="1"/>
  <c r="G4498" i="1"/>
  <c r="F4498" i="1"/>
  <c r="E4498" i="1"/>
  <c r="M4497" i="1"/>
  <c r="L4497" i="1"/>
  <c r="K4497" i="1"/>
  <c r="J4497" i="1"/>
  <c r="I4497" i="1"/>
  <c r="H4497" i="1"/>
  <c r="G4497" i="1"/>
  <c r="F4497" i="1"/>
  <c r="E4497" i="1"/>
  <c r="M4496" i="1"/>
  <c r="L4496" i="1"/>
  <c r="K4496" i="1"/>
  <c r="J4496" i="1"/>
  <c r="I4496" i="1"/>
  <c r="H4496" i="1"/>
  <c r="G4496" i="1"/>
  <c r="F4496" i="1"/>
  <c r="E4496" i="1"/>
  <c r="M4495" i="1"/>
  <c r="L4495" i="1"/>
  <c r="K4495" i="1"/>
  <c r="J4495" i="1"/>
  <c r="I4495" i="1"/>
  <c r="H4495" i="1"/>
  <c r="G4495" i="1"/>
  <c r="F4495" i="1"/>
  <c r="E4495" i="1"/>
  <c r="M4494" i="1"/>
  <c r="L4494" i="1"/>
  <c r="K4494" i="1"/>
  <c r="J4494" i="1"/>
  <c r="I4494" i="1"/>
  <c r="H4494" i="1"/>
  <c r="G4494" i="1"/>
  <c r="F4494" i="1"/>
  <c r="E4494" i="1"/>
  <c r="M4493" i="1"/>
  <c r="L4493" i="1"/>
  <c r="K4493" i="1"/>
  <c r="J4493" i="1"/>
  <c r="I4493" i="1"/>
  <c r="H4493" i="1"/>
  <c r="G4493" i="1"/>
  <c r="F4493" i="1"/>
  <c r="E4493" i="1"/>
  <c r="M4492" i="1"/>
  <c r="L4492" i="1"/>
  <c r="K4492" i="1"/>
  <c r="J4492" i="1"/>
  <c r="I4492" i="1"/>
  <c r="H4492" i="1"/>
  <c r="G4492" i="1"/>
  <c r="F4492" i="1"/>
  <c r="E4492" i="1"/>
  <c r="M4491" i="1"/>
  <c r="L4491" i="1"/>
  <c r="K4491" i="1"/>
  <c r="J4491" i="1"/>
  <c r="I4491" i="1"/>
  <c r="H4491" i="1"/>
  <c r="G4491" i="1"/>
  <c r="F4491" i="1"/>
  <c r="E4491" i="1"/>
  <c r="M4490" i="1"/>
  <c r="L4490" i="1"/>
  <c r="K4490" i="1"/>
  <c r="J4490" i="1"/>
  <c r="I4490" i="1"/>
  <c r="H4490" i="1"/>
  <c r="G4490" i="1"/>
  <c r="F4490" i="1"/>
  <c r="E4490" i="1"/>
  <c r="M4489" i="1"/>
  <c r="L4489" i="1"/>
  <c r="K4489" i="1"/>
  <c r="J4489" i="1"/>
  <c r="I4489" i="1"/>
  <c r="H4489" i="1"/>
  <c r="G4489" i="1"/>
  <c r="F4489" i="1"/>
  <c r="E4489" i="1"/>
  <c r="M4488" i="1"/>
  <c r="L4488" i="1"/>
  <c r="K4488" i="1"/>
  <c r="J4488" i="1"/>
  <c r="I4488" i="1"/>
  <c r="H4488" i="1"/>
  <c r="G4488" i="1"/>
  <c r="F4488" i="1"/>
  <c r="E4488" i="1"/>
  <c r="M4487" i="1"/>
  <c r="L4487" i="1"/>
  <c r="K4487" i="1"/>
  <c r="J4487" i="1"/>
  <c r="I4487" i="1"/>
  <c r="H4487" i="1"/>
  <c r="G4487" i="1"/>
  <c r="F4487" i="1"/>
  <c r="E4487" i="1"/>
  <c r="M4486" i="1"/>
  <c r="L4486" i="1"/>
  <c r="K4486" i="1"/>
  <c r="J4486" i="1"/>
  <c r="I4486" i="1"/>
  <c r="H4486" i="1"/>
  <c r="G4486" i="1"/>
  <c r="F4486" i="1"/>
  <c r="E4486" i="1"/>
  <c r="M4485" i="1"/>
  <c r="L4485" i="1"/>
  <c r="K4485" i="1"/>
  <c r="J4485" i="1"/>
  <c r="I4485" i="1"/>
  <c r="H4485" i="1"/>
  <c r="G4485" i="1"/>
  <c r="F4485" i="1"/>
  <c r="E4485" i="1"/>
  <c r="M4484" i="1"/>
  <c r="L4484" i="1"/>
  <c r="K4484" i="1"/>
  <c r="J4484" i="1"/>
  <c r="I4484" i="1"/>
  <c r="H4484" i="1"/>
  <c r="G4484" i="1"/>
  <c r="F4484" i="1"/>
  <c r="E4484" i="1"/>
  <c r="M4483" i="1"/>
  <c r="L4483" i="1"/>
  <c r="K4483" i="1"/>
  <c r="J4483" i="1"/>
  <c r="I4483" i="1"/>
  <c r="H4483" i="1"/>
  <c r="G4483" i="1"/>
  <c r="F4483" i="1"/>
  <c r="E4483" i="1"/>
  <c r="M4482" i="1"/>
  <c r="L4482" i="1"/>
  <c r="K4482" i="1"/>
  <c r="J4482" i="1"/>
  <c r="I4482" i="1"/>
  <c r="H4482" i="1"/>
  <c r="G4482" i="1"/>
  <c r="F4482" i="1"/>
  <c r="E4482" i="1"/>
  <c r="M4481" i="1"/>
  <c r="L4481" i="1"/>
  <c r="K4481" i="1"/>
  <c r="J4481" i="1"/>
  <c r="I4481" i="1"/>
  <c r="H4481" i="1"/>
  <c r="G4481" i="1"/>
  <c r="F4481" i="1"/>
  <c r="E4481" i="1"/>
  <c r="M4480" i="1"/>
  <c r="L4480" i="1"/>
  <c r="K4480" i="1"/>
  <c r="J4480" i="1"/>
  <c r="I4480" i="1"/>
  <c r="H4480" i="1"/>
  <c r="G4480" i="1"/>
  <c r="F4480" i="1"/>
  <c r="E4480" i="1"/>
  <c r="M4479" i="1"/>
  <c r="L4479" i="1"/>
  <c r="K4479" i="1"/>
  <c r="J4479" i="1"/>
  <c r="I4479" i="1"/>
  <c r="H4479" i="1"/>
  <c r="G4479" i="1"/>
  <c r="F4479" i="1"/>
  <c r="E4479" i="1"/>
  <c r="M4478" i="1"/>
  <c r="L4478" i="1"/>
  <c r="K4478" i="1"/>
  <c r="J4478" i="1"/>
  <c r="I4478" i="1"/>
  <c r="H4478" i="1"/>
  <c r="G4478" i="1"/>
  <c r="F4478" i="1"/>
  <c r="E4478" i="1"/>
  <c r="M4477" i="1"/>
  <c r="L4477" i="1"/>
  <c r="K4477" i="1"/>
  <c r="J4477" i="1"/>
  <c r="I4477" i="1"/>
  <c r="H4477" i="1"/>
  <c r="G4477" i="1"/>
  <c r="F4477" i="1"/>
  <c r="E4477" i="1"/>
  <c r="M4476" i="1"/>
  <c r="L4476" i="1"/>
  <c r="K4476" i="1"/>
  <c r="J4476" i="1"/>
  <c r="I4476" i="1"/>
  <c r="H4476" i="1"/>
  <c r="G4476" i="1"/>
  <c r="F4476" i="1"/>
  <c r="E4476" i="1"/>
  <c r="M4475" i="1"/>
  <c r="L4475" i="1"/>
  <c r="K4475" i="1"/>
  <c r="J4475" i="1"/>
  <c r="I4475" i="1"/>
  <c r="H4475" i="1"/>
  <c r="G4475" i="1"/>
  <c r="F4475" i="1"/>
  <c r="E4475" i="1"/>
  <c r="M4474" i="1"/>
  <c r="L4474" i="1"/>
  <c r="K4474" i="1"/>
  <c r="J4474" i="1"/>
  <c r="I4474" i="1"/>
  <c r="H4474" i="1"/>
  <c r="G4474" i="1"/>
  <c r="F4474" i="1"/>
  <c r="E4474" i="1"/>
  <c r="M4473" i="1"/>
  <c r="L4473" i="1"/>
  <c r="K4473" i="1"/>
  <c r="J4473" i="1"/>
  <c r="I4473" i="1"/>
  <c r="H4473" i="1"/>
  <c r="G4473" i="1"/>
  <c r="F4473" i="1"/>
  <c r="E4473" i="1"/>
  <c r="M4472" i="1"/>
  <c r="L4472" i="1"/>
  <c r="K4472" i="1"/>
  <c r="J4472" i="1"/>
  <c r="I4472" i="1"/>
  <c r="H4472" i="1"/>
  <c r="G4472" i="1"/>
  <c r="F4472" i="1"/>
  <c r="E4472" i="1"/>
  <c r="M4471" i="1"/>
  <c r="L4471" i="1"/>
  <c r="K4471" i="1"/>
  <c r="J4471" i="1"/>
  <c r="I4471" i="1"/>
  <c r="H4471" i="1"/>
  <c r="G4471" i="1"/>
  <c r="F4471" i="1"/>
  <c r="E4471" i="1"/>
  <c r="M4470" i="1"/>
  <c r="L4470" i="1"/>
  <c r="K4470" i="1"/>
  <c r="J4470" i="1"/>
  <c r="I4470" i="1"/>
  <c r="H4470" i="1"/>
  <c r="G4470" i="1"/>
  <c r="F4470" i="1"/>
  <c r="E4470" i="1"/>
  <c r="M4469" i="1"/>
  <c r="L4469" i="1"/>
  <c r="K4469" i="1"/>
  <c r="J4469" i="1"/>
  <c r="I4469" i="1"/>
  <c r="H4469" i="1"/>
  <c r="G4469" i="1"/>
  <c r="F4469" i="1"/>
  <c r="E4469" i="1"/>
  <c r="M4468" i="1"/>
  <c r="L4468" i="1"/>
  <c r="K4468" i="1"/>
  <c r="J4468" i="1"/>
  <c r="I4468" i="1"/>
  <c r="H4468" i="1"/>
  <c r="G4468" i="1"/>
  <c r="F4468" i="1"/>
  <c r="E4468" i="1"/>
  <c r="M4467" i="1"/>
  <c r="L4467" i="1"/>
  <c r="K4467" i="1"/>
  <c r="J4467" i="1"/>
  <c r="I4467" i="1"/>
  <c r="H4467" i="1"/>
  <c r="G4467" i="1"/>
  <c r="F4467" i="1"/>
  <c r="E4467" i="1"/>
  <c r="M4466" i="1"/>
  <c r="L4466" i="1"/>
  <c r="K4466" i="1"/>
  <c r="J4466" i="1"/>
  <c r="I4466" i="1"/>
  <c r="H4466" i="1"/>
  <c r="G4466" i="1"/>
  <c r="F4466" i="1"/>
  <c r="E4466" i="1"/>
  <c r="M4465" i="1"/>
  <c r="L4465" i="1"/>
  <c r="K4465" i="1"/>
  <c r="J4465" i="1"/>
  <c r="I4465" i="1"/>
  <c r="H4465" i="1"/>
  <c r="G4465" i="1"/>
  <c r="F4465" i="1"/>
  <c r="E4465" i="1"/>
  <c r="M4464" i="1"/>
  <c r="L4464" i="1"/>
  <c r="K4464" i="1"/>
  <c r="J4464" i="1"/>
  <c r="I4464" i="1"/>
  <c r="H4464" i="1"/>
  <c r="G4464" i="1"/>
  <c r="F4464" i="1"/>
  <c r="E4464" i="1"/>
  <c r="M4463" i="1"/>
  <c r="L4463" i="1"/>
  <c r="K4463" i="1"/>
  <c r="J4463" i="1"/>
  <c r="I4463" i="1"/>
  <c r="H4463" i="1"/>
  <c r="G4463" i="1"/>
  <c r="F4463" i="1"/>
  <c r="E4463" i="1"/>
  <c r="M4462" i="1"/>
  <c r="L4462" i="1"/>
  <c r="K4462" i="1"/>
  <c r="J4462" i="1"/>
  <c r="I4462" i="1"/>
  <c r="H4462" i="1"/>
  <c r="G4462" i="1"/>
  <c r="F4462" i="1"/>
  <c r="E4462" i="1"/>
  <c r="M4461" i="1"/>
  <c r="L4461" i="1"/>
  <c r="K4461" i="1"/>
  <c r="J4461" i="1"/>
  <c r="I4461" i="1"/>
  <c r="H4461" i="1"/>
  <c r="G4461" i="1"/>
  <c r="F4461" i="1"/>
  <c r="E4461" i="1"/>
  <c r="M4460" i="1"/>
  <c r="L4460" i="1"/>
  <c r="K4460" i="1"/>
  <c r="J4460" i="1"/>
  <c r="I4460" i="1"/>
  <c r="H4460" i="1"/>
  <c r="G4460" i="1"/>
  <c r="F4460" i="1"/>
  <c r="E4460" i="1"/>
  <c r="M4459" i="1"/>
  <c r="L4459" i="1"/>
  <c r="K4459" i="1"/>
  <c r="J4459" i="1"/>
  <c r="I4459" i="1"/>
  <c r="H4459" i="1"/>
  <c r="G4459" i="1"/>
  <c r="F4459" i="1"/>
  <c r="E4459" i="1"/>
  <c r="M4458" i="1"/>
  <c r="L4458" i="1"/>
  <c r="K4458" i="1"/>
  <c r="J4458" i="1"/>
  <c r="I4458" i="1"/>
  <c r="H4458" i="1"/>
  <c r="G4458" i="1"/>
  <c r="F4458" i="1"/>
  <c r="E4458" i="1"/>
  <c r="M4457" i="1"/>
  <c r="L4457" i="1"/>
  <c r="K4457" i="1"/>
  <c r="J4457" i="1"/>
  <c r="I4457" i="1"/>
  <c r="H4457" i="1"/>
  <c r="G4457" i="1"/>
  <c r="F4457" i="1"/>
  <c r="E4457" i="1"/>
  <c r="M4456" i="1"/>
  <c r="L4456" i="1"/>
  <c r="K4456" i="1"/>
  <c r="J4456" i="1"/>
  <c r="I4456" i="1"/>
  <c r="H4456" i="1"/>
  <c r="G4456" i="1"/>
  <c r="F4456" i="1"/>
  <c r="E4456" i="1"/>
  <c r="M4455" i="1"/>
  <c r="L4455" i="1"/>
  <c r="K4455" i="1"/>
  <c r="J4455" i="1"/>
  <c r="I4455" i="1"/>
  <c r="H4455" i="1"/>
  <c r="G4455" i="1"/>
  <c r="F4455" i="1"/>
  <c r="E4455" i="1"/>
  <c r="M4454" i="1"/>
  <c r="L4454" i="1"/>
  <c r="K4454" i="1"/>
  <c r="J4454" i="1"/>
  <c r="I4454" i="1"/>
  <c r="H4454" i="1"/>
  <c r="G4454" i="1"/>
  <c r="F4454" i="1"/>
  <c r="E4454" i="1"/>
  <c r="M4453" i="1"/>
  <c r="L4453" i="1"/>
  <c r="K4453" i="1"/>
  <c r="J4453" i="1"/>
  <c r="I4453" i="1"/>
  <c r="H4453" i="1"/>
  <c r="G4453" i="1"/>
  <c r="F4453" i="1"/>
  <c r="E4453" i="1"/>
  <c r="M4452" i="1"/>
  <c r="L4452" i="1"/>
  <c r="K4452" i="1"/>
  <c r="J4452" i="1"/>
  <c r="I4452" i="1"/>
  <c r="H4452" i="1"/>
  <c r="G4452" i="1"/>
  <c r="F4452" i="1"/>
  <c r="E4452" i="1"/>
  <c r="M4451" i="1"/>
  <c r="L4451" i="1"/>
  <c r="K4451" i="1"/>
  <c r="J4451" i="1"/>
  <c r="I4451" i="1"/>
  <c r="H4451" i="1"/>
  <c r="G4451" i="1"/>
  <c r="F4451" i="1"/>
  <c r="E4451" i="1"/>
  <c r="M4450" i="1"/>
  <c r="L4450" i="1"/>
  <c r="K4450" i="1"/>
  <c r="J4450" i="1"/>
  <c r="I4450" i="1"/>
  <c r="H4450" i="1"/>
  <c r="G4450" i="1"/>
  <c r="F4450" i="1"/>
  <c r="E4450" i="1"/>
  <c r="M4449" i="1"/>
  <c r="L4449" i="1"/>
  <c r="K4449" i="1"/>
  <c r="J4449" i="1"/>
  <c r="I4449" i="1"/>
  <c r="H4449" i="1"/>
  <c r="G4449" i="1"/>
  <c r="F4449" i="1"/>
  <c r="E4449" i="1"/>
  <c r="M4448" i="1"/>
  <c r="L4448" i="1"/>
  <c r="K4448" i="1"/>
  <c r="J4448" i="1"/>
  <c r="I4448" i="1"/>
  <c r="H4448" i="1"/>
  <c r="G4448" i="1"/>
  <c r="F4448" i="1"/>
  <c r="E4448" i="1"/>
  <c r="M4447" i="1"/>
  <c r="L4447" i="1"/>
  <c r="K4447" i="1"/>
  <c r="J4447" i="1"/>
  <c r="I4447" i="1"/>
  <c r="H4447" i="1"/>
  <c r="G4447" i="1"/>
  <c r="F4447" i="1"/>
  <c r="E4447" i="1"/>
  <c r="M4446" i="1"/>
  <c r="L4446" i="1"/>
  <c r="K4446" i="1"/>
  <c r="J4446" i="1"/>
  <c r="I4446" i="1"/>
  <c r="H4446" i="1"/>
  <c r="G4446" i="1"/>
  <c r="F4446" i="1"/>
  <c r="E4446" i="1"/>
  <c r="M4445" i="1"/>
  <c r="L4445" i="1"/>
  <c r="K4445" i="1"/>
  <c r="J4445" i="1"/>
  <c r="I4445" i="1"/>
  <c r="H4445" i="1"/>
  <c r="G4445" i="1"/>
  <c r="F4445" i="1"/>
  <c r="E4445" i="1"/>
  <c r="M4444" i="1"/>
  <c r="L4444" i="1"/>
  <c r="K4444" i="1"/>
  <c r="J4444" i="1"/>
  <c r="I4444" i="1"/>
  <c r="H4444" i="1"/>
  <c r="G4444" i="1"/>
  <c r="F4444" i="1"/>
  <c r="E4444" i="1"/>
  <c r="M4443" i="1"/>
  <c r="L4443" i="1"/>
  <c r="K4443" i="1"/>
  <c r="J4443" i="1"/>
  <c r="I4443" i="1"/>
  <c r="H4443" i="1"/>
  <c r="G4443" i="1"/>
  <c r="F4443" i="1"/>
  <c r="E4443" i="1"/>
  <c r="M4442" i="1"/>
  <c r="L4442" i="1"/>
  <c r="K4442" i="1"/>
  <c r="J4442" i="1"/>
  <c r="I4442" i="1"/>
  <c r="H4442" i="1"/>
  <c r="G4442" i="1"/>
  <c r="F4442" i="1"/>
  <c r="E4442" i="1"/>
  <c r="M4441" i="1"/>
  <c r="L4441" i="1"/>
  <c r="K4441" i="1"/>
  <c r="J4441" i="1"/>
  <c r="I4441" i="1"/>
  <c r="H4441" i="1"/>
  <c r="G4441" i="1"/>
  <c r="F4441" i="1"/>
  <c r="E4441" i="1"/>
  <c r="M4440" i="1"/>
  <c r="L4440" i="1"/>
  <c r="K4440" i="1"/>
  <c r="J4440" i="1"/>
  <c r="I4440" i="1"/>
  <c r="H4440" i="1"/>
  <c r="G4440" i="1"/>
  <c r="F4440" i="1"/>
  <c r="E4440" i="1"/>
  <c r="M4439" i="1"/>
  <c r="L4439" i="1"/>
  <c r="K4439" i="1"/>
  <c r="J4439" i="1"/>
  <c r="I4439" i="1"/>
  <c r="H4439" i="1"/>
  <c r="G4439" i="1"/>
  <c r="F4439" i="1"/>
  <c r="E4439" i="1"/>
  <c r="M4438" i="1"/>
  <c r="L4438" i="1"/>
  <c r="K4438" i="1"/>
  <c r="J4438" i="1"/>
  <c r="I4438" i="1"/>
  <c r="H4438" i="1"/>
  <c r="G4438" i="1"/>
  <c r="F4438" i="1"/>
  <c r="E4438" i="1"/>
  <c r="M4437" i="1"/>
  <c r="L4437" i="1"/>
  <c r="K4437" i="1"/>
  <c r="J4437" i="1"/>
  <c r="I4437" i="1"/>
  <c r="H4437" i="1"/>
  <c r="G4437" i="1"/>
  <c r="F4437" i="1"/>
  <c r="E4437" i="1"/>
  <c r="M4436" i="1"/>
  <c r="L4436" i="1"/>
  <c r="K4436" i="1"/>
  <c r="J4436" i="1"/>
  <c r="I4436" i="1"/>
  <c r="H4436" i="1"/>
  <c r="G4436" i="1"/>
  <c r="F4436" i="1"/>
  <c r="E4436" i="1"/>
  <c r="M4435" i="1"/>
  <c r="L4435" i="1"/>
  <c r="K4435" i="1"/>
  <c r="J4435" i="1"/>
  <c r="I4435" i="1"/>
  <c r="H4435" i="1"/>
  <c r="G4435" i="1"/>
  <c r="F4435" i="1"/>
  <c r="E4435" i="1"/>
  <c r="M4434" i="1"/>
  <c r="L4434" i="1"/>
  <c r="K4434" i="1"/>
  <c r="J4434" i="1"/>
  <c r="I4434" i="1"/>
  <c r="H4434" i="1"/>
  <c r="G4434" i="1"/>
  <c r="F4434" i="1"/>
  <c r="E4434" i="1"/>
  <c r="M4433" i="1"/>
  <c r="L4433" i="1"/>
  <c r="K4433" i="1"/>
  <c r="J4433" i="1"/>
  <c r="I4433" i="1"/>
  <c r="H4433" i="1"/>
  <c r="G4433" i="1"/>
  <c r="F4433" i="1"/>
  <c r="E4433" i="1"/>
  <c r="M4432" i="1"/>
  <c r="L4432" i="1"/>
  <c r="K4432" i="1"/>
  <c r="J4432" i="1"/>
  <c r="I4432" i="1"/>
  <c r="H4432" i="1"/>
  <c r="G4432" i="1"/>
  <c r="F4432" i="1"/>
  <c r="E4432" i="1"/>
  <c r="M4431" i="1"/>
  <c r="L4431" i="1"/>
  <c r="K4431" i="1"/>
  <c r="J4431" i="1"/>
  <c r="I4431" i="1"/>
  <c r="H4431" i="1"/>
  <c r="G4431" i="1"/>
  <c r="F4431" i="1"/>
  <c r="E4431" i="1"/>
  <c r="M4430" i="1"/>
  <c r="L4430" i="1"/>
  <c r="K4430" i="1"/>
  <c r="J4430" i="1"/>
  <c r="I4430" i="1"/>
  <c r="H4430" i="1"/>
  <c r="G4430" i="1"/>
  <c r="F4430" i="1"/>
  <c r="E4430" i="1"/>
  <c r="M4429" i="1"/>
  <c r="L4429" i="1"/>
  <c r="K4429" i="1"/>
  <c r="J4429" i="1"/>
  <c r="I4429" i="1"/>
  <c r="H4429" i="1"/>
  <c r="G4429" i="1"/>
  <c r="F4429" i="1"/>
  <c r="E4429" i="1"/>
  <c r="M4428" i="1"/>
  <c r="L4428" i="1"/>
  <c r="K4428" i="1"/>
  <c r="J4428" i="1"/>
  <c r="I4428" i="1"/>
  <c r="H4428" i="1"/>
  <c r="G4428" i="1"/>
  <c r="F4428" i="1"/>
  <c r="E4428" i="1"/>
  <c r="M4427" i="1"/>
  <c r="L4427" i="1"/>
  <c r="K4427" i="1"/>
  <c r="J4427" i="1"/>
  <c r="I4427" i="1"/>
  <c r="H4427" i="1"/>
  <c r="G4427" i="1"/>
  <c r="F4427" i="1"/>
  <c r="E4427" i="1"/>
  <c r="M4426" i="1"/>
  <c r="L4426" i="1"/>
  <c r="K4426" i="1"/>
  <c r="J4426" i="1"/>
  <c r="I4426" i="1"/>
  <c r="H4426" i="1"/>
  <c r="G4426" i="1"/>
  <c r="F4426" i="1"/>
  <c r="E4426" i="1"/>
  <c r="M4425" i="1"/>
  <c r="L4425" i="1"/>
  <c r="K4425" i="1"/>
  <c r="J4425" i="1"/>
  <c r="I4425" i="1"/>
  <c r="H4425" i="1"/>
  <c r="G4425" i="1"/>
  <c r="F4425" i="1"/>
  <c r="E4425" i="1"/>
  <c r="M4424" i="1"/>
  <c r="L4424" i="1"/>
  <c r="K4424" i="1"/>
  <c r="J4424" i="1"/>
  <c r="I4424" i="1"/>
  <c r="H4424" i="1"/>
  <c r="G4424" i="1"/>
  <c r="F4424" i="1"/>
  <c r="E4424" i="1"/>
  <c r="M4423" i="1"/>
  <c r="L4423" i="1"/>
  <c r="K4423" i="1"/>
  <c r="J4423" i="1"/>
  <c r="I4423" i="1"/>
  <c r="H4423" i="1"/>
  <c r="G4423" i="1"/>
  <c r="F4423" i="1"/>
  <c r="E4423" i="1"/>
  <c r="M4422" i="1"/>
  <c r="L4422" i="1"/>
  <c r="K4422" i="1"/>
  <c r="J4422" i="1"/>
  <c r="I4422" i="1"/>
  <c r="H4422" i="1"/>
  <c r="G4422" i="1"/>
  <c r="F4422" i="1"/>
  <c r="E4422" i="1"/>
  <c r="M4421" i="1"/>
  <c r="L4421" i="1"/>
  <c r="K4421" i="1"/>
  <c r="J4421" i="1"/>
  <c r="I4421" i="1"/>
  <c r="H4421" i="1"/>
  <c r="G4421" i="1"/>
  <c r="F4421" i="1"/>
  <c r="E4421" i="1"/>
  <c r="M4420" i="1"/>
  <c r="L4420" i="1"/>
  <c r="K4420" i="1"/>
  <c r="J4420" i="1"/>
  <c r="I4420" i="1"/>
  <c r="H4420" i="1"/>
  <c r="G4420" i="1"/>
  <c r="F4420" i="1"/>
  <c r="E4420" i="1"/>
  <c r="M4419" i="1"/>
  <c r="L4419" i="1"/>
  <c r="K4419" i="1"/>
  <c r="J4419" i="1"/>
  <c r="I4419" i="1"/>
  <c r="H4419" i="1"/>
  <c r="G4419" i="1"/>
  <c r="F4419" i="1"/>
  <c r="E4419" i="1"/>
  <c r="M4418" i="1"/>
  <c r="L4418" i="1"/>
  <c r="K4418" i="1"/>
  <c r="J4418" i="1"/>
  <c r="I4418" i="1"/>
  <c r="H4418" i="1"/>
  <c r="G4418" i="1"/>
  <c r="F4418" i="1"/>
  <c r="E4418" i="1"/>
  <c r="M4417" i="1"/>
  <c r="L4417" i="1"/>
  <c r="K4417" i="1"/>
  <c r="J4417" i="1"/>
  <c r="I4417" i="1"/>
  <c r="H4417" i="1"/>
  <c r="G4417" i="1"/>
  <c r="F4417" i="1"/>
  <c r="E4417" i="1"/>
  <c r="M4416" i="1"/>
  <c r="L4416" i="1"/>
  <c r="K4416" i="1"/>
  <c r="J4416" i="1"/>
  <c r="I4416" i="1"/>
  <c r="H4416" i="1"/>
  <c r="G4416" i="1"/>
  <c r="F4416" i="1"/>
  <c r="E4416" i="1"/>
  <c r="M4415" i="1"/>
  <c r="L4415" i="1"/>
  <c r="K4415" i="1"/>
  <c r="J4415" i="1"/>
  <c r="I4415" i="1"/>
  <c r="H4415" i="1"/>
  <c r="G4415" i="1"/>
  <c r="F4415" i="1"/>
  <c r="E4415" i="1"/>
  <c r="M4414" i="1"/>
  <c r="L4414" i="1"/>
  <c r="K4414" i="1"/>
  <c r="J4414" i="1"/>
  <c r="I4414" i="1"/>
  <c r="H4414" i="1"/>
  <c r="G4414" i="1"/>
  <c r="F4414" i="1"/>
  <c r="E4414" i="1"/>
  <c r="M4413" i="1"/>
  <c r="L4413" i="1"/>
  <c r="K4413" i="1"/>
  <c r="J4413" i="1"/>
  <c r="I4413" i="1"/>
  <c r="H4413" i="1"/>
  <c r="G4413" i="1"/>
  <c r="F4413" i="1"/>
  <c r="E4413" i="1"/>
  <c r="M4412" i="1"/>
  <c r="L4412" i="1"/>
  <c r="K4412" i="1"/>
  <c r="J4412" i="1"/>
  <c r="I4412" i="1"/>
  <c r="H4412" i="1"/>
  <c r="G4412" i="1"/>
  <c r="F4412" i="1"/>
  <c r="E4412" i="1"/>
  <c r="M4411" i="1"/>
  <c r="L4411" i="1"/>
  <c r="K4411" i="1"/>
  <c r="J4411" i="1"/>
  <c r="I4411" i="1"/>
  <c r="H4411" i="1"/>
  <c r="G4411" i="1"/>
  <c r="F4411" i="1"/>
  <c r="E4411" i="1"/>
  <c r="M4410" i="1"/>
  <c r="L4410" i="1"/>
  <c r="K4410" i="1"/>
  <c r="J4410" i="1"/>
  <c r="I4410" i="1"/>
  <c r="H4410" i="1"/>
  <c r="G4410" i="1"/>
  <c r="F4410" i="1"/>
  <c r="E4410" i="1"/>
  <c r="M4409" i="1"/>
  <c r="L4409" i="1"/>
  <c r="K4409" i="1"/>
  <c r="J4409" i="1"/>
  <c r="I4409" i="1"/>
  <c r="H4409" i="1"/>
  <c r="G4409" i="1"/>
  <c r="F4409" i="1"/>
  <c r="E4409" i="1"/>
  <c r="M4408" i="1"/>
  <c r="L4408" i="1"/>
  <c r="K4408" i="1"/>
  <c r="J4408" i="1"/>
  <c r="I4408" i="1"/>
  <c r="H4408" i="1"/>
  <c r="G4408" i="1"/>
  <c r="F4408" i="1"/>
  <c r="E4408" i="1"/>
  <c r="M4407" i="1"/>
  <c r="L4407" i="1"/>
  <c r="K4407" i="1"/>
  <c r="J4407" i="1"/>
  <c r="I4407" i="1"/>
  <c r="H4407" i="1"/>
  <c r="G4407" i="1"/>
  <c r="F4407" i="1"/>
  <c r="E4407" i="1"/>
  <c r="M4406" i="1"/>
  <c r="L4406" i="1"/>
  <c r="K4406" i="1"/>
  <c r="J4406" i="1"/>
  <c r="I4406" i="1"/>
  <c r="H4406" i="1"/>
  <c r="G4406" i="1"/>
  <c r="F4406" i="1"/>
  <c r="E4406" i="1"/>
  <c r="M4405" i="1"/>
  <c r="L4405" i="1"/>
  <c r="K4405" i="1"/>
  <c r="J4405" i="1"/>
  <c r="I4405" i="1"/>
  <c r="H4405" i="1"/>
  <c r="G4405" i="1"/>
  <c r="F4405" i="1"/>
  <c r="E4405" i="1"/>
  <c r="M4404" i="1"/>
  <c r="L4404" i="1"/>
  <c r="K4404" i="1"/>
  <c r="J4404" i="1"/>
  <c r="I4404" i="1"/>
  <c r="H4404" i="1"/>
  <c r="G4404" i="1"/>
  <c r="F4404" i="1"/>
  <c r="E4404" i="1"/>
  <c r="M4403" i="1"/>
  <c r="L4403" i="1"/>
  <c r="K4403" i="1"/>
  <c r="J4403" i="1"/>
  <c r="I4403" i="1"/>
  <c r="H4403" i="1"/>
  <c r="G4403" i="1"/>
  <c r="F4403" i="1"/>
  <c r="E4403" i="1"/>
  <c r="M4402" i="1"/>
  <c r="L4402" i="1"/>
  <c r="K4402" i="1"/>
  <c r="J4402" i="1"/>
  <c r="I4402" i="1"/>
  <c r="H4402" i="1"/>
  <c r="G4402" i="1"/>
  <c r="F4402" i="1"/>
  <c r="E4402" i="1"/>
  <c r="M4401" i="1"/>
  <c r="L4401" i="1"/>
  <c r="K4401" i="1"/>
  <c r="J4401" i="1"/>
  <c r="I4401" i="1"/>
  <c r="H4401" i="1"/>
  <c r="G4401" i="1"/>
  <c r="F4401" i="1"/>
  <c r="E4401" i="1"/>
  <c r="M4400" i="1"/>
  <c r="L4400" i="1"/>
  <c r="K4400" i="1"/>
  <c r="J4400" i="1"/>
  <c r="I4400" i="1"/>
  <c r="H4400" i="1"/>
  <c r="G4400" i="1"/>
  <c r="F4400" i="1"/>
  <c r="E4400" i="1"/>
  <c r="M4399" i="1"/>
  <c r="L4399" i="1"/>
  <c r="K4399" i="1"/>
  <c r="J4399" i="1"/>
  <c r="I4399" i="1"/>
  <c r="H4399" i="1"/>
  <c r="G4399" i="1"/>
  <c r="F4399" i="1"/>
  <c r="E4399" i="1"/>
  <c r="M4398" i="1"/>
  <c r="L4398" i="1"/>
  <c r="K4398" i="1"/>
  <c r="J4398" i="1"/>
  <c r="I4398" i="1"/>
  <c r="H4398" i="1"/>
  <c r="G4398" i="1"/>
  <c r="F4398" i="1"/>
  <c r="E4398" i="1"/>
  <c r="M4397" i="1"/>
  <c r="L4397" i="1"/>
  <c r="K4397" i="1"/>
  <c r="J4397" i="1"/>
  <c r="I4397" i="1"/>
  <c r="H4397" i="1"/>
  <c r="G4397" i="1"/>
  <c r="F4397" i="1"/>
  <c r="E4397" i="1"/>
  <c r="M4396" i="1"/>
  <c r="L4396" i="1"/>
  <c r="K4396" i="1"/>
  <c r="J4396" i="1"/>
  <c r="I4396" i="1"/>
  <c r="H4396" i="1"/>
  <c r="G4396" i="1"/>
  <c r="F4396" i="1"/>
  <c r="E4396" i="1"/>
  <c r="M4395" i="1"/>
  <c r="L4395" i="1"/>
  <c r="K4395" i="1"/>
  <c r="J4395" i="1"/>
  <c r="I4395" i="1"/>
  <c r="H4395" i="1"/>
  <c r="G4395" i="1"/>
  <c r="F4395" i="1"/>
  <c r="E4395" i="1"/>
  <c r="M4394" i="1"/>
  <c r="L4394" i="1"/>
  <c r="K4394" i="1"/>
  <c r="J4394" i="1"/>
  <c r="I4394" i="1"/>
  <c r="H4394" i="1"/>
  <c r="G4394" i="1"/>
  <c r="F4394" i="1"/>
  <c r="E4394" i="1"/>
  <c r="M4393" i="1"/>
  <c r="L4393" i="1"/>
  <c r="K4393" i="1"/>
  <c r="J4393" i="1"/>
  <c r="I4393" i="1"/>
  <c r="H4393" i="1"/>
  <c r="G4393" i="1"/>
  <c r="F4393" i="1"/>
  <c r="E4393" i="1"/>
  <c r="M4392" i="1"/>
  <c r="L4392" i="1"/>
  <c r="K4392" i="1"/>
  <c r="J4392" i="1"/>
  <c r="I4392" i="1"/>
  <c r="H4392" i="1"/>
  <c r="G4392" i="1"/>
  <c r="F4392" i="1"/>
  <c r="E4392" i="1"/>
  <c r="M4391" i="1"/>
  <c r="L4391" i="1"/>
  <c r="K4391" i="1"/>
  <c r="J4391" i="1"/>
  <c r="I4391" i="1"/>
  <c r="H4391" i="1"/>
  <c r="G4391" i="1"/>
  <c r="F4391" i="1"/>
  <c r="E4391" i="1"/>
  <c r="M4390" i="1"/>
  <c r="L4390" i="1"/>
  <c r="K4390" i="1"/>
  <c r="J4390" i="1"/>
  <c r="I4390" i="1"/>
  <c r="H4390" i="1"/>
  <c r="G4390" i="1"/>
  <c r="F4390" i="1"/>
  <c r="E4390" i="1"/>
  <c r="M4389" i="1"/>
  <c r="L4389" i="1"/>
  <c r="K4389" i="1"/>
  <c r="J4389" i="1"/>
  <c r="I4389" i="1"/>
  <c r="H4389" i="1"/>
  <c r="G4389" i="1"/>
  <c r="F4389" i="1"/>
  <c r="E4389" i="1"/>
  <c r="M4388" i="1"/>
  <c r="L4388" i="1"/>
  <c r="K4388" i="1"/>
  <c r="J4388" i="1"/>
  <c r="I4388" i="1"/>
  <c r="H4388" i="1"/>
  <c r="G4388" i="1"/>
  <c r="F4388" i="1"/>
  <c r="E4388" i="1"/>
  <c r="M4387" i="1"/>
  <c r="L4387" i="1"/>
  <c r="K4387" i="1"/>
  <c r="J4387" i="1"/>
  <c r="I4387" i="1"/>
  <c r="H4387" i="1"/>
  <c r="G4387" i="1"/>
  <c r="F4387" i="1"/>
  <c r="E4387" i="1"/>
  <c r="M4386" i="1"/>
  <c r="L4386" i="1"/>
  <c r="K4386" i="1"/>
  <c r="J4386" i="1"/>
  <c r="I4386" i="1"/>
  <c r="H4386" i="1"/>
  <c r="G4386" i="1"/>
  <c r="F4386" i="1"/>
  <c r="E4386" i="1"/>
  <c r="M4385" i="1"/>
  <c r="L4385" i="1"/>
  <c r="K4385" i="1"/>
  <c r="J4385" i="1"/>
  <c r="I4385" i="1"/>
  <c r="H4385" i="1"/>
  <c r="G4385" i="1"/>
  <c r="F4385" i="1"/>
  <c r="E4385" i="1"/>
  <c r="M4384" i="1"/>
  <c r="L4384" i="1"/>
  <c r="K4384" i="1"/>
  <c r="J4384" i="1"/>
  <c r="I4384" i="1"/>
  <c r="H4384" i="1"/>
  <c r="G4384" i="1"/>
  <c r="F4384" i="1"/>
  <c r="E4384" i="1"/>
  <c r="M4383" i="1"/>
  <c r="L4383" i="1"/>
  <c r="K4383" i="1"/>
  <c r="J4383" i="1"/>
  <c r="I4383" i="1"/>
  <c r="H4383" i="1"/>
  <c r="G4383" i="1"/>
  <c r="F4383" i="1"/>
  <c r="E4383" i="1"/>
  <c r="M4382" i="1"/>
  <c r="L4382" i="1"/>
  <c r="K4382" i="1"/>
  <c r="J4382" i="1"/>
  <c r="I4382" i="1"/>
  <c r="H4382" i="1"/>
  <c r="G4382" i="1"/>
  <c r="F4382" i="1"/>
  <c r="E4382" i="1"/>
  <c r="M4381" i="1"/>
  <c r="L4381" i="1"/>
  <c r="K4381" i="1"/>
  <c r="J4381" i="1"/>
  <c r="I4381" i="1"/>
  <c r="H4381" i="1"/>
  <c r="G4381" i="1"/>
  <c r="F4381" i="1"/>
  <c r="E4381" i="1"/>
  <c r="M4380" i="1"/>
  <c r="L4380" i="1"/>
  <c r="K4380" i="1"/>
  <c r="J4380" i="1"/>
  <c r="I4380" i="1"/>
  <c r="H4380" i="1"/>
  <c r="G4380" i="1"/>
  <c r="F4380" i="1"/>
  <c r="E4380" i="1"/>
  <c r="M4379" i="1"/>
  <c r="L4379" i="1"/>
  <c r="K4379" i="1"/>
  <c r="J4379" i="1"/>
  <c r="I4379" i="1"/>
  <c r="H4379" i="1"/>
  <c r="G4379" i="1"/>
  <c r="F4379" i="1"/>
  <c r="E4379" i="1"/>
  <c r="M4378" i="1"/>
  <c r="L4378" i="1"/>
  <c r="K4378" i="1"/>
  <c r="J4378" i="1"/>
  <c r="I4378" i="1"/>
  <c r="H4378" i="1"/>
  <c r="G4378" i="1"/>
  <c r="F4378" i="1"/>
  <c r="E4378" i="1"/>
  <c r="M4377" i="1"/>
  <c r="L4377" i="1"/>
  <c r="K4377" i="1"/>
  <c r="J4377" i="1"/>
  <c r="I4377" i="1"/>
  <c r="H4377" i="1"/>
  <c r="G4377" i="1"/>
  <c r="F4377" i="1"/>
  <c r="E4377" i="1"/>
  <c r="M4376" i="1"/>
  <c r="L4376" i="1"/>
  <c r="K4376" i="1"/>
  <c r="J4376" i="1"/>
  <c r="I4376" i="1"/>
  <c r="H4376" i="1"/>
  <c r="G4376" i="1"/>
  <c r="F4376" i="1"/>
  <c r="E4376" i="1"/>
  <c r="M4375" i="1"/>
  <c r="L4375" i="1"/>
  <c r="K4375" i="1"/>
  <c r="J4375" i="1"/>
  <c r="I4375" i="1"/>
  <c r="H4375" i="1"/>
  <c r="G4375" i="1"/>
  <c r="F4375" i="1"/>
  <c r="E4375" i="1"/>
  <c r="M4374" i="1"/>
  <c r="L4374" i="1"/>
  <c r="K4374" i="1"/>
  <c r="J4374" i="1"/>
  <c r="I4374" i="1"/>
  <c r="H4374" i="1"/>
  <c r="G4374" i="1"/>
  <c r="F4374" i="1"/>
  <c r="E4374" i="1"/>
  <c r="M4373" i="1"/>
  <c r="L4373" i="1"/>
  <c r="K4373" i="1"/>
  <c r="J4373" i="1"/>
  <c r="I4373" i="1"/>
  <c r="H4373" i="1"/>
  <c r="G4373" i="1"/>
  <c r="F4373" i="1"/>
  <c r="E4373" i="1"/>
  <c r="M4372" i="1"/>
  <c r="L4372" i="1"/>
  <c r="K4372" i="1"/>
  <c r="J4372" i="1"/>
  <c r="I4372" i="1"/>
  <c r="H4372" i="1"/>
  <c r="G4372" i="1"/>
  <c r="F4372" i="1"/>
  <c r="E4372" i="1"/>
  <c r="M4371" i="1"/>
  <c r="L4371" i="1"/>
  <c r="K4371" i="1"/>
  <c r="J4371" i="1"/>
  <c r="I4371" i="1"/>
  <c r="H4371" i="1"/>
  <c r="G4371" i="1"/>
  <c r="F4371" i="1"/>
  <c r="E4371" i="1"/>
  <c r="M4370" i="1"/>
  <c r="L4370" i="1"/>
  <c r="K4370" i="1"/>
  <c r="J4370" i="1"/>
  <c r="I4370" i="1"/>
  <c r="H4370" i="1"/>
  <c r="G4370" i="1"/>
  <c r="F4370" i="1"/>
  <c r="E4370" i="1"/>
  <c r="M4369" i="1"/>
  <c r="L4369" i="1"/>
  <c r="K4369" i="1"/>
  <c r="J4369" i="1"/>
  <c r="I4369" i="1"/>
  <c r="H4369" i="1"/>
  <c r="G4369" i="1"/>
  <c r="F4369" i="1"/>
  <c r="E4369" i="1"/>
  <c r="M4368" i="1"/>
  <c r="L4368" i="1"/>
  <c r="K4368" i="1"/>
  <c r="J4368" i="1"/>
  <c r="I4368" i="1"/>
  <c r="H4368" i="1"/>
  <c r="G4368" i="1"/>
  <c r="F4368" i="1"/>
  <c r="E4368" i="1"/>
  <c r="M4367" i="1"/>
  <c r="L4367" i="1"/>
  <c r="K4367" i="1"/>
  <c r="J4367" i="1"/>
  <c r="I4367" i="1"/>
  <c r="H4367" i="1"/>
  <c r="G4367" i="1"/>
  <c r="F4367" i="1"/>
  <c r="E4367" i="1"/>
  <c r="M4366" i="1"/>
  <c r="L4366" i="1"/>
  <c r="K4366" i="1"/>
  <c r="J4366" i="1"/>
  <c r="I4366" i="1"/>
  <c r="H4366" i="1"/>
  <c r="G4366" i="1"/>
  <c r="F4366" i="1"/>
  <c r="E4366" i="1"/>
  <c r="M4365" i="1"/>
  <c r="L4365" i="1"/>
  <c r="K4365" i="1"/>
  <c r="J4365" i="1"/>
  <c r="I4365" i="1"/>
  <c r="H4365" i="1"/>
  <c r="G4365" i="1"/>
  <c r="F4365" i="1"/>
  <c r="E4365" i="1"/>
  <c r="M4364" i="1"/>
  <c r="L4364" i="1"/>
  <c r="K4364" i="1"/>
  <c r="J4364" i="1"/>
  <c r="I4364" i="1"/>
  <c r="H4364" i="1"/>
  <c r="G4364" i="1"/>
  <c r="F4364" i="1"/>
  <c r="E4364" i="1"/>
  <c r="M4363" i="1"/>
  <c r="L4363" i="1"/>
  <c r="K4363" i="1"/>
  <c r="J4363" i="1"/>
  <c r="I4363" i="1"/>
  <c r="H4363" i="1"/>
  <c r="G4363" i="1"/>
  <c r="F4363" i="1"/>
  <c r="E4363" i="1"/>
  <c r="M4362" i="1"/>
  <c r="L4362" i="1"/>
  <c r="K4362" i="1"/>
  <c r="J4362" i="1"/>
  <c r="I4362" i="1"/>
  <c r="H4362" i="1"/>
  <c r="G4362" i="1"/>
  <c r="F4362" i="1"/>
  <c r="E4362" i="1"/>
  <c r="M4361" i="1"/>
  <c r="L4361" i="1"/>
  <c r="K4361" i="1"/>
  <c r="J4361" i="1"/>
  <c r="I4361" i="1"/>
  <c r="H4361" i="1"/>
  <c r="G4361" i="1"/>
  <c r="F4361" i="1"/>
  <c r="E4361" i="1"/>
  <c r="M4360" i="1"/>
  <c r="L4360" i="1"/>
  <c r="K4360" i="1"/>
  <c r="J4360" i="1"/>
  <c r="I4360" i="1"/>
  <c r="H4360" i="1"/>
  <c r="G4360" i="1"/>
  <c r="F4360" i="1"/>
  <c r="E4360" i="1"/>
  <c r="M4359" i="1"/>
  <c r="L4359" i="1"/>
  <c r="K4359" i="1"/>
  <c r="J4359" i="1"/>
  <c r="I4359" i="1"/>
  <c r="H4359" i="1"/>
  <c r="G4359" i="1"/>
  <c r="F4359" i="1"/>
  <c r="E4359" i="1"/>
  <c r="M4358" i="1"/>
  <c r="L4358" i="1"/>
  <c r="K4358" i="1"/>
  <c r="J4358" i="1"/>
  <c r="I4358" i="1"/>
  <c r="H4358" i="1"/>
  <c r="G4358" i="1"/>
  <c r="F4358" i="1"/>
  <c r="E4358" i="1"/>
  <c r="M4357" i="1"/>
  <c r="L4357" i="1"/>
  <c r="K4357" i="1"/>
  <c r="J4357" i="1"/>
  <c r="I4357" i="1"/>
  <c r="H4357" i="1"/>
  <c r="G4357" i="1"/>
  <c r="F4357" i="1"/>
  <c r="E4357" i="1"/>
  <c r="M4356" i="1"/>
  <c r="L4356" i="1"/>
  <c r="K4356" i="1"/>
  <c r="J4356" i="1"/>
  <c r="I4356" i="1"/>
  <c r="H4356" i="1"/>
  <c r="G4356" i="1"/>
  <c r="F4356" i="1"/>
  <c r="E4356" i="1"/>
  <c r="M4355" i="1"/>
  <c r="L4355" i="1"/>
  <c r="K4355" i="1"/>
  <c r="J4355" i="1"/>
  <c r="I4355" i="1"/>
  <c r="H4355" i="1"/>
  <c r="G4355" i="1"/>
  <c r="F4355" i="1"/>
  <c r="E4355" i="1"/>
  <c r="M4354" i="1"/>
  <c r="L4354" i="1"/>
  <c r="K4354" i="1"/>
  <c r="J4354" i="1"/>
  <c r="I4354" i="1"/>
  <c r="H4354" i="1"/>
  <c r="G4354" i="1"/>
  <c r="F4354" i="1"/>
  <c r="E4354" i="1"/>
  <c r="M4353" i="1"/>
  <c r="L4353" i="1"/>
  <c r="K4353" i="1"/>
  <c r="J4353" i="1"/>
  <c r="I4353" i="1"/>
  <c r="H4353" i="1"/>
  <c r="G4353" i="1"/>
  <c r="F4353" i="1"/>
  <c r="E4353" i="1"/>
  <c r="M4352" i="1"/>
  <c r="L4352" i="1"/>
  <c r="K4352" i="1"/>
  <c r="J4352" i="1"/>
  <c r="I4352" i="1"/>
  <c r="H4352" i="1"/>
  <c r="G4352" i="1"/>
  <c r="F4352" i="1"/>
  <c r="E4352" i="1"/>
  <c r="M4351" i="1"/>
  <c r="L4351" i="1"/>
  <c r="K4351" i="1"/>
  <c r="J4351" i="1"/>
  <c r="I4351" i="1"/>
  <c r="H4351" i="1"/>
  <c r="G4351" i="1"/>
  <c r="F4351" i="1"/>
  <c r="E4351" i="1"/>
  <c r="M4350" i="1"/>
  <c r="L4350" i="1"/>
  <c r="K4350" i="1"/>
  <c r="J4350" i="1"/>
  <c r="I4350" i="1"/>
  <c r="H4350" i="1"/>
  <c r="G4350" i="1"/>
  <c r="F4350" i="1"/>
  <c r="E4350" i="1"/>
  <c r="M4349" i="1"/>
  <c r="L4349" i="1"/>
  <c r="K4349" i="1"/>
  <c r="J4349" i="1"/>
  <c r="I4349" i="1"/>
  <c r="H4349" i="1"/>
  <c r="G4349" i="1"/>
  <c r="F4349" i="1"/>
  <c r="E4349" i="1"/>
  <c r="M4348" i="1"/>
  <c r="L4348" i="1"/>
  <c r="K4348" i="1"/>
  <c r="J4348" i="1"/>
  <c r="I4348" i="1"/>
  <c r="H4348" i="1"/>
  <c r="G4348" i="1"/>
  <c r="F4348" i="1"/>
  <c r="E4348" i="1"/>
  <c r="M4347" i="1"/>
  <c r="L4347" i="1"/>
  <c r="K4347" i="1"/>
  <c r="J4347" i="1"/>
  <c r="I4347" i="1"/>
  <c r="H4347" i="1"/>
  <c r="G4347" i="1"/>
  <c r="F4347" i="1"/>
  <c r="E4347" i="1"/>
  <c r="M4346" i="1"/>
  <c r="L4346" i="1"/>
  <c r="K4346" i="1"/>
  <c r="J4346" i="1"/>
  <c r="I4346" i="1"/>
  <c r="H4346" i="1"/>
  <c r="G4346" i="1"/>
  <c r="F4346" i="1"/>
  <c r="E4346" i="1"/>
  <c r="M4345" i="1"/>
  <c r="L4345" i="1"/>
  <c r="K4345" i="1"/>
  <c r="J4345" i="1"/>
  <c r="I4345" i="1"/>
  <c r="H4345" i="1"/>
  <c r="G4345" i="1"/>
  <c r="F4345" i="1"/>
  <c r="E4345" i="1"/>
  <c r="M4344" i="1"/>
  <c r="L4344" i="1"/>
  <c r="K4344" i="1"/>
  <c r="J4344" i="1"/>
  <c r="I4344" i="1"/>
  <c r="H4344" i="1"/>
  <c r="G4344" i="1"/>
  <c r="F4344" i="1"/>
  <c r="E4344" i="1"/>
  <c r="M4343" i="1"/>
  <c r="L4343" i="1"/>
  <c r="K4343" i="1"/>
  <c r="J4343" i="1"/>
  <c r="I4343" i="1"/>
  <c r="H4343" i="1"/>
  <c r="G4343" i="1"/>
  <c r="F4343" i="1"/>
  <c r="E4343" i="1"/>
  <c r="M4342" i="1"/>
  <c r="L4342" i="1"/>
  <c r="K4342" i="1"/>
  <c r="J4342" i="1"/>
  <c r="I4342" i="1"/>
  <c r="H4342" i="1"/>
  <c r="G4342" i="1"/>
  <c r="F4342" i="1"/>
  <c r="E4342" i="1"/>
  <c r="M4341" i="1"/>
  <c r="L4341" i="1"/>
  <c r="K4341" i="1"/>
  <c r="J4341" i="1"/>
  <c r="I4341" i="1"/>
  <c r="H4341" i="1"/>
  <c r="G4341" i="1"/>
  <c r="F4341" i="1"/>
  <c r="E4341" i="1"/>
  <c r="M4340" i="1"/>
  <c r="L4340" i="1"/>
  <c r="K4340" i="1"/>
  <c r="J4340" i="1"/>
  <c r="I4340" i="1"/>
  <c r="H4340" i="1"/>
  <c r="G4340" i="1"/>
  <c r="F4340" i="1"/>
  <c r="E4340" i="1"/>
  <c r="M4339" i="1"/>
  <c r="L4339" i="1"/>
  <c r="K4339" i="1"/>
  <c r="J4339" i="1"/>
  <c r="I4339" i="1"/>
  <c r="H4339" i="1"/>
  <c r="G4339" i="1"/>
  <c r="F4339" i="1"/>
  <c r="E4339" i="1"/>
  <c r="M4338" i="1"/>
  <c r="L4338" i="1"/>
  <c r="K4338" i="1"/>
  <c r="J4338" i="1"/>
  <c r="I4338" i="1"/>
  <c r="H4338" i="1"/>
  <c r="G4338" i="1"/>
  <c r="F4338" i="1"/>
  <c r="E4338" i="1"/>
  <c r="M4337" i="1"/>
  <c r="L4337" i="1"/>
  <c r="K4337" i="1"/>
  <c r="J4337" i="1"/>
  <c r="I4337" i="1"/>
  <c r="H4337" i="1"/>
  <c r="G4337" i="1"/>
  <c r="F4337" i="1"/>
  <c r="E4337" i="1"/>
  <c r="M4336" i="1"/>
  <c r="L4336" i="1"/>
  <c r="K4336" i="1"/>
  <c r="J4336" i="1"/>
  <c r="I4336" i="1"/>
  <c r="H4336" i="1"/>
  <c r="G4336" i="1"/>
  <c r="F4336" i="1"/>
  <c r="E4336" i="1"/>
  <c r="M4335" i="1"/>
  <c r="L4335" i="1"/>
  <c r="K4335" i="1"/>
  <c r="J4335" i="1"/>
  <c r="I4335" i="1"/>
  <c r="H4335" i="1"/>
  <c r="G4335" i="1"/>
  <c r="F4335" i="1"/>
  <c r="E4335" i="1"/>
  <c r="M4334" i="1"/>
  <c r="L4334" i="1"/>
  <c r="K4334" i="1"/>
  <c r="J4334" i="1"/>
  <c r="I4334" i="1"/>
  <c r="H4334" i="1"/>
  <c r="G4334" i="1"/>
  <c r="F4334" i="1"/>
  <c r="E4334" i="1"/>
  <c r="M4333" i="1"/>
  <c r="L4333" i="1"/>
  <c r="K4333" i="1"/>
  <c r="J4333" i="1"/>
  <c r="I4333" i="1"/>
  <c r="H4333" i="1"/>
  <c r="G4333" i="1"/>
  <c r="F4333" i="1"/>
  <c r="E4333" i="1"/>
  <c r="M4332" i="1"/>
  <c r="L4332" i="1"/>
  <c r="K4332" i="1"/>
  <c r="J4332" i="1"/>
  <c r="I4332" i="1"/>
  <c r="H4332" i="1"/>
  <c r="G4332" i="1"/>
  <c r="F4332" i="1"/>
  <c r="E4332" i="1"/>
  <c r="M4331" i="1"/>
  <c r="L4331" i="1"/>
  <c r="K4331" i="1"/>
  <c r="J4331" i="1"/>
  <c r="I4331" i="1"/>
  <c r="H4331" i="1"/>
  <c r="G4331" i="1"/>
  <c r="F4331" i="1"/>
  <c r="E4331" i="1"/>
  <c r="M4330" i="1"/>
  <c r="L4330" i="1"/>
  <c r="K4330" i="1"/>
  <c r="J4330" i="1"/>
  <c r="I4330" i="1"/>
  <c r="H4330" i="1"/>
  <c r="G4330" i="1"/>
  <c r="F4330" i="1"/>
  <c r="E4330" i="1"/>
  <c r="M4329" i="1"/>
  <c r="L4329" i="1"/>
  <c r="K4329" i="1"/>
  <c r="J4329" i="1"/>
  <c r="I4329" i="1"/>
  <c r="H4329" i="1"/>
  <c r="G4329" i="1"/>
  <c r="F4329" i="1"/>
  <c r="E4329" i="1"/>
  <c r="M4328" i="1"/>
  <c r="L4328" i="1"/>
  <c r="K4328" i="1"/>
  <c r="J4328" i="1"/>
  <c r="I4328" i="1"/>
  <c r="H4328" i="1"/>
  <c r="G4328" i="1"/>
  <c r="F4328" i="1"/>
  <c r="E4328" i="1"/>
  <c r="M4327" i="1"/>
  <c r="L4327" i="1"/>
  <c r="K4327" i="1"/>
  <c r="J4327" i="1"/>
  <c r="I4327" i="1"/>
  <c r="H4327" i="1"/>
  <c r="G4327" i="1"/>
  <c r="F4327" i="1"/>
  <c r="E4327" i="1"/>
  <c r="M4326" i="1"/>
  <c r="L4326" i="1"/>
  <c r="K4326" i="1"/>
  <c r="J4326" i="1"/>
  <c r="I4326" i="1"/>
  <c r="H4326" i="1"/>
  <c r="G4326" i="1"/>
  <c r="F4326" i="1"/>
  <c r="E4326" i="1"/>
  <c r="M4325" i="1"/>
  <c r="L4325" i="1"/>
  <c r="K4325" i="1"/>
  <c r="J4325" i="1"/>
  <c r="I4325" i="1"/>
  <c r="H4325" i="1"/>
  <c r="G4325" i="1"/>
  <c r="F4325" i="1"/>
  <c r="E4325" i="1"/>
  <c r="M4324" i="1"/>
  <c r="L4324" i="1"/>
  <c r="K4324" i="1"/>
  <c r="J4324" i="1"/>
  <c r="I4324" i="1"/>
  <c r="H4324" i="1"/>
  <c r="G4324" i="1"/>
  <c r="F4324" i="1"/>
  <c r="E4324" i="1"/>
  <c r="M4323" i="1"/>
  <c r="L4323" i="1"/>
  <c r="K4323" i="1"/>
  <c r="J4323" i="1"/>
  <c r="I4323" i="1"/>
  <c r="H4323" i="1"/>
  <c r="G4323" i="1"/>
  <c r="F4323" i="1"/>
  <c r="E4323" i="1"/>
  <c r="M4322" i="1"/>
  <c r="L4322" i="1"/>
  <c r="K4322" i="1"/>
  <c r="J4322" i="1"/>
  <c r="I4322" i="1"/>
  <c r="H4322" i="1"/>
  <c r="G4322" i="1"/>
  <c r="F4322" i="1"/>
  <c r="E4322" i="1"/>
  <c r="M4321" i="1"/>
  <c r="L4321" i="1"/>
  <c r="K4321" i="1"/>
  <c r="J4321" i="1"/>
  <c r="I4321" i="1"/>
  <c r="H4321" i="1"/>
  <c r="G4321" i="1"/>
  <c r="F4321" i="1"/>
  <c r="E4321" i="1"/>
  <c r="M4320" i="1"/>
  <c r="L4320" i="1"/>
  <c r="K4320" i="1"/>
  <c r="J4320" i="1"/>
  <c r="I4320" i="1"/>
  <c r="H4320" i="1"/>
  <c r="G4320" i="1"/>
  <c r="F4320" i="1"/>
  <c r="E4320" i="1"/>
  <c r="M4319" i="1"/>
  <c r="L4319" i="1"/>
  <c r="K4319" i="1"/>
  <c r="J4319" i="1"/>
  <c r="I4319" i="1"/>
  <c r="H4319" i="1"/>
  <c r="G4319" i="1"/>
  <c r="F4319" i="1"/>
  <c r="E4319" i="1"/>
  <c r="M4318" i="1"/>
  <c r="L4318" i="1"/>
  <c r="K4318" i="1"/>
  <c r="J4318" i="1"/>
  <c r="I4318" i="1"/>
  <c r="H4318" i="1"/>
  <c r="G4318" i="1"/>
  <c r="F4318" i="1"/>
  <c r="E4318" i="1"/>
  <c r="M4317" i="1"/>
  <c r="L4317" i="1"/>
  <c r="K4317" i="1"/>
  <c r="J4317" i="1"/>
  <c r="I4317" i="1"/>
  <c r="H4317" i="1"/>
  <c r="G4317" i="1"/>
  <c r="F4317" i="1"/>
  <c r="E4317" i="1"/>
  <c r="M4316" i="1"/>
  <c r="L4316" i="1"/>
  <c r="K4316" i="1"/>
  <c r="J4316" i="1"/>
  <c r="I4316" i="1"/>
  <c r="H4316" i="1"/>
  <c r="G4316" i="1"/>
  <c r="F4316" i="1"/>
  <c r="E4316" i="1"/>
  <c r="M4315" i="1"/>
  <c r="L4315" i="1"/>
  <c r="K4315" i="1"/>
  <c r="J4315" i="1"/>
  <c r="I4315" i="1"/>
  <c r="H4315" i="1"/>
  <c r="G4315" i="1"/>
  <c r="F4315" i="1"/>
  <c r="E4315" i="1"/>
  <c r="M4314" i="1"/>
  <c r="L4314" i="1"/>
  <c r="K4314" i="1"/>
  <c r="J4314" i="1"/>
  <c r="I4314" i="1"/>
  <c r="H4314" i="1"/>
  <c r="G4314" i="1"/>
  <c r="F4314" i="1"/>
  <c r="E4314" i="1"/>
  <c r="M4313" i="1"/>
  <c r="L4313" i="1"/>
  <c r="K4313" i="1"/>
  <c r="J4313" i="1"/>
  <c r="I4313" i="1"/>
  <c r="H4313" i="1"/>
  <c r="G4313" i="1"/>
  <c r="F4313" i="1"/>
  <c r="E4313" i="1"/>
  <c r="M4312" i="1"/>
  <c r="L4312" i="1"/>
  <c r="K4312" i="1"/>
  <c r="J4312" i="1"/>
  <c r="I4312" i="1"/>
  <c r="H4312" i="1"/>
  <c r="G4312" i="1"/>
  <c r="F4312" i="1"/>
  <c r="E4312" i="1"/>
  <c r="M4311" i="1"/>
  <c r="L4311" i="1"/>
  <c r="K4311" i="1"/>
  <c r="J4311" i="1"/>
  <c r="I4311" i="1"/>
  <c r="H4311" i="1"/>
  <c r="G4311" i="1"/>
  <c r="F4311" i="1"/>
  <c r="E4311" i="1"/>
  <c r="M4310" i="1"/>
  <c r="L4310" i="1"/>
  <c r="K4310" i="1"/>
  <c r="J4310" i="1"/>
  <c r="I4310" i="1"/>
  <c r="H4310" i="1"/>
  <c r="G4310" i="1"/>
  <c r="F4310" i="1"/>
  <c r="E4310" i="1"/>
  <c r="M4309" i="1"/>
  <c r="L4309" i="1"/>
  <c r="K4309" i="1"/>
  <c r="J4309" i="1"/>
  <c r="I4309" i="1"/>
  <c r="H4309" i="1"/>
  <c r="G4309" i="1"/>
  <c r="F4309" i="1"/>
  <c r="E4309" i="1"/>
  <c r="M4308" i="1"/>
  <c r="L4308" i="1"/>
  <c r="K4308" i="1"/>
  <c r="J4308" i="1"/>
  <c r="I4308" i="1"/>
  <c r="H4308" i="1"/>
  <c r="G4308" i="1"/>
  <c r="F4308" i="1"/>
  <c r="E4308" i="1"/>
  <c r="M4307" i="1"/>
  <c r="L4307" i="1"/>
  <c r="K4307" i="1"/>
  <c r="J4307" i="1"/>
  <c r="I4307" i="1"/>
  <c r="H4307" i="1"/>
  <c r="G4307" i="1"/>
  <c r="F4307" i="1"/>
  <c r="E4307" i="1"/>
  <c r="M4306" i="1"/>
  <c r="L4306" i="1"/>
  <c r="K4306" i="1"/>
  <c r="J4306" i="1"/>
  <c r="I4306" i="1"/>
  <c r="H4306" i="1"/>
  <c r="G4306" i="1"/>
  <c r="F4306" i="1"/>
  <c r="E4306" i="1"/>
  <c r="M4305" i="1"/>
  <c r="L4305" i="1"/>
  <c r="K4305" i="1"/>
  <c r="J4305" i="1"/>
  <c r="I4305" i="1"/>
  <c r="H4305" i="1"/>
  <c r="G4305" i="1"/>
  <c r="F4305" i="1"/>
  <c r="E4305" i="1"/>
  <c r="M4304" i="1"/>
  <c r="L4304" i="1"/>
  <c r="K4304" i="1"/>
  <c r="J4304" i="1"/>
  <c r="I4304" i="1"/>
  <c r="H4304" i="1"/>
  <c r="G4304" i="1"/>
  <c r="F4304" i="1"/>
  <c r="E4304" i="1"/>
  <c r="M4303" i="1"/>
  <c r="L4303" i="1"/>
  <c r="K4303" i="1"/>
  <c r="J4303" i="1"/>
  <c r="I4303" i="1"/>
  <c r="H4303" i="1"/>
  <c r="G4303" i="1"/>
  <c r="F4303" i="1"/>
  <c r="E4303" i="1"/>
  <c r="M4302" i="1"/>
  <c r="L4302" i="1"/>
  <c r="K4302" i="1"/>
  <c r="J4302" i="1"/>
  <c r="I4302" i="1"/>
  <c r="H4302" i="1"/>
  <c r="G4302" i="1"/>
  <c r="F4302" i="1"/>
  <c r="E4302" i="1"/>
  <c r="M4301" i="1"/>
  <c r="L4301" i="1"/>
  <c r="K4301" i="1"/>
  <c r="J4301" i="1"/>
  <c r="I4301" i="1"/>
  <c r="H4301" i="1"/>
  <c r="G4301" i="1"/>
  <c r="F4301" i="1"/>
  <c r="E4301" i="1"/>
  <c r="M4300" i="1"/>
  <c r="L4300" i="1"/>
  <c r="K4300" i="1"/>
  <c r="J4300" i="1"/>
  <c r="I4300" i="1"/>
  <c r="H4300" i="1"/>
  <c r="G4300" i="1"/>
  <c r="F4300" i="1"/>
  <c r="E4300" i="1"/>
  <c r="M4299" i="1"/>
  <c r="L4299" i="1"/>
  <c r="K4299" i="1"/>
  <c r="J4299" i="1"/>
  <c r="I4299" i="1"/>
  <c r="H4299" i="1"/>
  <c r="G4299" i="1"/>
  <c r="F4299" i="1"/>
  <c r="E4299" i="1"/>
  <c r="M4298" i="1"/>
  <c r="L4298" i="1"/>
  <c r="K4298" i="1"/>
  <c r="J4298" i="1"/>
  <c r="I4298" i="1"/>
  <c r="H4298" i="1"/>
  <c r="G4298" i="1"/>
  <c r="F4298" i="1"/>
  <c r="E4298" i="1"/>
  <c r="M4297" i="1"/>
  <c r="L4297" i="1"/>
  <c r="K4297" i="1"/>
  <c r="J4297" i="1"/>
  <c r="I4297" i="1"/>
  <c r="H4297" i="1"/>
  <c r="G4297" i="1"/>
  <c r="F4297" i="1"/>
  <c r="E4297" i="1"/>
  <c r="M4296" i="1"/>
  <c r="L4296" i="1"/>
  <c r="K4296" i="1"/>
  <c r="J4296" i="1"/>
  <c r="I4296" i="1"/>
  <c r="H4296" i="1"/>
  <c r="G4296" i="1"/>
  <c r="F4296" i="1"/>
  <c r="E4296" i="1"/>
  <c r="M4295" i="1"/>
  <c r="L4295" i="1"/>
  <c r="K4295" i="1"/>
  <c r="J4295" i="1"/>
  <c r="I4295" i="1"/>
  <c r="H4295" i="1"/>
  <c r="G4295" i="1"/>
  <c r="F4295" i="1"/>
  <c r="E4295" i="1"/>
  <c r="M4294" i="1"/>
  <c r="L4294" i="1"/>
  <c r="K4294" i="1"/>
  <c r="J4294" i="1"/>
  <c r="I4294" i="1"/>
  <c r="H4294" i="1"/>
  <c r="G4294" i="1"/>
  <c r="F4294" i="1"/>
  <c r="E4294" i="1"/>
  <c r="M4293" i="1"/>
  <c r="L4293" i="1"/>
  <c r="K4293" i="1"/>
  <c r="J4293" i="1"/>
  <c r="I4293" i="1"/>
  <c r="H4293" i="1"/>
  <c r="G4293" i="1"/>
  <c r="F4293" i="1"/>
  <c r="E4293" i="1"/>
  <c r="M4292" i="1"/>
  <c r="L4292" i="1"/>
  <c r="K4292" i="1"/>
  <c r="J4292" i="1"/>
  <c r="I4292" i="1"/>
  <c r="H4292" i="1"/>
  <c r="G4292" i="1"/>
  <c r="F4292" i="1"/>
  <c r="E4292" i="1"/>
  <c r="M4291" i="1"/>
  <c r="L4291" i="1"/>
  <c r="K4291" i="1"/>
  <c r="J4291" i="1"/>
  <c r="I4291" i="1"/>
  <c r="H4291" i="1"/>
  <c r="G4291" i="1"/>
  <c r="F4291" i="1"/>
  <c r="E4291" i="1"/>
  <c r="M4290" i="1"/>
  <c r="L4290" i="1"/>
  <c r="K4290" i="1"/>
  <c r="J4290" i="1"/>
  <c r="I4290" i="1"/>
  <c r="H4290" i="1"/>
  <c r="G4290" i="1"/>
  <c r="F4290" i="1"/>
  <c r="E4290" i="1"/>
  <c r="M4289" i="1"/>
  <c r="L4289" i="1"/>
  <c r="K4289" i="1"/>
  <c r="J4289" i="1"/>
  <c r="I4289" i="1"/>
  <c r="H4289" i="1"/>
  <c r="G4289" i="1"/>
  <c r="F4289" i="1"/>
  <c r="E4289" i="1"/>
  <c r="M4288" i="1"/>
  <c r="L4288" i="1"/>
  <c r="K4288" i="1"/>
  <c r="J4288" i="1"/>
  <c r="I4288" i="1"/>
  <c r="H4288" i="1"/>
  <c r="G4288" i="1"/>
  <c r="F4288" i="1"/>
  <c r="E4288" i="1"/>
  <c r="M4287" i="1"/>
  <c r="L4287" i="1"/>
  <c r="K4287" i="1"/>
  <c r="J4287" i="1"/>
  <c r="I4287" i="1"/>
  <c r="H4287" i="1"/>
  <c r="G4287" i="1"/>
  <c r="F4287" i="1"/>
  <c r="E4287" i="1"/>
  <c r="M4286" i="1"/>
  <c r="L4286" i="1"/>
  <c r="K4286" i="1"/>
  <c r="J4286" i="1"/>
  <c r="I4286" i="1"/>
  <c r="H4286" i="1"/>
  <c r="G4286" i="1"/>
  <c r="F4286" i="1"/>
  <c r="E4286" i="1"/>
  <c r="M4285" i="1"/>
  <c r="L4285" i="1"/>
  <c r="K4285" i="1"/>
  <c r="J4285" i="1"/>
  <c r="I4285" i="1"/>
  <c r="H4285" i="1"/>
  <c r="G4285" i="1"/>
  <c r="F4285" i="1"/>
  <c r="E4285" i="1"/>
  <c r="M4284" i="1"/>
  <c r="L4284" i="1"/>
  <c r="K4284" i="1"/>
  <c r="J4284" i="1"/>
  <c r="I4284" i="1"/>
  <c r="H4284" i="1"/>
  <c r="G4284" i="1"/>
  <c r="F4284" i="1"/>
  <c r="E4284" i="1"/>
  <c r="M4283" i="1"/>
  <c r="L4283" i="1"/>
  <c r="K4283" i="1"/>
  <c r="J4283" i="1"/>
  <c r="I4283" i="1"/>
  <c r="H4283" i="1"/>
  <c r="G4283" i="1"/>
  <c r="F4283" i="1"/>
  <c r="E4283" i="1"/>
  <c r="M4282" i="1"/>
  <c r="L4282" i="1"/>
  <c r="K4282" i="1"/>
  <c r="J4282" i="1"/>
  <c r="I4282" i="1"/>
  <c r="H4282" i="1"/>
  <c r="G4282" i="1"/>
  <c r="F4282" i="1"/>
  <c r="E4282" i="1"/>
  <c r="M4281" i="1"/>
  <c r="L4281" i="1"/>
  <c r="K4281" i="1"/>
  <c r="J4281" i="1"/>
  <c r="I4281" i="1"/>
  <c r="H4281" i="1"/>
  <c r="G4281" i="1"/>
  <c r="F4281" i="1"/>
  <c r="E4281" i="1"/>
  <c r="M4280" i="1"/>
  <c r="L4280" i="1"/>
  <c r="K4280" i="1"/>
  <c r="J4280" i="1"/>
  <c r="I4280" i="1"/>
  <c r="H4280" i="1"/>
  <c r="G4280" i="1"/>
  <c r="F4280" i="1"/>
  <c r="E4280" i="1"/>
  <c r="M4279" i="1"/>
  <c r="L4279" i="1"/>
  <c r="K4279" i="1"/>
  <c r="J4279" i="1"/>
  <c r="I4279" i="1"/>
  <c r="H4279" i="1"/>
  <c r="G4279" i="1"/>
  <c r="F4279" i="1"/>
  <c r="E4279" i="1"/>
  <c r="M4278" i="1"/>
  <c r="L4278" i="1"/>
  <c r="K4278" i="1"/>
  <c r="J4278" i="1"/>
  <c r="I4278" i="1"/>
  <c r="H4278" i="1"/>
  <c r="G4278" i="1"/>
  <c r="F4278" i="1"/>
  <c r="E4278" i="1"/>
  <c r="M4277" i="1"/>
  <c r="L4277" i="1"/>
  <c r="K4277" i="1"/>
  <c r="J4277" i="1"/>
  <c r="I4277" i="1"/>
  <c r="H4277" i="1"/>
  <c r="G4277" i="1"/>
  <c r="F4277" i="1"/>
  <c r="E4277" i="1"/>
  <c r="M4276" i="1"/>
  <c r="L4276" i="1"/>
  <c r="K4276" i="1"/>
  <c r="J4276" i="1"/>
  <c r="I4276" i="1"/>
  <c r="H4276" i="1"/>
  <c r="G4276" i="1"/>
  <c r="F4276" i="1"/>
  <c r="E4276" i="1"/>
  <c r="M4275" i="1"/>
  <c r="L4275" i="1"/>
  <c r="K4275" i="1"/>
  <c r="J4275" i="1"/>
  <c r="I4275" i="1"/>
  <c r="H4275" i="1"/>
  <c r="G4275" i="1"/>
  <c r="F4275" i="1"/>
  <c r="E4275" i="1"/>
  <c r="M4274" i="1"/>
  <c r="L4274" i="1"/>
  <c r="K4274" i="1"/>
  <c r="J4274" i="1"/>
  <c r="I4274" i="1"/>
  <c r="H4274" i="1"/>
  <c r="G4274" i="1"/>
  <c r="F4274" i="1"/>
  <c r="E4274" i="1"/>
  <c r="M4273" i="1"/>
  <c r="L4273" i="1"/>
  <c r="K4273" i="1"/>
  <c r="J4273" i="1"/>
  <c r="I4273" i="1"/>
  <c r="H4273" i="1"/>
  <c r="G4273" i="1"/>
  <c r="F4273" i="1"/>
  <c r="E4273" i="1"/>
  <c r="M4272" i="1"/>
  <c r="L4272" i="1"/>
  <c r="K4272" i="1"/>
  <c r="J4272" i="1"/>
  <c r="I4272" i="1"/>
  <c r="H4272" i="1"/>
  <c r="G4272" i="1"/>
  <c r="F4272" i="1"/>
  <c r="E4272" i="1"/>
  <c r="M4271" i="1"/>
  <c r="L4271" i="1"/>
  <c r="K4271" i="1"/>
  <c r="J4271" i="1"/>
  <c r="I4271" i="1"/>
  <c r="H4271" i="1"/>
  <c r="G4271" i="1"/>
  <c r="F4271" i="1"/>
  <c r="E4271" i="1"/>
  <c r="M4270" i="1"/>
  <c r="L4270" i="1"/>
  <c r="K4270" i="1"/>
  <c r="J4270" i="1"/>
  <c r="I4270" i="1"/>
  <c r="H4270" i="1"/>
  <c r="G4270" i="1"/>
  <c r="F4270" i="1"/>
  <c r="E4270" i="1"/>
  <c r="M4269" i="1"/>
  <c r="L4269" i="1"/>
  <c r="K4269" i="1"/>
  <c r="J4269" i="1"/>
  <c r="I4269" i="1"/>
  <c r="H4269" i="1"/>
  <c r="G4269" i="1"/>
  <c r="F4269" i="1"/>
  <c r="E4269" i="1"/>
  <c r="M4268" i="1"/>
  <c r="L4268" i="1"/>
  <c r="K4268" i="1"/>
  <c r="J4268" i="1"/>
  <c r="I4268" i="1"/>
  <c r="H4268" i="1"/>
  <c r="G4268" i="1"/>
  <c r="F4268" i="1"/>
  <c r="E4268" i="1"/>
  <c r="M4267" i="1"/>
  <c r="L4267" i="1"/>
  <c r="K4267" i="1"/>
  <c r="J4267" i="1"/>
  <c r="I4267" i="1"/>
  <c r="H4267" i="1"/>
  <c r="G4267" i="1"/>
  <c r="F4267" i="1"/>
  <c r="E4267" i="1"/>
  <c r="M4266" i="1"/>
  <c r="L4266" i="1"/>
  <c r="K4266" i="1"/>
  <c r="J4266" i="1"/>
  <c r="I4266" i="1"/>
  <c r="H4266" i="1"/>
  <c r="G4266" i="1"/>
  <c r="F4266" i="1"/>
  <c r="E4266" i="1"/>
  <c r="M4265" i="1"/>
  <c r="L4265" i="1"/>
  <c r="K4265" i="1"/>
  <c r="J4265" i="1"/>
  <c r="I4265" i="1"/>
  <c r="H4265" i="1"/>
  <c r="G4265" i="1"/>
  <c r="F4265" i="1"/>
  <c r="E4265" i="1"/>
  <c r="M4264" i="1"/>
  <c r="L4264" i="1"/>
  <c r="K4264" i="1"/>
  <c r="J4264" i="1"/>
  <c r="I4264" i="1"/>
  <c r="H4264" i="1"/>
  <c r="G4264" i="1"/>
  <c r="F4264" i="1"/>
  <c r="E4264" i="1"/>
  <c r="M4263" i="1"/>
  <c r="L4263" i="1"/>
  <c r="K4263" i="1"/>
  <c r="J4263" i="1"/>
  <c r="I4263" i="1"/>
  <c r="H4263" i="1"/>
  <c r="G4263" i="1"/>
  <c r="F4263" i="1"/>
  <c r="E4263" i="1"/>
  <c r="M4262" i="1"/>
  <c r="L4262" i="1"/>
  <c r="K4262" i="1"/>
  <c r="J4262" i="1"/>
  <c r="I4262" i="1"/>
  <c r="H4262" i="1"/>
  <c r="G4262" i="1"/>
  <c r="F4262" i="1"/>
  <c r="E4262" i="1"/>
  <c r="M4261" i="1"/>
  <c r="L4261" i="1"/>
  <c r="K4261" i="1"/>
  <c r="J4261" i="1"/>
  <c r="I4261" i="1"/>
  <c r="H4261" i="1"/>
  <c r="G4261" i="1"/>
  <c r="F4261" i="1"/>
  <c r="E4261" i="1"/>
  <c r="M4260" i="1"/>
  <c r="L4260" i="1"/>
  <c r="K4260" i="1"/>
  <c r="J4260" i="1"/>
  <c r="I4260" i="1"/>
  <c r="H4260" i="1"/>
  <c r="G4260" i="1"/>
  <c r="F4260" i="1"/>
  <c r="E4260" i="1"/>
  <c r="M4259" i="1"/>
  <c r="L4259" i="1"/>
  <c r="K4259" i="1"/>
  <c r="J4259" i="1"/>
  <c r="I4259" i="1"/>
  <c r="H4259" i="1"/>
  <c r="G4259" i="1"/>
  <c r="F4259" i="1"/>
  <c r="E4259" i="1"/>
  <c r="M4258" i="1"/>
  <c r="L4258" i="1"/>
  <c r="K4258" i="1"/>
  <c r="J4258" i="1"/>
  <c r="I4258" i="1"/>
  <c r="H4258" i="1"/>
  <c r="G4258" i="1"/>
  <c r="F4258" i="1"/>
  <c r="E4258" i="1"/>
  <c r="M4257" i="1"/>
  <c r="L4257" i="1"/>
  <c r="K4257" i="1"/>
  <c r="J4257" i="1"/>
  <c r="I4257" i="1"/>
  <c r="H4257" i="1"/>
  <c r="G4257" i="1"/>
  <c r="F4257" i="1"/>
  <c r="E4257" i="1"/>
  <c r="M4256" i="1"/>
  <c r="L4256" i="1"/>
  <c r="K4256" i="1"/>
  <c r="J4256" i="1"/>
  <c r="I4256" i="1"/>
  <c r="H4256" i="1"/>
  <c r="G4256" i="1"/>
  <c r="F4256" i="1"/>
  <c r="E4256" i="1"/>
  <c r="M4255" i="1"/>
  <c r="L4255" i="1"/>
  <c r="K4255" i="1"/>
  <c r="J4255" i="1"/>
  <c r="I4255" i="1"/>
  <c r="H4255" i="1"/>
  <c r="G4255" i="1"/>
  <c r="F4255" i="1"/>
  <c r="E4255" i="1"/>
  <c r="M4254" i="1"/>
  <c r="L4254" i="1"/>
  <c r="K4254" i="1"/>
  <c r="J4254" i="1"/>
  <c r="I4254" i="1"/>
  <c r="H4254" i="1"/>
  <c r="G4254" i="1"/>
  <c r="F4254" i="1"/>
  <c r="E4254" i="1"/>
  <c r="M4253" i="1"/>
  <c r="L4253" i="1"/>
  <c r="K4253" i="1"/>
  <c r="J4253" i="1"/>
  <c r="I4253" i="1"/>
  <c r="H4253" i="1"/>
  <c r="G4253" i="1"/>
  <c r="F4253" i="1"/>
  <c r="E4253" i="1"/>
  <c r="M4252" i="1"/>
  <c r="L4252" i="1"/>
  <c r="K4252" i="1"/>
  <c r="J4252" i="1"/>
  <c r="I4252" i="1"/>
  <c r="H4252" i="1"/>
  <c r="G4252" i="1"/>
  <c r="F4252" i="1"/>
  <c r="E4252" i="1"/>
  <c r="M4251" i="1"/>
  <c r="L4251" i="1"/>
  <c r="K4251" i="1"/>
  <c r="J4251" i="1"/>
  <c r="I4251" i="1"/>
  <c r="H4251" i="1"/>
  <c r="G4251" i="1"/>
  <c r="F4251" i="1"/>
  <c r="E4251" i="1"/>
  <c r="M4250" i="1"/>
  <c r="L4250" i="1"/>
  <c r="K4250" i="1"/>
  <c r="J4250" i="1"/>
  <c r="I4250" i="1"/>
  <c r="H4250" i="1"/>
  <c r="G4250" i="1"/>
  <c r="F4250" i="1"/>
  <c r="E4250" i="1"/>
  <c r="M4249" i="1"/>
  <c r="L4249" i="1"/>
  <c r="K4249" i="1"/>
  <c r="J4249" i="1"/>
  <c r="I4249" i="1"/>
  <c r="H4249" i="1"/>
  <c r="G4249" i="1"/>
  <c r="F4249" i="1"/>
  <c r="E4249" i="1"/>
  <c r="M4248" i="1"/>
  <c r="L4248" i="1"/>
  <c r="K4248" i="1"/>
  <c r="J4248" i="1"/>
  <c r="I4248" i="1"/>
  <c r="H4248" i="1"/>
  <c r="G4248" i="1"/>
  <c r="F4248" i="1"/>
  <c r="E4248" i="1"/>
  <c r="M4247" i="1"/>
  <c r="L4247" i="1"/>
  <c r="K4247" i="1"/>
  <c r="J4247" i="1"/>
  <c r="I4247" i="1"/>
  <c r="H4247" i="1"/>
  <c r="G4247" i="1"/>
  <c r="F4247" i="1"/>
  <c r="E4247" i="1"/>
  <c r="M4246" i="1"/>
  <c r="L4246" i="1"/>
  <c r="K4246" i="1"/>
  <c r="J4246" i="1"/>
  <c r="I4246" i="1"/>
  <c r="H4246" i="1"/>
  <c r="G4246" i="1"/>
  <c r="F4246" i="1"/>
  <c r="E4246" i="1"/>
  <c r="M4245" i="1"/>
  <c r="L4245" i="1"/>
  <c r="K4245" i="1"/>
  <c r="J4245" i="1"/>
  <c r="I4245" i="1"/>
  <c r="H4245" i="1"/>
  <c r="G4245" i="1"/>
  <c r="F4245" i="1"/>
  <c r="E4245" i="1"/>
  <c r="M4244" i="1"/>
  <c r="L4244" i="1"/>
  <c r="K4244" i="1"/>
  <c r="J4244" i="1"/>
  <c r="I4244" i="1"/>
  <c r="H4244" i="1"/>
  <c r="G4244" i="1"/>
  <c r="F4244" i="1"/>
  <c r="E4244" i="1"/>
  <c r="M4243" i="1"/>
  <c r="L4243" i="1"/>
  <c r="K4243" i="1"/>
  <c r="J4243" i="1"/>
  <c r="I4243" i="1"/>
  <c r="H4243" i="1"/>
  <c r="G4243" i="1"/>
  <c r="F4243" i="1"/>
  <c r="E4243" i="1"/>
  <c r="M4242" i="1"/>
  <c r="L4242" i="1"/>
  <c r="K4242" i="1"/>
  <c r="J4242" i="1"/>
  <c r="I4242" i="1"/>
  <c r="H4242" i="1"/>
  <c r="G4242" i="1"/>
  <c r="F4242" i="1"/>
  <c r="E4242" i="1"/>
  <c r="M4241" i="1"/>
  <c r="L4241" i="1"/>
  <c r="K4241" i="1"/>
  <c r="J4241" i="1"/>
  <c r="I4241" i="1"/>
  <c r="H4241" i="1"/>
  <c r="G4241" i="1"/>
  <c r="F4241" i="1"/>
  <c r="E4241" i="1"/>
  <c r="M4240" i="1"/>
  <c r="L4240" i="1"/>
  <c r="K4240" i="1"/>
  <c r="J4240" i="1"/>
  <c r="I4240" i="1"/>
  <c r="H4240" i="1"/>
  <c r="G4240" i="1"/>
  <c r="F4240" i="1"/>
  <c r="E4240" i="1"/>
  <c r="M4239" i="1"/>
  <c r="L4239" i="1"/>
  <c r="K4239" i="1"/>
  <c r="J4239" i="1"/>
  <c r="I4239" i="1"/>
  <c r="H4239" i="1"/>
  <c r="G4239" i="1"/>
  <c r="F4239" i="1"/>
  <c r="E4239" i="1"/>
  <c r="M4238" i="1"/>
  <c r="L4238" i="1"/>
  <c r="K4238" i="1"/>
  <c r="J4238" i="1"/>
  <c r="I4238" i="1"/>
  <c r="H4238" i="1"/>
  <c r="G4238" i="1"/>
  <c r="F4238" i="1"/>
  <c r="E4238" i="1"/>
  <c r="M4237" i="1"/>
  <c r="L4237" i="1"/>
  <c r="K4237" i="1"/>
  <c r="J4237" i="1"/>
  <c r="I4237" i="1"/>
  <c r="H4237" i="1"/>
  <c r="G4237" i="1"/>
  <c r="F4237" i="1"/>
  <c r="E4237" i="1"/>
  <c r="M4236" i="1"/>
  <c r="L4236" i="1"/>
  <c r="K4236" i="1"/>
  <c r="J4236" i="1"/>
  <c r="I4236" i="1"/>
  <c r="H4236" i="1"/>
  <c r="G4236" i="1"/>
  <c r="F4236" i="1"/>
  <c r="E4236" i="1"/>
  <c r="M4235" i="1"/>
  <c r="L4235" i="1"/>
  <c r="K4235" i="1"/>
  <c r="J4235" i="1"/>
  <c r="I4235" i="1"/>
  <c r="H4235" i="1"/>
  <c r="G4235" i="1"/>
  <c r="F4235" i="1"/>
  <c r="E4235" i="1"/>
  <c r="M4234" i="1"/>
  <c r="L4234" i="1"/>
  <c r="K4234" i="1"/>
  <c r="J4234" i="1"/>
  <c r="I4234" i="1"/>
  <c r="H4234" i="1"/>
  <c r="G4234" i="1"/>
  <c r="F4234" i="1"/>
  <c r="E4234" i="1"/>
  <c r="M4233" i="1"/>
  <c r="L4233" i="1"/>
  <c r="K4233" i="1"/>
  <c r="J4233" i="1"/>
  <c r="I4233" i="1"/>
  <c r="H4233" i="1"/>
  <c r="G4233" i="1"/>
  <c r="F4233" i="1"/>
  <c r="E4233" i="1"/>
  <c r="M4232" i="1"/>
  <c r="L4232" i="1"/>
  <c r="K4232" i="1"/>
  <c r="J4232" i="1"/>
  <c r="I4232" i="1"/>
  <c r="H4232" i="1"/>
  <c r="G4232" i="1"/>
  <c r="F4232" i="1"/>
  <c r="E4232" i="1"/>
  <c r="M4231" i="1"/>
  <c r="L4231" i="1"/>
  <c r="K4231" i="1"/>
  <c r="J4231" i="1"/>
  <c r="I4231" i="1"/>
  <c r="H4231" i="1"/>
  <c r="G4231" i="1"/>
  <c r="F4231" i="1"/>
  <c r="E4231" i="1"/>
  <c r="M4230" i="1"/>
  <c r="L4230" i="1"/>
  <c r="K4230" i="1"/>
  <c r="J4230" i="1"/>
  <c r="I4230" i="1"/>
  <c r="H4230" i="1"/>
  <c r="G4230" i="1"/>
  <c r="F4230" i="1"/>
  <c r="E4230" i="1"/>
  <c r="M4229" i="1"/>
  <c r="L4229" i="1"/>
  <c r="K4229" i="1"/>
  <c r="J4229" i="1"/>
  <c r="I4229" i="1"/>
  <c r="H4229" i="1"/>
  <c r="G4229" i="1"/>
  <c r="F4229" i="1"/>
  <c r="E4229" i="1"/>
  <c r="M4228" i="1"/>
  <c r="L4228" i="1"/>
  <c r="K4228" i="1"/>
  <c r="J4228" i="1"/>
  <c r="I4228" i="1"/>
  <c r="H4228" i="1"/>
  <c r="G4228" i="1"/>
  <c r="F4228" i="1"/>
  <c r="E4228" i="1"/>
  <c r="M4227" i="1"/>
  <c r="L4227" i="1"/>
  <c r="K4227" i="1"/>
  <c r="J4227" i="1"/>
  <c r="I4227" i="1"/>
  <c r="H4227" i="1"/>
  <c r="G4227" i="1"/>
  <c r="F4227" i="1"/>
  <c r="E4227" i="1"/>
  <c r="M4226" i="1"/>
  <c r="L4226" i="1"/>
  <c r="K4226" i="1"/>
  <c r="J4226" i="1"/>
  <c r="I4226" i="1"/>
  <c r="H4226" i="1"/>
  <c r="G4226" i="1"/>
  <c r="F4226" i="1"/>
  <c r="E4226" i="1"/>
  <c r="M4225" i="1"/>
  <c r="L4225" i="1"/>
  <c r="K4225" i="1"/>
  <c r="J4225" i="1"/>
  <c r="I4225" i="1"/>
  <c r="H4225" i="1"/>
  <c r="G4225" i="1"/>
  <c r="F4225" i="1"/>
  <c r="E4225" i="1"/>
  <c r="M4224" i="1"/>
  <c r="L4224" i="1"/>
  <c r="K4224" i="1"/>
  <c r="J4224" i="1"/>
  <c r="I4224" i="1"/>
  <c r="H4224" i="1"/>
  <c r="G4224" i="1"/>
  <c r="F4224" i="1"/>
  <c r="E4224" i="1"/>
  <c r="M4223" i="1"/>
  <c r="L4223" i="1"/>
  <c r="K4223" i="1"/>
  <c r="J4223" i="1"/>
  <c r="I4223" i="1"/>
  <c r="H4223" i="1"/>
  <c r="G4223" i="1"/>
  <c r="F4223" i="1"/>
  <c r="E4223" i="1"/>
  <c r="M4222" i="1"/>
  <c r="L4222" i="1"/>
  <c r="K4222" i="1"/>
  <c r="J4222" i="1"/>
  <c r="I4222" i="1"/>
  <c r="H4222" i="1"/>
  <c r="G4222" i="1"/>
  <c r="F4222" i="1"/>
  <c r="E4222" i="1"/>
  <c r="M4221" i="1"/>
  <c r="L4221" i="1"/>
  <c r="K4221" i="1"/>
  <c r="J4221" i="1"/>
  <c r="I4221" i="1"/>
  <c r="H4221" i="1"/>
  <c r="G4221" i="1"/>
  <c r="F4221" i="1"/>
  <c r="E4221" i="1"/>
  <c r="M4220" i="1"/>
  <c r="L4220" i="1"/>
  <c r="K4220" i="1"/>
  <c r="J4220" i="1"/>
  <c r="I4220" i="1"/>
  <c r="H4220" i="1"/>
  <c r="G4220" i="1"/>
  <c r="F4220" i="1"/>
  <c r="E4220" i="1"/>
  <c r="M4219" i="1"/>
  <c r="L4219" i="1"/>
  <c r="K4219" i="1"/>
  <c r="J4219" i="1"/>
  <c r="I4219" i="1"/>
  <c r="H4219" i="1"/>
  <c r="G4219" i="1"/>
  <c r="F4219" i="1"/>
  <c r="E4219" i="1"/>
  <c r="M4218" i="1"/>
  <c r="L4218" i="1"/>
  <c r="K4218" i="1"/>
  <c r="J4218" i="1"/>
  <c r="I4218" i="1"/>
  <c r="H4218" i="1"/>
  <c r="G4218" i="1"/>
  <c r="F4218" i="1"/>
  <c r="E4218" i="1"/>
  <c r="M4217" i="1"/>
  <c r="L4217" i="1"/>
  <c r="K4217" i="1"/>
  <c r="J4217" i="1"/>
  <c r="I4217" i="1"/>
  <c r="H4217" i="1"/>
  <c r="G4217" i="1"/>
  <c r="F4217" i="1"/>
  <c r="E4217" i="1"/>
  <c r="M4216" i="1"/>
  <c r="L4216" i="1"/>
  <c r="K4216" i="1"/>
  <c r="J4216" i="1"/>
  <c r="I4216" i="1"/>
  <c r="H4216" i="1"/>
  <c r="G4216" i="1"/>
  <c r="F4216" i="1"/>
  <c r="E4216" i="1"/>
  <c r="M4215" i="1"/>
  <c r="L4215" i="1"/>
  <c r="K4215" i="1"/>
  <c r="J4215" i="1"/>
  <c r="I4215" i="1"/>
  <c r="H4215" i="1"/>
  <c r="G4215" i="1"/>
  <c r="F4215" i="1"/>
  <c r="E4215" i="1"/>
  <c r="M4214" i="1"/>
  <c r="L4214" i="1"/>
  <c r="K4214" i="1"/>
  <c r="J4214" i="1"/>
  <c r="I4214" i="1"/>
  <c r="H4214" i="1"/>
  <c r="G4214" i="1"/>
  <c r="F4214" i="1"/>
  <c r="E4214" i="1"/>
  <c r="M4213" i="1"/>
  <c r="L4213" i="1"/>
  <c r="K4213" i="1"/>
  <c r="J4213" i="1"/>
  <c r="I4213" i="1"/>
  <c r="H4213" i="1"/>
  <c r="G4213" i="1"/>
  <c r="F4213" i="1"/>
  <c r="E4213" i="1"/>
  <c r="M4212" i="1"/>
  <c r="L4212" i="1"/>
  <c r="K4212" i="1"/>
  <c r="J4212" i="1"/>
  <c r="I4212" i="1"/>
  <c r="H4212" i="1"/>
  <c r="G4212" i="1"/>
  <c r="F4212" i="1"/>
  <c r="E4212" i="1"/>
  <c r="M4211" i="1"/>
  <c r="L4211" i="1"/>
  <c r="K4211" i="1"/>
  <c r="J4211" i="1"/>
  <c r="I4211" i="1"/>
  <c r="H4211" i="1"/>
  <c r="G4211" i="1"/>
  <c r="F4211" i="1"/>
  <c r="E4211" i="1"/>
  <c r="M4210" i="1"/>
  <c r="L4210" i="1"/>
  <c r="K4210" i="1"/>
  <c r="J4210" i="1"/>
  <c r="I4210" i="1"/>
  <c r="H4210" i="1"/>
  <c r="G4210" i="1"/>
  <c r="F4210" i="1"/>
  <c r="E4210" i="1"/>
  <c r="M4209" i="1"/>
  <c r="L4209" i="1"/>
  <c r="K4209" i="1"/>
  <c r="J4209" i="1"/>
  <c r="I4209" i="1"/>
  <c r="H4209" i="1"/>
  <c r="G4209" i="1"/>
  <c r="F4209" i="1"/>
  <c r="E4209" i="1"/>
  <c r="M4208" i="1"/>
  <c r="L4208" i="1"/>
  <c r="K4208" i="1"/>
  <c r="J4208" i="1"/>
  <c r="I4208" i="1"/>
  <c r="H4208" i="1"/>
  <c r="G4208" i="1"/>
  <c r="F4208" i="1"/>
  <c r="E4208" i="1"/>
  <c r="M4207" i="1"/>
  <c r="L4207" i="1"/>
  <c r="K4207" i="1"/>
  <c r="J4207" i="1"/>
  <c r="I4207" i="1"/>
  <c r="H4207" i="1"/>
  <c r="G4207" i="1"/>
  <c r="F4207" i="1"/>
  <c r="E4207" i="1"/>
  <c r="M4206" i="1"/>
  <c r="L4206" i="1"/>
  <c r="K4206" i="1"/>
  <c r="J4206" i="1"/>
  <c r="I4206" i="1"/>
  <c r="H4206" i="1"/>
  <c r="G4206" i="1"/>
  <c r="F4206" i="1"/>
  <c r="E4206" i="1"/>
  <c r="M4205" i="1"/>
  <c r="L4205" i="1"/>
  <c r="K4205" i="1"/>
  <c r="J4205" i="1"/>
  <c r="I4205" i="1"/>
  <c r="H4205" i="1"/>
  <c r="G4205" i="1"/>
  <c r="F4205" i="1"/>
  <c r="E4205" i="1"/>
  <c r="M4204" i="1"/>
  <c r="L4204" i="1"/>
  <c r="K4204" i="1"/>
  <c r="J4204" i="1"/>
  <c r="I4204" i="1"/>
  <c r="H4204" i="1"/>
  <c r="G4204" i="1"/>
  <c r="F4204" i="1"/>
  <c r="E4204" i="1"/>
  <c r="M4203" i="1"/>
  <c r="L4203" i="1"/>
  <c r="K4203" i="1"/>
  <c r="J4203" i="1"/>
  <c r="I4203" i="1"/>
  <c r="H4203" i="1"/>
  <c r="G4203" i="1"/>
  <c r="F4203" i="1"/>
  <c r="E4203" i="1"/>
  <c r="M4202" i="1"/>
  <c r="L4202" i="1"/>
  <c r="K4202" i="1"/>
  <c r="J4202" i="1"/>
  <c r="I4202" i="1"/>
  <c r="H4202" i="1"/>
  <c r="G4202" i="1"/>
  <c r="F4202" i="1"/>
  <c r="E4202" i="1"/>
  <c r="M4201" i="1"/>
  <c r="L4201" i="1"/>
  <c r="K4201" i="1"/>
  <c r="J4201" i="1"/>
  <c r="I4201" i="1"/>
  <c r="H4201" i="1"/>
  <c r="G4201" i="1"/>
  <c r="F4201" i="1"/>
  <c r="E4201" i="1"/>
  <c r="M4200" i="1"/>
  <c r="L4200" i="1"/>
  <c r="K4200" i="1"/>
  <c r="J4200" i="1"/>
  <c r="I4200" i="1"/>
  <c r="H4200" i="1"/>
  <c r="G4200" i="1"/>
  <c r="F4200" i="1"/>
  <c r="E4200" i="1"/>
  <c r="M4199" i="1"/>
  <c r="L4199" i="1"/>
  <c r="K4199" i="1"/>
  <c r="J4199" i="1"/>
  <c r="I4199" i="1"/>
  <c r="H4199" i="1"/>
  <c r="G4199" i="1"/>
  <c r="F4199" i="1"/>
  <c r="E4199" i="1"/>
  <c r="M4198" i="1"/>
  <c r="L4198" i="1"/>
  <c r="K4198" i="1"/>
  <c r="J4198" i="1"/>
  <c r="I4198" i="1"/>
  <c r="H4198" i="1"/>
  <c r="G4198" i="1"/>
  <c r="F4198" i="1"/>
  <c r="E4198" i="1"/>
  <c r="M4197" i="1"/>
  <c r="L4197" i="1"/>
  <c r="K4197" i="1"/>
  <c r="J4197" i="1"/>
  <c r="I4197" i="1"/>
  <c r="H4197" i="1"/>
  <c r="G4197" i="1"/>
  <c r="F4197" i="1"/>
  <c r="E4197" i="1"/>
  <c r="M4196" i="1"/>
  <c r="L4196" i="1"/>
  <c r="K4196" i="1"/>
  <c r="J4196" i="1"/>
  <c r="I4196" i="1"/>
  <c r="H4196" i="1"/>
  <c r="G4196" i="1"/>
  <c r="F4196" i="1"/>
  <c r="E4196" i="1"/>
  <c r="M4195" i="1"/>
  <c r="L4195" i="1"/>
  <c r="K4195" i="1"/>
  <c r="J4195" i="1"/>
  <c r="I4195" i="1"/>
  <c r="H4195" i="1"/>
  <c r="G4195" i="1"/>
  <c r="F4195" i="1"/>
  <c r="E4195" i="1"/>
  <c r="M4194" i="1"/>
  <c r="L4194" i="1"/>
  <c r="K4194" i="1"/>
  <c r="J4194" i="1"/>
  <c r="I4194" i="1"/>
  <c r="H4194" i="1"/>
  <c r="G4194" i="1"/>
  <c r="F4194" i="1"/>
  <c r="E4194" i="1"/>
  <c r="M4193" i="1"/>
  <c r="L4193" i="1"/>
  <c r="K4193" i="1"/>
  <c r="J4193" i="1"/>
  <c r="I4193" i="1"/>
  <c r="H4193" i="1"/>
  <c r="G4193" i="1"/>
  <c r="F4193" i="1"/>
  <c r="E4193" i="1"/>
  <c r="M4192" i="1"/>
  <c r="L4192" i="1"/>
  <c r="K4192" i="1"/>
  <c r="J4192" i="1"/>
  <c r="I4192" i="1"/>
  <c r="H4192" i="1"/>
  <c r="G4192" i="1"/>
  <c r="F4192" i="1"/>
  <c r="E4192" i="1"/>
  <c r="M4191" i="1"/>
  <c r="L4191" i="1"/>
  <c r="K4191" i="1"/>
  <c r="J4191" i="1"/>
  <c r="I4191" i="1"/>
  <c r="H4191" i="1"/>
  <c r="G4191" i="1"/>
  <c r="F4191" i="1"/>
  <c r="E4191" i="1"/>
  <c r="M4190" i="1"/>
  <c r="L4190" i="1"/>
  <c r="K4190" i="1"/>
  <c r="J4190" i="1"/>
  <c r="I4190" i="1"/>
  <c r="H4190" i="1"/>
  <c r="G4190" i="1"/>
  <c r="F4190" i="1"/>
  <c r="E4190" i="1"/>
  <c r="M4189" i="1"/>
  <c r="L4189" i="1"/>
  <c r="K4189" i="1"/>
  <c r="J4189" i="1"/>
  <c r="I4189" i="1"/>
  <c r="H4189" i="1"/>
  <c r="G4189" i="1"/>
  <c r="F4189" i="1"/>
  <c r="E4189" i="1"/>
  <c r="M4188" i="1"/>
  <c r="L4188" i="1"/>
  <c r="K4188" i="1"/>
  <c r="J4188" i="1"/>
  <c r="I4188" i="1"/>
  <c r="H4188" i="1"/>
  <c r="G4188" i="1"/>
  <c r="F4188" i="1"/>
  <c r="E4188" i="1"/>
  <c r="M4187" i="1"/>
  <c r="L4187" i="1"/>
  <c r="K4187" i="1"/>
  <c r="J4187" i="1"/>
  <c r="I4187" i="1"/>
  <c r="H4187" i="1"/>
  <c r="G4187" i="1"/>
  <c r="F4187" i="1"/>
  <c r="E4187" i="1"/>
  <c r="M4186" i="1"/>
  <c r="L4186" i="1"/>
  <c r="K4186" i="1"/>
  <c r="J4186" i="1"/>
  <c r="I4186" i="1"/>
  <c r="H4186" i="1"/>
  <c r="G4186" i="1"/>
  <c r="F4186" i="1"/>
  <c r="E4186" i="1"/>
  <c r="M4185" i="1"/>
  <c r="L4185" i="1"/>
  <c r="K4185" i="1"/>
  <c r="J4185" i="1"/>
  <c r="I4185" i="1"/>
  <c r="H4185" i="1"/>
  <c r="G4185" i="1"/>
  <c r="F4185" i="1"/>
  <c r="E4185" i="1"/>
  <c r="M4184" i="1"/>
  <c r="L4184" i="1"/>
  <c r="K4184" i="1"/>
  <c r="J4184" i="1"/>
  <c r="I4184" i="1"/>
  <c r="H4184" i="1"/>
  <c r="G4184" i="1"/>
  <c r="F4184" i="1"/>
  <c r="E4184" i="1"/>
  <c r="M4183" i="1"/>
  <c r="L4183" i="1"/>
  <c r="K4183" i="1"/>
  <c r="J4183" i="1"/>
  <c r="I4183" i="1"/>
  <c r="H4183" i="1"/>
  <c r="G4183" i="1"/>
  <c r="F4183" i="1"/>
  <c r="E4183" i="1"/>
  <c r="M4182" i="1"/>
  <c r="L4182" i="1"/>
  <c r="K4182" i="1"/>
  <c r="J4182" i="1"/>
  <c r="I4182" i="1"/>
  <c r="H4182" i="1"/>
  <c r="G4182" i="1"/>
  <c r="F4182" i="1"/>
  <c r="E4182" i="1"/>
  <c r="M4181" i="1"/>
  <c r="L4181" i="1"/>
  <c r="K4181" i="1"/>
  <c r="J4181" i="1"/>
  <c r="I4181" i="1"/>
  <c r="H4181" i="1"/>
  <c r="G4181" i="1"/>
  <c r="F4181" i="1"/>
  <c r="E4181" i="1"/>
  <c r="M4180" i="1"/>
  <c r="L4180" i="1"/>
  <c r="K4180" i="1"/>
  <c r="J4180" i="1"/>
  <c r="I4180" i="1"/>
  <c r="H4180" i="1"/>
  <c r="G4180" i="1"/>
  <c r="F4180" i="1"/>
  <c r="E4180" i="1"/>
  <c r="M4179" i="1"/>
  <c r="L4179" i="1"/>
  <c r="K4179" i="1"/>
  <c r="J4179" i="1"/>
  <c r="I4179" i="1"/>
  <c r="H4179" i="1"/>
  <c r="G4179" i="1"/>
  <c r="F4179" i="1"/>
  <c r="E4179" i="1"/>
  <c r="M4178" i="1"/>
  <c r="L4178" i="1"/>
  <c r="K4178" i="1"/>
  <c r="J4178" i="1"/>
  <c r="I4178" i="1"/>
  <c r="H4178" i="1"/>
  <c r="G4178" i="1"/>
  <c r="F4178" i="1"/>
  <c r="E4178" i="1"/>
  <c r="M4177" i="1"/>
  <c r="L4177" i="1"/>
  <c r="K4177" i="1"/>
  <c r="J4177" i="1"/>
  <c r="I4177" i="1"/>
  <c r="H4177" i="1"/>
  <c r="G4177" i="1"/>
  <c r="F4177" i="1"/>
  <c r="E4177" i="1"/>
  <c r="M4176" i="1"/>
  <c r="L4176" i="1"/>
  <c r="K4176" i="1"/>
  <c r="J4176" i="1"/>
  <c r="I4176" i="1"/>
  <c r="H4176" i="1"/>
  <c r="G4176" i="1"/>
  <c r="F4176" i="1"/>
  <c r="E4176" i="1"/>
  <c r="M4175" i="1"/>
  <c r="L4175" i="1"/>
  <c r="K4175" i="1"/>
  <c r="J4175" i="1"/>
  <c r="I4175" i="1"/>
  <c r="H4175" i="1"/>
  <c r="G4175" i="1"/>
  <c r="F4175" i="1"/>
  <c r="E4175" i="1"/>
  <c r="M4174" i="1"/>
  <c r="L4174" i="1"/>
  <c r="K4174" i="1"/>
  <c r="J4174" i="1"/>
  <c r="I4174" i="1"/>
  <c r="H4174" i="1"/>
  <c r="G4174" i="1"/>
  <c r="F4174" i="1"/>
  <c r="E4174" i="1"/>
  <c r="M4173" i="1"/>
  <c r="L4173" i="1"/>
  <c r="K4173" i="1"/>
  <c r="J4173" i="1"/>
  <c r="I4173" i="1"/>
  <c r="H4173" i="1"/>
  <c r="G4173" i="1"/>
  <c r="F4173" i="1"/>
  <c r="E4173" i="1"/>
  <c r="M4172" i="1"/>
  <c r="L4172" i="1"/>
  <c r="K4172" i="1"/>
  <c r="J4172" i="1"/>
  <c r="I4172" i="1"/>
  <c r="H4172" i="1"/>
  <c r="G4172" i="1"/>
  <c r="F4172" i="1"/>
  <c r="E4172" i="1"/>
  <c r="M4171" i="1"/>
  <c r="L4171" i="1"/>
  <c r="K4171" i="1"/>
  <c r="J4171" i="1"/>
  <c r="I4171" i="1"/>
  <c r="H4171" i="1"/>
  <c r="G4171" i="1"/>
  <c r="F4171" i="1"/>
  <c r="E4171" i="1"/>
  <c r="M4170" i="1"/>
  <c r="L4170" i="1"/>
  <c r="K4170" i="1"/>
  <c r="J4170" i="1"/>
  <c r="I4170" i="1"/>
  <c r="H4170" i="1"/>
  <c r="G4170" i="1"/>
  <c r="F4170" i="1"/>
  <c r="E4170" i="1"/>
  <c r="M4169" i="1"/>
  <c r="L4169" i="1"/>
  <c r="K4169" i="1"/>
  <c r="J4169" i="1"/>
  <c r="I4169" i="1"/>
  <c r="H4169" i="1"/>
  <c r="G4169" i="1"/>
  <c r="F4169" i="1"/>
  <c r="E4169" i="1"/>
  <c r="M4168" i="1"/>
  <c r="L4168" i="1"/>
  <c r="K4168" i="1"/>
  <c r="J4168" i="1"/>
  <c r="I4168" i="1"/>
  <c r="H4168" i="1"/>
  <c r="G4168" i="1"/>
  <c r="F4168" i="1"/>
  <c r="E4168" i="1"/>
  <c r="M4167" i="1"/>
  <c r="L4167" i="1"/>
  <c r="K4167" i="1"/>
  <c r="J4167" i="1"/>
  <c r="I4167" i="1"/>
  <c r="H4167" i="1"/>
  <c r="G4167" i="1"/>
  <c r="F4167" i="1"/>
  <c r="E4167" i="1"/>
  <c r="M4166" i="1"/>
  <c r="L4166" i="1"/>
  <c r="K4166" i="1"/>
  <c r="J4166" i="1"/>
  <c r="I4166" i="1"/>
  <c r="H4166" i="1"/>
  <c r="G4166" i="1"/>
  <c r="F4166" i="1"/>
  <c r="E4166" i="1"/>
  <c r="M4165" i="1"/>
  <c r="L4165" i="1"/>
  <c r="K4165" i="1"/>
  <c r="J4165" i="1"/>
  <c r="I4165" i="1"/>
  <c r="H4165" i="1"/>
  <c r="G4165" i="1"/>
  <c r="F4165" i="1"/>
  <c r="E4165" i="1"/>
  <c r="M4164" i="1"/>
  <c r="L4164" i="1"/>
  <c r="K4164" i="1"/>
  <c r="J4164" i="1"/>
  <c r="I4164" i="1"/>
  <c r="H4164" i="1"/>
  <c r="G4164" i="1"/>
  <c r="F4164" i="1"/>
  <c r="E4164" i="1"/>
  <c r="M4163" i="1"/>
  <c r="L4163" i="1"/>
  <c r="K4163" i="1"/>
  <c r="J4163" i="1"/>
  <c r="I4163" i="1"/>
  <c r="H4163" i="1"/>
  <c r="G4163" i="1"/>
  <c r="F4163" i="1"/>
  <c r="E4163" i="1"/>
  <c r="M4162" i="1"/>
  <c r="L4162" i="1"/>
  <c r="K4162" i="1"/>
  <c r="J4162" i="1"/>
  <c r="I4162" i="1"/>
  <c r="H4162" i="1"/>
  <c r="G4162" i="1"/>
  <c r="F4162" i="1"/>
  <c r="E4162" i="1"/>
  <c r="M4161" i="1"/>
  <c r="L4161" i="1"/>
  <c r="K4161" i="1"/>
  <c r="J4161" i="1"/>
  <c r="I4161" i="1"/>
  <c r="H4161" i="1"/>
  <c r="G4161" i="1"/>
  <c r="F4161" i="1"/>
  <c r="E4161" i="1"/>
  <c r="M4160" i="1"/>
  <c r="L4160" i="1"/>
  <c r="K4160" i="1"/>
  <c r="J4160" i="1"/>
  <c r="I4160" i="1"/>
  <c r="H4160" i="1"/>
  <c r="G4160" i="1"/>
  <c r="F4160" i="1"/>
  <c r="E4160" i="1"/>
  <c r="M4159" i="1"/>
  <c r="L4159" i="1"/>
  <c r="K4159" i="1"/>
  <c r="J4159" i="1"/>
  <c r="I4159" i="1"/>
  <c r="H4159" i="1"/>
  <c r="G4159" i="1"/>
  <c r="F4159" i="1"/>
  <c r="E4159" i="1"/>
  <c r="M4158" i="1"/>
  <c r="L4158" i="1"/>
  <c r="K4158" i="1"/>
  <c r="J4158" i="1"/>
  <c r="I4158" i="1"/>
  <c r="H4158" i="1"/>
  <c r="G4158" i="1"/>
  <c r="F4158" i="1"/>
  <c r="E4158" i="1"/>
  <c r="M4157" i="1"/>
  <c r="L4157" i="1"/>
  <c r="K4157" i="1"/>
  <c r="J4157" i="1"/>
  <c r="I4157" i="1"/>
  <c r="H4157" i="1"/>
  <c r="G4157" i="1"/>
  <c r="F4157" i="1"/>
  <c r="E4157" i="1"/>
  <c r="M4156" i="1"/>
  <c r="L4156" i="1"/>
  <c r="K4156" i="1"/>
  <c r="J4156" i="1"/>
  <c r="I4156" i="1"/>
  <c r="H4156" i="1"/>
  <c r="G4156" i="1"/>
  <c r="F4156" i="1"/>
  <c r="E4156" i="1"/>
  <c r="M4155" i="1"/>
  <c r="L4155" i="1"/>
  <c r="K4155" i="1"/>
  <c r="J4155" i="1"/>
  <c r="I4155" i="1"/>
  <c r="H4155" i="1"/>
  <c r="G4155" i="1"/>
  <c r="F4155" i="1"/>
  <c r="E4155" i="1"/>
  <c r="M4154" i="1"/>
  <c r="L4154" i="1"/>
  <c r="K4154" i="1"/>
  <c r="J4154" i="1"/>
  <c r="I4154" i="1"/>
  <c r="H4154" i="1"/>
  <c r="G4154" i="1"/>
  <c r="F4154" i="1"/>
  <c r="E4154" i="1"/>
  <c r="M4153" i="1"/>
  <c r="L4153" i="1"/>
  <c r="K4153" i="1"/>
  <c r="J4153" i="1"/>
  <c r="I4153" i="1"/>
  <c r="H4153" i="1"/>
  <c r="G4153" i="1"/>
  <c r="F4153" i="1"/>
  <c r="E4153" i="1"/>
  <c r="M4152" i="1"/>
  <c r="L4152" i="1"/>
  <c r="K4152" i="1"/>
  <c r="J4152" i="1"/>
  <c r="I4152" i="1"/>
  <c r="H4152" i="1"/>
  <c r="G4152" i="1"/>
  <c r="F4152" i="1"/>
  <c r="E4152" i="1"/>
  <c r="M4151" i="1"/>
  <c r="L4151" i="1"/>
  <c r="K4151" i="1"/>
  <c r="J4151" i="1"/>
  <c r="I4151" i="1"/>
  <c r="H4151" i="1"/>
  <c r="G4151" i="1"/>
  <c r="F4151" i="1"/>
  <c r="E4151" i="1"/>
  <c r="M4150" i="1"/>
  <c r="L4150" i="1"/>
  <c r="K4150" i="1"/>
  <c r="J4150" i="1"/>
  <c r="I4150" i="1"/>
  <c r="H4150" i="1"/>
  <c r="G4150" i="1"/>
  <c r="F4150" i="1"/>
  <c r="E4150" i="1"/>
  <c r="M4149" i="1"/>
  <c r="L4149" i="1"/>
  <c r="K4149" i="1"/>
  <c r="J4149" i="1"/>
  <c r="I4149" i="1"/>
  <c r="H4149" i="1"/>
  <c r="G4149" i="1"/>
  <c r="F4149" i="1"/>
  <c r="E4149" i="1"/>
  <c r="M4148" i="1"/>
  <c r="L4148" i="1"/>
  <c r="K4148" i="1"/>
  <c r="J4148" i="1"/>
  <c r="I4148" i="1"/>
  <c r="H4148" i="1"/>
  <c r="G4148" i="1"/>
  <c r="F4148" i="1"/>
  <c r="E4148" i="1"/>
  <c r="M4147" i="1"/>
  <c r="L4147" i="1"/>
  <c r="K4147" i="1"/>
  <c r="J4147" i="1"/>
  <c r="I4147" i="1"/>
  <c r="H4147" i="1"/>
  <c r="G4147" i="1"/>
  <c r="F4147" i="1"/>
  <c r="E4147" i="1"/>
  <c r="M4146" i="1"/>
  <c r="L4146" i="1"/>
  <c r="K4146" i="1"/>
  <c r="J4146" i="1"/>
  <c r="I4146" i="1"/>
  <c r="H4146" i="1"/>
  <c r="G4146" i="1"/>
  <c r="F4146" i="1"/>
  <c r="E4146" i="1"/>
  <c r="M4145" i="1"/>
  <c r="L4145" i="1"/>
  <c r="K4145" i="1"/>
  <c r="J4145" i="1"/>
  <c r="I4145" i="1"/>
  <c r="H4145" i="1"/>
  <c r="G4145" i="1"/>
  <c r="F4145" i="1"/>
  <c r="E4145" i="1"/>
  <c r="M4144" i="1"/>
  <c r="L4144" i="1"/>
  <c r="K4144" i="1"/>
  <c r="J4144" i="1"/>
  <c r="I4144" i="1"/>
  <c r="H4144" i="1"/>
  <c r="G4144" i="1"/>
  <c r="F4144" i="1"/>
  <c r="E4144" i="1"/>
  <c r="M4143" i="1"/>
  <c r="L4143" i="1"/>
  <c r="K4143" i="1"/>
  <c r="J4143" i="1"/>
  <c r="I4143" i="1"/>
  <c r="H4143" i="1"/>
  <c r="G4143" i="1"/>
  <c r="F4143" i="1"/>
  <c r="E4143" i="1"/>
  <c r="M4142" i="1"/>
  <c r="L4142" i="1"/>
  <c r="K4142" i="1"/>
  <c r="J4142" i="1"/>
  <c r="I4142" i="1"/>
  <c r="H4142" i="1"/>
  <c r="G4142" i="1"/>
  <c r="F4142" i="1"/>
  <c r="E4142" i="1"/>
  <c r="M4141" i="1"/>
  <c r="L4141" i="1"/>
  <c r="K4141" i="1"/>
  <c r="J4141" i="1"/>
  <c r="I4141" i="1"/>
  <c r="H4141" i="1"/>
  <c r="G4141" i="1"/>
  <c r="F4141" i="1"/>
  <c r="E4141" i="1"/>
  <c r="M4140" i="1"/>
  <c r="L4140" i="1"/>
  <c r="K4140" i="1"/>
  <c r="J4140" i="1"/>
  <c r="I4140" i="1"/>
  <c r="H4140" i="1"/>
  <c r="G4140" i="1"/>
  <c r="F4140" i="1"/>
  <c r="E4140" i="1"/>
  <c r="M4139" i="1"/>
  <c r="L4139" i="1"/>
  <c r="K4139" i="1"/>
  <c r="J4139" i="1"/>
  <c r="I4139" i="1"/>
  <c r="H4139" i="1"/>
  <c r="G4139" i="1"/>
  <c r="F4139" i="1"/>
  <c r="E4139" i="1"/>
  <c r="M4138" i="1"/>
  <c r="L4138" i="1"/>
  <c r="K4138" i="1"/>
  <c r="J4138" i="1"/>
  <c r="I4138" i="1"/>
  <c r="H4138" i="1"/>
  <c r="G4138" i="1"/>
  <c r="F4138" i="1"/>
  <c r="E4138" i="1"/>
  <c r="M4137" i="1"/>
  <c r="L4137" i="1"/>
  <c r="K4137" i="1"/>
  <c r="J4137" i="1"/>
  <c r="I4137" i="1"/>
  <c r="H4137" i="1"/>
  <c r="G4137" i="1"/>
  <c r="F4137" i="1"/>
  <c r="E4137" i="1"/>
  <c r="M4136" i="1"/>
  <c r="L4136" i="1"/>
  <c r="K4136" i="1"/>
  <c r="J4136" i="1"/>
  <c r="I4136" i="1"/>
  <c r="H4136" i="1"/>
  <c r="G4136" i="1"/>
  <c r="F4136" i="1"/>
  <c r="E4136" i="1"/>
  <c r="M4135" i="1"/>
  <c r="L4135" i="1"/>
  <c r="K4135" i="1"/>
  <c r="J4135" i="1"/>
  <c r="I4135" i="1"/>
  <c r="H4135" i="1"/>
  <c r="G4135" i="1"/>
  <c r="F4135" i="1"/>
  <c r="E4135" i="1"/>
  <c r="M4134" i="1"/>
  <c r="L4134" i="1"/>
  <c r="K4134" i="1"/>
  <c r="J4134" i="1"/>
  <c r="I4134" i="1"/>
  <c r="H4134" i="1"/>
  <c r="G4134" i="1"/>
  <c r="F4134" i="1"/>
  <c r="E4134" i="1"/>
  <c r="M4133" i="1"/>
  <c r="L4133" i="1"/>
  <c r="K4133" i="1"/>
  <c r="J4133" i="1"/>
  <c r="I4133" i="1"/>
  <c r="H4133" i="1"/>
  <c r="G4133" i="1"/>
  <c r="F4133" i="1"/>
  <c r="E4133" i="1"/>
  <c r="M4132" i="1"/>
  <c r="L4132" i="1"/>
  <c r="K4132" i="1"/>
  <c r="J4132" i="1"/>
  <c r="I4132" i="1"/>
  <c r="H4132" i="1"/>
  <c r="G4132" i="1"/>
  <c r="F4132" i="1"/>
  <c r="E4132" i="1"/>
  <c r="M4131" i="1"/>
  <c r="L4131" i="1"/>
  <c r="K4131" i="1"/>
  <c r="J4131" i="1"/>
  <c r="I4131" i="1"/>
  <c r="H4131" i="1"/>
  <c r="G4131" i="1"/>
  <c r="F4131" i="1"/>
  <c r="E4131" i="1"/>
  <c r="M4130" i="1"/>
  <c r="L4130" i="1"/>
  <c r="K4130" i="1"/>
  <c r="J4130" i="1"/>
  <c r="I4130" i="1"/>
  <c r="H4130" i="1"/>
  <c r="G4130" i="1"/>
  <c r="F4130" i="1"/>
  <c r="E4130" i="1"/>
  <c r="M4129" i="1"/>
  <c r="L4129" i="1"/>
  <c r="K4129" i="1"/>
  <c r="J4129" i="1"/>
  <c r="I4129" i="1"/>
  <c r="H4129" i="1"/>
  <c r="G4129" i="1"/>
  <c r="F4129" i="1"/>
  <c r="E4129" i="1"/>
  <c r="M4128" i="1"/>
  <c r="L4128" i="1"/>
  <c r="K4128" i="1"/>
  <c r="J4128" i="1"/>
  <c r="I4128" i="1"/>
  <c r="H4128" i="1"/>
  <c r="G4128" i="1"/>
  <c r="F4128" i="1"/>
  <c r="E4128" i="1"/>
  <c r="M4127" i="1"/>
  <c r="L4127" i="1"/>
  <c r="K4127" i="1"/>
  <c r="J4127" i="1"/>
  <c r="I4127" i="1"/>
  <c r="H4127" i="1"/>
  <c r="G4127" i="1"/>
  <c r="F4127" i="1"/>
  <c r="E4127" i="1"/>
  <c r="M4126" i="1"/>
  <c r="L4126" i="1"/>
  <c r="K4126" i="1"/>
  <c r="J4126" i="1"/>
  <c r="I4126" i="1"/>
  <c r="H4126" i="1"/>
  <c r="G4126" i="1"/>
  <c r="F4126" i="1"/>
  <c r="E4126" i="1"/>
  <c r="M4125" i="1"/>
  <c r="L4125" i="1"/>
  <c r="K4125" i="1"/>
  <c r="J4125" i="1"/>
  <c r="I4125" i="1"/>
  <c r="H4125" i="1"/>
  <c r="G4125" i="1"/>
  <c r="F4125" i="1"/>
  <c r="E4125" i="1"/>
  <c r="M4124" i="1"/>
  <c r="L4124" i="1"/>
  <c r="K4124" i="1"/>
  <c r="J4124" i="1"/>
  <c r="I4124" i="1"/>
  <c r="H4124" i="1"/>
  <c r="G4124" i="1"/>
  <c r="F4124" i="1"/>
  <c r="E4124" i="1"/>
  <c r="M4123" i="1"/>
  <c r="L4123" i="1"/>
  <c r="K4123" i="1"/>
  <c r="J4123" i="1"/>
  <c r="I4123" i="1"/>
  <c r="H4123" i="1"/>
  <c r="G4123" i="1"/>
  <c r="F4123" i="1"/>
  <c r="E4123" i="1"/>
  <c r="M4122" i="1"/>
  <c r="L4122" i="1"/>
  <c r="K4122" i="1"/>
  <c r="J4122" i="1"/>
  <c r="I4122" i="1"/>
  <c r="H4122" i="1"/>
  <c r="G4122" i="1"/>
  <c r="F4122" i="1"/>
  <c r="E4122" i="1"/>
  <c r="M4121" i="1"/>
  <c r="L4121" i="1"/>
  <c r="K4121" i="1"/>
  <c r="J4121" i="1"/>
  <c r="I4121" i="1"/>
  <c r="H4121" i="1"/>
  <c r="G4121" i="1"/>
  <c r="F4121" i="1"/>
  <c r="E4121" i="1"/>
  <c r="M4120" i="1"/>
  <c r="L4120" i="1"/>
  <c r="K4120" i="1"/>
  <c r="J4120" i="1"/>
  <c r="I4120" i="1"/>
  <c r="H4120" i="1"/>
  <c r="G4120" i="1"/>
  <c r="F4120" i="1"/>
  <c r="E4120" i="1"/>
  <c r="M4119" i="1"/>
  <c r="L4119" i="1"/>
  <c r="K4119" i="1"/>
  <c r="J4119" i="1"/>
  <c r="I4119" i="1"/>
  <c r="H4119" i="1"/>
  <c r="G4119" i="1"/>
  <c r="F4119" i="1"/>
  <c r="E4119" i="1"/>
  <c r="M4118" i="1"/>
  <c r="L4118" i="1"/>
  <c r="K4118" i="1"/>
  <c r="J4118" i="1"/>
  <c r="I4118" i="1"/>
  <c r="H4118" i="1"/>
  <c r="G4118" i="1"/>
  <c r="F4118" i="1"/>
  <c r="E4118" i="1"/>
  <c r="M4117" i="1"/>
  <c r="L4117" i="1"/>
  <c r="K4117" i="1"/>
  <c r="J4117" i="1"/>
  <c r="I4117" i="1"/>
  <c r="H4117" i="1"/>
  <c r="G4117" i="1"/>
  <c r="F4117" i="1"/>
  <c r="E4117" i="1"/>
  <c r="M4116" i="1"/>
  <c r="L4116" i="1"/>
  <c r="K4116" i="1"/>
  <c r="J4116" i="1"/>
  <c r="I4116" i="1"/>
  <c r="H4116" i="1"/>
  <c r="G4116" i="1"/>
  <c r="F4116" i="1"/>
  <c r="E4116" i="1"/>
  <c r="M4115" i="1"/>
  <c r="L4115" i="1"/>
  <c r="K4115" i="1"/>
  <c r="J4115" i="1"/>
  <c r="I4115" i="1"/>
  <c r="H4115" i="1"/>
  <c r="G4115" i="1"/>
  <c r="F4115" i="1"/>
  <c r="E4115" i="1"/>
  <c r="M4114" i="1"/>
  <c r="L4114" i="1"/>
  <c r="K4114" i="1"/>
  <c r="J4114" i="1"/>
  <c r="I4114" i="1"/>
  <c r="H4114" i="1"/>
  <c r="G4114" i="1"/>
  <c r="F4114" i="1"/>
  <c r="E4114" i="1"/>
  <c r="M4113" i="1"/>
  <c r="L4113" i="1"/>
  <c r="K4113" i="1"/>
  <c r="J4113" i="1"/>
  <c r="I4113" i="1"/>
  <c r="H4113" i="1"/>
  <c r="G4113" i="1"/>
  <c r="F4113" i="1"/>
  <c r="E4113" i="1"/>
  <c r="M4112" i="1"/>
  <c r="L4112" i="1"/>
  <c r="K4112" i="1"/>
  <c r="J4112" i="1"/>
  <c r="I4112" i="1"/>
  <c r="H4112" i="1"/>
  <c r="G4112" i="1"/>
  <c r="F4112" i="1"/>
  <c r="E4112" i="1"/>
  <c r="M4111" i="1"/>
  <c r="L4111" i="1"/>
  <c r="K4111" i="1"/>
  <c r="J4111" i="1"/>
  <c r="I4111" i="1"/>
  <c r="H4111" i="1"/>
  <c r="G4111" i="1"/>
  <c r="F4111" i="1"/>
  <c r="E4111" i="1"/>
  <c r="M4110" i="1"/>
  <c r="L4110" i="1"/>
  <c r="K4110" i="1"/>
  <c r="J4110" i="1"/>
  <c r="I4110" i="1"/>
  <c r="H4110" i="1"/>
  <c r="G4110" i="1"/>
  <c r="F4110" i="1"/>
  <c r="E4110" i="1"/>
  <c r="M4109" i="1"/>
  <c r="L4109" i="1"/>
  <c r="K4109" i="1"/>
  <c r="J4109" i="1"/>
  <c r="I4109" i="1"/>
  <c r="H4109" i="1"/>
  <c r="G4109" i="1"/>
  <c r="F4109" i="1"/>
  <c r="E4109" i="1"/>
  <c r="M4108" i="1"/>
  <c r="L4108" i="1"/>
  <c r="K4108" i="1"/>
  <c r="J4108" i="1"/>
  <c r="I4108" i="1"/>
  <c r="H4108" i="1"/>
  <c r="G4108" i="1"/>
  <c r="F4108" i="1"/>
  <c r="E4108" i="1"/>
  <c r="M4107" i="1"/>
  <c r="L4107" i="1"/>
  <c r="K4107" i="1"/>
  <c r="J4107" i="1"/>
  <c r="I4107" i="1"/>
  <c r="H4107" i="1"/>
  <c r="G4107" i="1"/>
  <c r="F4107" i="1"/>
  <c r="E4107" i="1"/>
  <c r="M4106" i="1"/>
  <c r="L4106" i="1"/>
  <c r="K4106" i="1"/>
  <c r="J4106" i="1"/>
  <c r="I4106" i="1"/>
  <c r="H4106" i="1"/>
  <c r="G4106" i="1"/>
  <c r="F4106" i="1"/>
  <c r="E4106" i="1"/>
  <c r="M4105" i="1"/>
  <c r="L4105" i="1"/>
  <c r="K4105" i="1"/>
  <c r="J4105" i="1"/>
  <c r="I4105" i="1"/>
  <c r="H4105" i="1"/>
  <c r="G4105" i="1"/>
  <c r="F4105" i="1"/>
  <c r="E4105" i="1"/>
  <c r="M4104" i="1"/>
  <c r="L4104" i="1"/>
  <c r="K4104" i="1"/>
  <c r="J4104" i="1"/>
  <c r="I4104" i="1"/>
  <c r="H4104" i="1"/>
  <c r="G4104" i="1"/>
  <c r="F4104" i="1"/>
  <c r="E4104" i="1"/>
  <c r="M4103" i="1"/>
  <c r="L4103" i="1"/>
  <c r="K4103" i="1"/>
  <c r="J4103" i="1"/>
  <c r="I4103" i="1"/>
  <c r="H4103" i="1"/>
  <c r="G4103" i="1"/>
  <c r="F4103" i="1"/>
  <c r="E4103" i="1"/>
  <c r="M4102" i="1"/>
  <c r="L4102" i="1"/>
  <c r="K4102" i="1"/>
  <c r="J4102" i="1"/>
  <c r="I4102" i="1"/>
  <c r="H4102" i="1"/>
  <c r="G4102" i="1"/>
  <c r="F4102" i="1"/>
  <c r="E4102" i="1"/>
  <c r="M4101" i="1"/>
  <c r="L4101" i="1"/>
  <c r="K4101" i="1"/>
  <c r="J4101" i="1"/>
  <c r="I4101" i="1"/>
  <c r="H4101" i="1"/>
  <c r="G4101" i="1"/>
  <c r="F4101" i="1"/>
  <c r="E4101" i="1"/>
  <c r="M4100" i="1"/>
  <c r="L4100" i="1"/>
  <c r="K4100" i="1"/>
  <c r="J4100" i="1"/>
  <c r="I4100" i="1"/>
  <c r="H4100" i="1"/>
  <c r="G4100" i="1"/>
  <c r="F4100" i="1"/>
  <c r="E4100" i="1"/>
  <c r="M4099" i="1"/>
  <c r="L4099" i="1"/>
  <c r="K4099" i="1"/>
  <c r="J4099" i="1"/>
  <c r="I4099" i="1"/>
  <c r="H4099" i="1"/>
  <c r="G4099" i="1"/>
  <c r="F4099" i="1"/>
  <c r="E4099" i="1"/>
  <c r="M4098" i="1"/>
  <c r="L4098" i="1"/>
  <c r="K4098" i="1"/>
  <c r="J4098" i="1"/>
  <c r="I4098" i="1"/>
  <c r="H4098" i="1"/>
  <c r="G4098" i="1"/>
  <c r="F4098" i="1"/>
  <c r="E4098" i="1"/>
  <c r="M4097" i="1"/>
  <c r="L4097" i="1"/>
  <c r="K4097" i="1"/>
  <c r="J4097" i="1"/>
  <c r="I4097" i="1"/>
  <c r="H4097" i="1"/>
  <c r="G4097" i="1"/>
  <c r="F4097" i="1"/>
  <c r="E4097" i="1"/>
  <c r="M4096" i="1"/>
  <c r="L4096" i="1"/>
  <c r="K4096" i="1"/>
  <c r="J4096" i="1"/>
  <c r="I4096" i="1"/>
  <c r="H4096" i="1"/>
  <c r="G4096" i="1"/>
  <c r="F4096" i="1"/>
  <c r="E4096" i="1"/>
  <c r="M4095" i="1"/>
  <c r="L4095" i="1"/>
  <c r="K4095" i="1"/>
  <c r="J4095" i="1"/>
  <c r="I4095" i="1"/>
  <c r="H4095" i="1"/>
  <c r="G4095" i="1"/>
  <c r="F4095" i="1"/>
  <c r="E4095" i="1"/>
  <c r="M4094" i="1"/>
  <c r="L4094" i="1"/>
  <c r="K4094" i="1"/>
  <c r="J4094" i="1"/>
  <c r="I4094" i="1"/>
  <c r="H4094" i="1"/>
  <c r="G4094" i="1"/>
  <c r="F4094" i="1"/>
  <c r="E4094" i="1"/>
  <c r="M4093" i="1"/>
  <c r="L4093" i="1"/>
  <c r="K4093" i="1"/>
  <c r="J4093" i="1"/>
  <c r="I4093" i="1"/>
  <c r="H4093" i="1"/>
  <c r="G4093" i="1"/>
  <c r="F4093" i="1"/>
  <c r="E4093" i="1"/>
  <c r="M4092" i="1"/>
  <c r="L4092" i="1"/>
  <c r="K4092" i="1"/>
  <c r="J4092" i="1"/>
  <c r="I4092" i="1"/>
  <c r="H4092" i="1"/>
  <c r="G4092" i="1"/>
  <c r="F4092" i="1"/>
  <c r="E4092" i="1"/>
  <c r="M4091" i="1"/>
  <c r="L4091" i="1"/>
  <c r="K4091" i="1"/>
  <c r="J4091" i="1"/>
  <c r="I4091" i="1"/>
  <c r="H4091" i="1"/>
  <c r="G4091" i="1"/>
  <c r="F4091" i="1"/>
  <c r="E4091" i="1"/>
  <c r="M4090" i="1"/>
  <c r="L4090" i="1"/>
  <c r="K4090" i="1"/>
  <c r="J4090" i="1"/>
  <c r="I4090" i="1"/>
  <c r="H4090" i="1"/>
  <c r="G4090" i="1"/>
  <c r="F4090" i="1"/>
  <c r="E4090" i="1"/>
  <c r="M4089" i="1"/>
  <c r="L4089" i="1"/>
  <c r="K4089" i="1"/>
  <c r="J4089" i="1"/>
  <c r="I4089" i="1"/>
  <c r="H4089" i="1"/>
  <c r="G4089" i="1"/>
  <c r="F4089" i="1"/>
  <c r="E4089" i="1"/>
  <c r="M4088" i="1"/>
  <c r="L4088" i="1"/>
  <c r="K4088" i="1"/>
  <c r="J4088" i="1"/>
  <c r="I4088" i="1"/>
  <c r="H4088" i="1"/>
  <c r="G4088" i="1"/>
  <c r="F4088" i="1"/>
  <c r="E4088" i="1"/>
  <c r="M4087" i="1"/>
  <c r="L4087" i="1"/>
  <c r="K4087" i="1"/>
  <c r="J4087" i="1"/>
  <c r="I4087" i="1"/>
  <c r="H4087" i="1"/>
  <c r="G4087" i="1"/>
  <c r="F4087" i="1"/>
  <c r="E4087" i="1"/>
  <c r="M4086" i="1"/>
  <c r="L4086" i="1"/>
  <c r="K4086" i="1"/>
  <c r="J4086" i="1"/>
  <c r="I4086" i="1"/>
  <c r="H4086" i="1"/>
  <c r="G4086" i="1"/>
  <c r="F4086" i="1"/>
  <c r="E4086" i="1"/>
  <c r="M4085" i="1"/>
  <c r="L4085" i="1"/>
  <c r="K4085" i="1"/>
  <c r="J4085" i="1"/>
  <c r="I4085" i="1"/>
  <c r="H4085" i="1"/>
  <c r="G4085" i="1"/>
  <c r="F4085" i="1"/>
  <c r="E4085" i="1"/>
  <c r="M4084" i="1"/>
  <c r="L4084" i="1"/>
  <c r="K4084" i="1"/>
  <c r="J4084" i="1"/>
  <c r="I4084" i="1"/>
  <c r="H4084" i="1"/>
  <c r="G4084" i="1"/>
  <c r="F4084" i="1"/>
  <c r="E4084" i="1"/>
  <c r="M4083" i="1"/>
  <c r="L4083" i="1"/>
  <c r="K4083" i="1"/>
  <c r="J4083" i="1"/>
  <c r="I4083" i="1"/>
  <c r="H4083" i="1"/>
  <c r="G4083" i="1"/>
  <c r="F4083" i="1"/>
  <c r="E4083" i="1"/>
  <c r="M4082" i="1"/>
  <c r="L4082" i="1"/>
  <c r="K4082" i="1"/>
  <c r="J4082" i="1"/>
  <c r="I4082" i="1"/>
  <c r="H4082" i="1"/>
  <c r="G4082" i="1"/>
  <c r="F4082" i="1"/>
  <c r="E4082" i="1"/>
  <c r="M4081" i="1"/>
  <c r="L4081" i="1"/>
  <c r="K4081" i="1"/>
  <c r="J4081" i="1"/>
  <c r="I4081" i="1"/>
  <c r="H4081" i="1"/>
  <c r="G4081" i="1"/>
  <c r="F4081" i="1"/>
  <c r="E4081" i="1"/>
  <c r="M4080" i="1"/>
  <c r="L4080" i="1"/>
  <c r="K4080" i="1"/>
  <c r="J4080" i="1"/>
  <c r="I4080" i="1"/>
  <c r="H4080" i="1"/>
  <c r="G4080" i="1"/>
  <c r="F4080" i="1"/>
  <c r="E4080" i="1"/>
  <c r="M4079" i="1"/>
  <c r="L4079" i="1"/>
  <c r="K4079" i="1"/>
  <c r="J4079" i="1"/>
  <c r="I4079" i="1"/>
  <c r="H4079" i="1"/>
  <c r="G4079" i="1"/>
  <c r="F4079" i="1"/>
  <c r="E4079" i="1"/>
  <c r="M4078" i="1"/>
  <c r="L4078" i="1"/>
  <c r="K4078" i="1"/>
  <c r="J4078" i="1"/>
  <c r="I4078" i="1"/>
  <c r="H4078" i="1"/>
  <c r="G4078" i="1"/>
  <c r="F4078" i="1"/>
  <c r="E4078" i="1"/>
  <c r="M4077" i="1"/>
  <c r="L4077" i="1"/>
  <c r="K4077" i="1"/>
  <c r="J4077" i="1"/>
  <c r="I4077" i="1"/>
  <c r="H4077" i="1"/>
  <c r="G4077" i="1"/>
  <c r="F4077" i="1"/>
  <c r="E4077" i="1"/>
  <c r="M4076" i="1"/>
  <c r="L4076" i="1"/>
  <c r="K4076" i="1"/>
  <c r="J4076" i="1"/>
  <c r="I4076" i="1"/>
  <c r="H4076" i="1"/>
  <c r="G4076" i="1"/>
  <c r="F4076" i="1"/>
  <c r="E4076" i="1"/>
  <c r="M4075" i="1"/>
  <c r="L4075" i="1"/>
  <c r="K4075" i="1"/>
  <c r="J4075" i="1"/>
  <c r="I4075" i="1"/>
  <c r="H4075" i="1"/>
  <c r="G4075" i="1"/>
  <c r="F4075" i="1"/>
  <c r="E4075" i="1"/>
  <c r="M4074" i="1"/>
  <c r="L4074" i="1"/>
  <c r="K4074" i="1"/>
  <c r="J4074" i="1"/>
  <c r="I4074" i="1"/>
  <c r="H4074" i="1"/>
  <c r="G4074" i="1"/>
  <c r="F4074" i="1"/>
  <c r="E4074" i="1"/>
  <c r="M4073" i="1"/>
  <c r="L4073" i="1"/>
  <c r="K4073" i="1"/>
  <c r="J4073" i="1"/>
  <c r="I4073" i="1"/>
  <c r="H4073" i="1"/>
  <c r="G4073" i="1"/>
  <c r="F4073" i="1"/>
  <c r="E4073" i="1"/>
  <c r="M4072" i="1"/>
  <c r="L4072" i="1"/>
  <c r="K4072" i="1"/>
  <c r="J4072" i="1"/>
  <c r="I4072" i="1"/>
  <c r="H4072" i="1"/>
  <c r="G4072" i="1"/>
  <c r="F4072" i="1"/>
  <c r="E4072" i="1"/>
  <c r="M4071" i="1"/>
  <c r="L4071" i="1"/>
  <c r="K4071" i="1"/>
  <c r="J4071" i="1"/>
  <c r="I4071" i="1"/>
  <c r="H4071" i="1"/>
  <c r="G4071" i="1"/>
  <c r="F4071" i="1"/>
  <c r="E4071" i="1"/>
  <c r="M4070" i="1"/>
  <c r="L4070" i="1"/>
  <c r="K4070" i="1"/>
  <c r="J4070" i="1"/>
  <c r="I4070" i="1"/>
  <c r="H4070" i="1"/>
  <c r="G4070" i="1"/>
  <c r="F4070" i="1"/>
  <c r="E4070" i="1"/>
  <c r="M4069" i="1"/>
  <c r="L4069" i="1"/>
  <c r="K4069" i="1"/>
  <c r="J4069" i="1"/>
  <c r="I4069" i="1"/>
  <c r="H4069" i="1"/>
  <c r="G4069" i="1"/>
  <c r="F4069" i="1"/>
  <c r="E4069" i="1"/>
  <c r="M4068" i="1"/>
  <c r="L4068" i="1"/>
  <c r="K4068" i="1"/>
  <c r="J4068" i="1"/>
  <c r="I4068" i="1"/>
  <c r="H4068" i="1"/>
  <c r="G4068" i="1"/>
  <c r="F4068" i="1"/>
  <c r="E4068" i="1"/>
  <c r="M4067" i="1"/>
  <c r="L4067" i="1"/>
  <c r="K4067" i="1"/>
  <c r="J4067" i="1"/>
  <c r="I4067" i="1"/>
  <c r="H4067" i="1"/>
  <c r="G4067" i="1"/>
  <c r="F4067" i="1"/>
  <c r="E4067" i="1"/>
  <c r="M4066" i="1"/>
  <c r="L4066" i="1"/>
  <c r="K4066" i="1"/>
  <c r="J4066" i="1"/>
  <c r="I4066" i="1"/>
  <c r="H4066" i="1"/>
  <c r="G4066" i="1"/>
  <c r="F4066" i="1"/>
  <c r="E4066" i="1"/>
  <c r="M4065" i="1"/>
  <c r="L4065" i="1"/>
  <c r="K4065" i="1"/>
  <c r="J4065" i="1"/>
  <c r="I4065" i="1"/>
  <c r="H4065" i="1"/>
  <c r="G4065" i="1"/>
  <c r="F4065" i="1"/>
  <c r="E4065" i="1"/>
  <c r="M4064" i="1"/>
  <c r="L4064" i="1"/>
  <c r="K4064" i="1"/>
  <c r="J4064" i="1"/>
  <c r="I4064" i="1"/>
  <c r="H4064" i="1"/>
  <c r="G4064" i="1"/>
  <c r="F4064" i="1"/>
  <c r="E4064" i="1"/>
  <c r="M4063" i="1"/>
  <c r="L4063" i="1"/>
  <c r="K4063" i="1"/>
  <c r="J4063" i="1"/>
  <c r="I4063" i="1"/>
  <c r="H4063" i="1"/>
  <c r="G4063" i="1"/>
  <c r="F4063" i="1"/>
  <c r="E4063" i="1"/>
  <c r="M4062" i="1"/>
  <c r="L4062" i="1"/>
  <c r="K4062" i="1"/>
  <c r="J4062" i="1"/>
  <c r="I4062" i="1"/>
  <c r="H4062" i="1"/>
  <c r="G4062" i="1"/>
  <c r="F4062" i="1"/>
  <c r="E4062" i="1"/>
  <c r="M4061" i="1"/>
  <c r="L4061" i="1"/>
  <c r="K4061" i="1"/>
  <c r="J4061" i="1"/>
  <c r="I4061" i="1"/>
  <c r="H4061" i="1"/>
  <c r="G4061" i="1"/>
  <c r="F4061" i="1"/>
  <c r="E4061" i="1"/>
  <c r="M4060" i="1"/>
  <c r="L4060" i="1"/>
  <c r="K4060" i="1"/>
  <c r="J4060" i="1"/>
  <c r="I4060" i="1"/>
  <c r="H4060" i="1"/>
  <c r="G4060" i="1"/>
  <c r="F4060" i="1"/>
  <c r="E4060" i="1"/>
  <c r="M4059" i="1"/>
  <c r="L4059" i="1"/>
  <c r="K4059" i="1"/>
  <c r="J4059" i="1"/>
  <c r="I4059" i="1"/>
  <c r="H4059" i="1"/>
  <c r="G4059" i="1"/>
  <c r="F4059" i="1"/>
  <c r="E4059" i="1"/>
  <c r="M4058" i="1"/>
  <c r="L4058" i="1"/>
  <c r="K4058" i="1"/>
  <c r="J4058" i="1"/>
  <c r="I4058" i="1"/>
  <c r="H4058" i="1"/>
  <c r="G4058" i="1"/>
  <c r="F4058" i="1"/>
  <c r="E4058" i="1"/>
  <c r="M4057" i="1"/>
  <c r="L4057" i="1"/>
  <c r="K4057" i="1"/>
  <c r="J4057" i="1"/>
  <c r="I4057" i="1"/>
  <c r="H4057" i="1"/>
  <c r="G4057" i="1"/>
  <c r="F4057" i="1"/>
  <c r="E4057" i="1"/>
  <c r="M4056" i="1"/>
  <c r="L4056" i="1"/>
  <c r="K4056" i="1"/>
  <c r="J4056" i="1"/>
  <c r="I4056" i="1"/>
  <c r="H4056" i="1"/>
  <c r="G4056" i="1"/>
  <c r="F4056" i="1"/>
  <c r="E4056" i="1"/>
  <c r="M4055" i="1"/>
  <c r="L4055" i="1"/>
  <c r="K4055" i="1"/>
  <c r="J4055" i="1"/>
  <c r="I4055" i="1"/>
  <c r="H4055" i="1"/>
  <c r="G4055" i="1"/>
  <c r="F4055" i="1"/>
  <c r="E4055" i="1"/>
  <c r="M4054" i="1"/>
  <c r="L4054" i="1"/>
  <c r="K4054" i="1"/>
  <c r="J4054" i="1"/>
  <c r="I4054" i="1"/>
  <c r="H4054" i="1"/>
  <c r="G4054" i="1"/>
  <c r="F4054" i="1"/>
  <c r="E4054" i="1"/>
  <c r="M4053" i="1"/>
  <c r="L4053" i="1"/>
  <c r="K4053" i="1"/>
  <c r="J4053" i="1"/>
  <c r="I4053" i="1"/>
  <c r="H4053" i="1"/>
  <c r="G4053" i="1"/>
  <c r="F4053" i="1"/>
  <c r="E4053" i="1"/>
  <c r="M4052" i="1"/>
  <c r="L4052" i="1"/>
  <c r="K4052" i="1"/>
  <c r="J4052" i="1"/>
  <c r="I4052" i="1"/>
  <c r="H4052" i="1"/>
  <c r="G4052" i="1"/>
  <c r="F4052" i="1"/>
  <c r="E4052" i="1"/>
  <c r="M4051" i="1"/>
  <c r="L4051" i="1"/>
  <c r="K4051" i="1"/>
  <c r="J4051" i="1"/>
  <c r="I4051" i="1"/>
  <c r="H4051" i="1"/>
  <c r="G4051" i="1"/>
  <c r="F4051" i="1"/>
  <c r="E4051" i="1"/>
  <c r="M4050" i="1"/>
  <c r="L4050" i="1"/>
  <c r="K4050" i="1"/>
  <c r="J4050" i="1"/>
  <c r="I4050" i="1"/>
  <c r="H4050" i="1"/>
  <c r="G4050" i="1"/>
  <c r="F4050" i="1"/>
  <c r="E4050" i="1"/>
  <c r="M4049" i="1"/>
  <c r="L4049" i="1"/>
  <c r="K4049" i="1"/>
  <c r="J4049" i="1"/>
  <c r="I4049" i="1"/>
  <c r="H4049" i="1"/>
  <c r="G4049" i="1"/>
  <c r="F4049" i="1"/>
  <c r="E4049" i="1"/>
  <c r="M4048" i="1"/>
  <c r="L4048" i="1"/>
  <c r="K4048" i="1"/>
  <c r="J4048" i="1"/>
  <c r="I4048" i="1"/>
  <c r="H4048" i="1"/>
  <c r="G4048" i="1"/>
  <c r="F4048" i="1"/>
  <c r="E4048" i="1"/>
  <c r="M4047" i="1"/>
  <c r="L4047" i="1"/>
  <c r="K4047" i="1"/>
  <c r="J4047" i="1"/>
  <c r="I4047" i="1"/>
  <c r="H4047" i="1"/>
  <c r="G4047" i="1"/>
  <c r="F4047" i="1"/>
  <c r="E4047" i="1"/>
  <c r="M4046" i="1"/>
  <c r="L4046" i="1"/>
  <c r="K4046" i="1"/>
  <c r="J4046" i="1"/>
  <c r="I4046" i="1"/>
  <c r="H4046" i="1"/>
  <c r="G4046" i="1"/>
  <c r="F4046" i="1"/>
  <c r="E4046" i="1"/>
  <c r="M4045" i="1"/>
  <c r="L4045" i="1"/>
  <c r="K4045" i="1"/>
  <c r="J4045" i="1"/>
  <c r="I4045" i="1"/>
  <c r="H4045" i="1"/>
  <c r="G4045" i="1"/>
  <c r="F4045" i="1"/>
  <c r="E4045" i="1"/>
  <c r="M4044" i="1"/>
  <c r="L4044" i="1"/>
  <c r="K4044" i="1"/>
  <c r="J4044" i="1"/>
  <c r="I4044" i="1"/>
  <c r="H4044" i="1"/>
  <c r="G4044" i="1"/>
  <c r="F4044" i="1"/>
  <c r="E4044" i="1"/>
  <c r="M4043" i="1"/>
  <c r="L4043" i="1"/>
  <c r="K4043" i="1"/>
  <c r="J4043" i="1"/>
  <c r="I4043" i="1"/>
  <c r="H4043" i="1"/>
  <c r="G4043" i="1"/>
  <c r="F4043" i="1"/>
  <c r="E4043" i="1"/>
  <c r="M4042" i="1"/>
  <c r="L4042" i="1"/>
  <c r="K4042" i="1"/>
  <c r="J4042" i="1"/>
  <c r="I4042" i="1"/>
  <c r="H4042" i="1"/>
  <c r="G4042" i="1"/>
  <c r="F4042" i="1"/>
  <c r="E4042" i="1"/>
  <c r="M4041" i="1"/>
  <c r="L4041" i="1"/>
  <c r="K4041" i="1"/>
  <c r="J4041" i="1"/>
  <c r="I4041" i="1"/>
  <c r="H4041" i="1"/>
  <c r="G4041" i="1"/>
  <c r="F4041" i="1"/>
  <c r="E4041" i="1"/>
  <c r="M4040" i="1"/>
  <c r="L4040" i="1"/>
  <c r="K4040" i="1"/>
  <c r="J4040" i="1"/>
  <c r="I4040" i="1"/>
  <c r="H4040" i="1"/>
  <c r="G4040" i="1"/>
  <c r="F4040" i="1"/>
  <c r="E4040" i="1"/>
  <c r="M4039" i="1"/>
  <c r="L4039" i="1"/>
  <c r="K4039" i="1"/>
  <c r="J4039" i="1"/>
  <c r="I4039" i="1"/>
  <c r="H4039" i="1"/>
  <c r="G4039" i="1"/>
  <c r="F4039" i="1"/>
  <c r="E4039" i="1"/>
  <c r="M4038" i="1"/>
  <c r="L4038" i="1"/>
  <c r="K4038" i="1"/>
  <c r="J4038" i="1"/>
  <c r="I4038" i="1"/>
  <c r="H4038" i="1"/>
  <c r="G4038" i="1"/>
  <c r="F4038" i="1"/>
  <c r="E4038" i="1"/>
  <c r="M4037" i="1"/>
  <c r="L4037" i="1"/>
  <c r="K4037" i="1"/>
  <c r="J4037" i="1"/>
  <c r="I4037" i="1"/>
  <c r="H4037" i="1"/>
  <c r="G4037" i="1"/>
  <c r="F4037" i="1"/>
  <c r="E4037" i="1"/>
  <c r="M4036" i="1"/>
  <c r="L4036" i="1"/>
  <c r="K4036" i="1"/>
  <c r="J4036" i="1"/>
  <c r="I4036" i="1"/>
  <c r="H4036" i="1"/>
  <c r="G4036" i="1"/>
  <c r="F4036" i="1"/>
  <c r="E4036" i="1"/>
  <c r="M4035" i="1"/>
  <c r="L4035" i="1"/>
  <c r="K4035" i="1"/>
  <c r="J4035" i="1"/>
  <c r="I4035" i="1"/>
  <c r="H4035" i="1"/>
  <c r="G4035" i="1"/>
  <c r="F4035" i="1"/>
  <c r="E4035" i="1"/>
  <c r="M4034" i="1"/>
  <c r="L4034" i="1"/>
  <c r="K4034" i="1"/>
  <c r="J4034" i="1"/>
  <c r="I4034" i="1"/>
  <c r="H4034" i="1"/>
  <c r="G4034" i="1"/>
  <c r="F4034" i="1"/>
  <c r="E4034" i="1"/>
  <c r="M4033" i="1"/>
  <c r="L4033" i="1"/>
  <c r="K4033" i="1"/>
  <c r="J4033" i="1"/>
  <c r="I4033" i="1"/>
  <c r="H4033" i="1"/>
  <c r="G4033" i="1"/>
  <c r="F4033" i="1"/>
  <c r="E4033" i="1"/>
  <c r="M4032" i="1"/>
  <c r="L4032" i="1"/>
  <c r="K4032" i="1"/>
  <c r="J4032" i="1"/>
  <c r="I4032" i="1"/>
  <c r="H4032" i="1"/>
  <c r="G4032" i="1"/>
  <c r="F4032" i="1"/>
  <c r="E4032" i="1"/>
  <c r="M4031" i="1"/>
  <c r="L4031" i="1"/>
  <c r="K4031" i="1"/>
  <c r="J4031" i="1"/>
  <c r="I4031" i="1"/>
  <c r="H4031" i="1"/>
  <c r="G4031" i="1"/>
  <c r="F4031" i="1"/>
  <c r="E4031" i="1"/>
  <c r="M4030" i="1"/>
  <c r="L4030" i="1"/>
  <c r="K4030" i="1"/>
  <c r="J4030" i="1"/>
  <c r="I4030" i="1"/>
  <c r="H4030" i="1"/>
  <c r="G4030" i="1"/>
  <c r="F4030" i="1"/>
  <c r="E4030" i="1"/>
  <c r="M4029" i="1"/>
  <c r="L4029" i="1"/>
  <c r="K4029" i="1"/>
  <c r="J4029" i="1"/>
  <c r="I4029" i="1"/>
  <c r="H4029" i="1"/>
  <c r="G4029" i="1"/>
  <c r="F4029" i="1"/>
  <c r="E4029" i="1"/>
  <c r="M4028" i="1"/>
  <c r="L4028" i="1"/>
  <c r="K4028" i="1"/>
  <c r="J4028" i="1"/>
  <c r="I4028" i="1"/>
  <c r="H4028" i="1"/>
  <c r="G4028" i="1"/>
  <c r="F4028" i="1"/>
  <c r="E4028" i="1"/>
  <c r="M4027" i="1"/>
  <c r="L4027" i="1"/>
  <c r="K4027" i="1"/>
  <c r="J4027" i="1"/>
  <c r="I4027" i="1"/>
  <c r="H4027" i="1"/>
  <c r="G4027" i="1"/>
  <c r="F4027" i="1"/>
  <c r="E4027" i="1"/>
  <c r="M4026" i="1"/>
  <c r="L4026" i="1"/>
  <c r="K4026" i="1"/>
  <c r="J4026" i="1"/>
  <c r="I4026" i="1"/>
  <c r="H4026" i="1"/>
  <c r="G4026" i="1"/>
  <c r="F4026" i="1"/>
  <c r="E4026" i="1"/>
  <c r="M4025" i="1"/>
  <c r="L4025" i="1"/>
  <c r="K4025" i="1"/>
  <c r="J4025" i="1"/>
  <c r="I4025" i="1"/>
  <c r="H4025" i="1"/>
  <c r="G4025" i="1"/>
  <c r="F4025" i="1"/>
  <c r="E4025" i="1"/>
  <c r="M4024" i="1"/>
  <c r="L4024" i="1"/>
  <c r="K4024" i="1"/>
  <c r="J4024" i="1"/>
  <c r="I4024" i="1"/>
  <c r="H4024" i="1"/>
  <c r="G4024" i="1"/>
  <c r="F4024" i="1"/>
  <c r="E4024" i="1"/>
  <c r="M4023" i="1"/>
  <c r="L4023" i="1"/>
  <c r="K4023" i="1"/>
  <c r="J4023" i="1"/>
  <c r="I4023" i="1"/>
  <c r="H4023" i="1"/>
  <c r="G4023" i="1"/>
  <c r="F4023" i="1"/>
  <c r="E4023" i="1"/>
  <c r="M4022" i="1"/>
  <c r="L4022" i="1"/>
  <c r="K4022" i="1"/>
  <c r="J4022" i="1"/>
  <c r="I4022" i="1"/>
  <c r="H4022" i="1"/>
  <c r="G4022" i="1"/>
  <c r="F4022" i="1"/>
  <c r="E4022" i="1"/>
  <c r="M4021" i="1"/>
  <c r="L4021" i="1"/>
  <c r="K4021" i="1"/>
  <c r="J4021" i="1"/>
  <c r="I4021" i="1"/>
  <c r="H4021" i="1"/>
  <c r="G4021" i="1"/>
  <c r="F4021" i="1"/>
  <c r="E4021" i="1"/>
  <c r="M4020" i="1"/>
  <c r="L4020" i="1"/>
  <c r="K4020" i="1"/>
  <c r="J4020" i="1"/>
  <c r="I4020" i="1"/>
  <c r="H4020" i="1"/>
  <c r="G4020" i="1"/>
  <c r="F4020" i="1"/>
  <c r="E4020" i="1"/>
  <c r="M4019" i="1"/>
  <c r="L4019" i="1"/>
  <c r="K4019" i="1"/>
  <c r="J4019" i="1"/>
  <c r="I4019" i="1"/>
  <c r="H4019" i="1"/>
  <c r="G4019" i="1"/>
  <c r="F4019" i="1"/>
  <c r="E4019" i="1"/>
  <c r="M4018" i="1"/>
  <c r="L4018" i="1"/>
  <c r="K4018" i="1"/>
  <c r="J4018" i="1"/>
  <c r="I4018" i="1"/>
  <c r="H4018" i="1"/>
  <c r="G4018" i="1"/>
  <c r="F4018" i="1"/>
  <c r="E4018" i="1"/>
  <c r="M4017" i="1"/>
  <c r="L4017" i="1"/>
  <c r="K4017" i="1"/>
  <c r="J4017" i="1"/>
  <c r="I4017" i="1"/>
  <c r="H4017" i="1"/>
  <c r="G4017" i="1"/>
  <c r="F4017" i="1"/>
  <c r="E4017" i="1"/>
  <c r="M4016" i="1"/>
  <c r="L4016" i="1"/>
  <c r="K4016" i="1"/>
  <c r="J4016" i="1"/>
  <c r="I4016" i="1"/>
  <c r="H4016" i="1"/>
  <c r="G4016" i="1"/>
  <c r="F4016" i="1"/>
  <c r="E4016" i="1"/>
  <c r="M4015" i="1"/>
  <c r="L4015" i="1"/>
  <c r="K4015" i="1"/>
  <c r="J4015" i="1"/>
  <c r="I4015" i="1"/>
  <c r="H4015" i="1"/>
  <c r="G4015" i="1"/>
  <c r="F4015" i="1"/>
  <c r="E4015" i="1"/>
  <c r="M4014" i="1"/>
  <c r="L4014" i="1"/>
  <c r="K4014" i="1"/>
  <c r="J4014" i="1"/>
  <c r="I4014" i="1"/>
  <c r="H4014" i="1"/>
  <c r="G4014" i="1"/>
  <c r="F4014" i="1"/>
  <c r="E4014" i="1"/>
  <c r="M4013" i="1"/>
  <c r="L4013" i="1"/>
  <c r="K4013" i="1"/>
  <c r="J4013" i="1"/>
  <c r="I4013" i="1"/>
  <c r="H4013" i="1"/>
  <c r="G4013" i="1"/>
  <c r="F4013" i="1"/>
  <c r="E4013" i="1"/>
  <c r="M4012" i="1"/>
  <c r="L4012" i="1"/>
  <c r="K4012" i="1"/>
  <c r="J4012" i="1"/>
  <c r="I4012" i="1"/>
  <c r="H4012" i="1"/>
  <c r="G4012" i="1"/>
  <c r="F4012" i="1"/>
  <c r="E4012" i="1"/>
  <c r="M4011" i="1"/>
  <c r="L4011" i="1"/>
  <c r="K4011" i="1"/>
  <c r="J4011" i="1"/>
  <c r="I4011" i="1"/>
  <c r="H4011" i="1"/>
  <c r="G4011" i="1"/>
  <c r="F4011" i="1"/>
  <c r="E4011" i="1"/>
  <c r="M4010" i="1"/>
  <c r="L4010" i="1"/>
  <c r="K4010" i="1"/>
  <c r="J4010" i="1"/>
  <c r="I4010" i="1"/>
  <c r="H4010" i="1"/>
  <c r="G4010" i="1"/>
  <c r="F4010" i="1"/>
  <c r="E4010" i="1"/>
  <c r="M4009" i="1"/>
  <c r="L4009" i="1"/>
  <c r="K4009" i="1"/>
  <c r="J4009" i="1"/>
  <c r="I4009" i="1"/>
  <c r="H4009" i="1"/>
  <c r="G4009" i="1"/>
  <c r="F4009" i="1"/>
  <c r="E4009" i="1"/>
  <c r="M4008" i="1"/>
  <c r="L4008" i="1"/>
  <c r="K4008" i="1"/>
  <c r="J4008" i="1"/>
  <c r="I4008" i="1"/>
  <c r="H4008" i="1"/>
  <c r="G4008" i="1"/>
  <c r="F4008" i="1"/>
  <c r="E4008" i="1"/>
  <c r="M4007" i="1"/>
  <c r="L4007" i="1"/>
  <c r="K4007" i="1"/>
  <c r="J4007" i="1"/>
  <c r="I4007" i="1"/>
  <c r="H4007" i="1"/>
  <c r="G4007" i="1"/>
  <c r="F4007" i="1"/>
  <c r="E4007" i="1"/>
  <c r="M4006" i="1"/>
  <c r="L4006" i="1"/>
  <c r="K4006" i="1"/>
  <c r="J4006" i="1"/>
  <c r="I4006" i="1"/>
  <c r="H4006" i="1"/>
  <c r="G4006" i="1"/>
  <c r="F4006" i="1"/>
  <c r="E4006" i="1"/>
  <c r="M4005" i="1"/>
  <c r="L4005" i="1"/>
  <c r="K4005" i="1"/>
  <c r="J4005" i="1"/>
  <c r="I4005" i="1"/>
  <c r="H4005" i="1"/>
  <c r="G4005" i="1"/>
  <c r="F4005" i="1"/>
  <c r="E4005" i="1"/>
  <c r="M4004" i="1"/>
  <c r="L4004" i="1"/>
  <c r="K4004" i="1"/>
  <c r="J4004" i="1"/>
  <c r="I4004" i="1"/>
  <c r="H4004" i="1"/>
  <c r="G4004" i="1"/>
  <c r="F4004" i="1"/>
  <c r="E4004" i="1"/>
  <c r="M4003" i="1"/>
  <c r="L4003" i="1"/>
  <c r="K4003" i="1"/>
  <c r="J4003" i="1"/>
  <c r="I4003" i="1"/>
  <c r="H4003" i="1"/>
  <c r="G4003" i="1"/>
  <c r="F4003" i="1"/>
  <c r="E4003" i="1"/>
  <c r="M4002" i="1"/>
  <c r="L4002" i="1"/>
  <c r="K4002" i="1"/>
  <c r="J4002" i="1"/>
  <c r="I4002" i="1"/>
  <c r="H4002" i="1"/>
  <c r="G4002" i="1"/>
  <c r="F4002" i="1"/>
  <c r="E4002" i="1"/>
  <c r="M4001" i="1"/>
  <c r="L4001" i="1"/>
  <c r="K4001" i="1"/>
  <c r="J4001" i="1"/>
  <c r="I4001" i="1"/>
  <c r="H4001" i="1"/>
  <c r="G4001" i="1"/>
  <c r="F4001" i="1"/>
  <c r="E4001" i="1"/>
  <c r="M4000" i="1"/>
  <c r="L4000" i="1"/>
  <c r="K4000" i="1"/>
  <c r="J4000" i="1"/>
  <c r="I4000" i="1"/>
  <c r="H4000" i="1"/>
  <c r="G4000" i="1"/>
  <c r="F4000" i="1"/>
  <c r="E4000" i="1"/>
  <c r="M3999" i="1"/>
  <c r="L3999" i="1"/>
  <c r="K3999" i="1"/>
  <c r="J3999" i="1"/>
  <c r="I3999" i="1"/>
  <c r="H3999" i="1"/>
  <c r="G3999" i="1"/>
  <c r="F3999" i="1"/>
  <c r="E3999" i="1"/>
  <c r="M3998" i="1"/>
  <c r="L3998" i="1"/>
  <c r="K3998" i="1"/>
  <c r="J3998" i="1"/>
  <c r="I3998" i="1"/>
  <c r="H3998" i="1"/>
  <c r="G3998" i="1"/>
  <c r="F3998" i="1"/>
  <c r="E3998" i="1"/>
  <c r="M3997" i="1"/>
  <c r="L3997" i="1"/>
  <c r="K3997" i="1"/>
  <c r="J3997" i="1"/>
  <c r="I3997" i="1"/>
  <c r="H3997" i="1"/>
  <c r="G3997" i="1"/>
  <c r="F3997" i="1"/>
  <c r="E3997" i="1"/>
  <c r="M3996" i="1"/>
  <c r="L3996" i="1"/>
  <c r="K3996" i="1"/>
  <c r="J3996" i="1"/>
  <c r="I3996" i="1"/>
  <c r="H3996" i="1"/>
  <c r="G3996" i="1"/>
  <c r="F3996" i="1"/>
  <c r="E3996" i="1"/>
  <c r="M3995" i="1"/>
  <c r="L3995" i="1"/>
  <c r="K3995" i="1"/>
  <c r="J3995" i="1"/>
  <c r="I3995" i="1"/>
  <c r="H3995" i="1"/>
  <c r="G3995" i="1"/>
  <c r="F3995" i="1"/>
  <c r="E3995" i="1"/>
  <c r="M3994" i="1"/>
  <c r="L3994" i="1"/>
  <c r="K3994" i="1"/>
  <c r="J3994" i="1"/>
  <c r="I3994" i="1"/>
  <c r="H3994" i="1"/>
  <c r="G3994" i="1"/>
  <c r="F3994" i="1"/>
  <c r="E3994" i="1"/>
  <c r="M3993" i="1"/>
  <c r="L3993" i="1"/>
  <c r="K3993" i="1"/>
  <c r="J3993" i="1"/>
  <c r="I3993" i="1"/>
  <c r="H3993" i="1"/>
  <c r="G3993" i="1"/>
  <c r="F3993" i="1"/>
  <c r="E3993" i="1"/>
  <c r="M3992" i="1"/>
  <c r="L3992" i="1"/>
  <c r="K3992" i="1"/>
  <c r="J3992" i="1"/>
  <c r="I3992" i="1"/>
  <c r="H3992" i="1"/>
  <c r="G3992" i="1"/>
  <c r="F3992" i="1"/>
  <c r="E3992" i="1"/>
  <c r="M3991" i="1"/>
  <c r="L3991" i="1"/>
  <c r="K3991" i="1"/>
  <c r="J3991" i="1"/>
  <c r="I3991" i="1"/>
  <c r="H3991" i="1"/>
  <c r="G3991" i="1"/>
  <c r="F3991" i="1"/>
  <c r="E3991" i="1"/>
  <c r="M3990" i="1"/>
  <c r="L3990" i="1"/>
  <c r="K3990" i="1"/>
  <c r="J3990" i="1"/>
  <c r="I3990" i="1"/>
  <c r="H3990" i="1"/>
  <c r="G3990" i="1"/>
  <c r="F3990" i="1"/>
  <c r="E3990" i="1"/>
  <c r="M3989" i="1"/>
  <c r="L3989" i="1"/>
  <c r="K3989" i="1"/>
  <c r="J3989" i="1"/>
  <c r="I3989" i="1"/>
  <c r="H3989" i="1"/>
  <c r="G3989" i="1"/>
  <c r="F3989" i="1"/>
  <c r="E3989" i="1"/>
  <c r="M3988" i="1"/>
  <c r="L3988" i="1"/>
  <c r="K3988" i="1"/>
  <c r="J3988" i="1"/>
  <c r="I3988" i="1"/>
  <c r="H3988" i="1"/>
  <c r="G3988" i="1"/>
  <c r="F3988" i="1"/>
  <c r="E3988" i="1"/>
  <c r="M3987" i="1"/>
  <c r="L3987" i="1"/>
  <c r="K3987" i="1"/>
  <c r="J3987" i="1"/>
  <c r="I3987" i="1"/>
  <c r="H3987" i="1"/>
  <c r="G3987" i="1"/>
  <c r="F3987" i="1"/>
  <c r="E3987" i="1"/>
  <c r="M3986" i="1"/>
  <c r="L3986" i="1"/>
  <c r="K3986" i="1"/>
  <c r="J3986" i="1"/>
  <c r="I3986" i="1"/>
  <c r="H3986" i="1"/>
  <c r="G3986" i="1"/>
  <c r="F3986" i="1"/>
  <c r="E3986" i="1"/>
  <c r="M3985" i="1"/>
  <c r="L3985" i="1"/>
  <c r="K3985" i="1"/>
  <c r="J3985" i="1"/>
  <c r="I3985" i="1"/>
  <c r="H3985" i="1"/>
  <c r="G3985" i="1"/>
  <c r="F3985" i="1"/>
  <c r="E3985" i="1"/>
  <c r="M3984" i="1"/>
  <c r="L3984" i="1"/>
  <c r="K3984" i="1"/>
  <c r="J3984" i="1"/>
  <c r="I3984" i="1"/>
  <c r="H3984" i="1"/>
  <c r="G3984" i="1"/>
  <c r="F3984" i="1"/>
  <c r="E3984" i="1"/>
  <c r="M3983" i="1"/>
  <c r="L3983" i="1"/>
  <c r="K3983" i="1"/>
  <c r="J3983" i="1"/>
  <c r="I3983" i="1"/>
  <c r="H3983" i="1"/>
  <c r="G3983" i="1"/>
  <c r="F3983" i="1"/>
  <c r="E3983" i="1"/>
  <c r="M3982" i="1"/>
  <c r="L3982" i="1"/>
  <c r="K3982" i="1"/>
  <c r="J3982" i="1"/>
  <c r="I3982" i="1"/>
  <c r="H3982" i="1"/>
  <c r="G3982" i="1"/>
  <c r="F3982" i="1"/>
  <c r="E3982" i="1"/>
  <c r="M3981" i="1"/>
  <c r="L3981" i="1"/>
  <c r="K3981" i="1"/>
  <c r="J3981" i="1"/>
  <c r="I3981" i="1"/>
  <c r="H3981" i="1"/>
  <c r="G3981" i="1"/>
  <c r="F3981" i="1"/>
  <c r="E3981" i="1"/>
  <c r="M3980" i="1"/>
  <c r="L3980" i="1"/>
  <c r="K3980" i="1"/>
  <c r="J3980" i="1"/>
  <c r="I3980" i="1"/>
  <c r="H3980" i="1"/>
  <c r="G3980" i="1"/>
  <c r="F3980" i="1"/>
  <c r="E3980" i="1"/>
  <c r="M3979" i="1"/>
  <c r="L3979" i="1"/>
  <c r="K3979" i="1"/>
  <c r="J3979" i="1"/>
  <c r="I3979" i="1"/>
  <c r="H3979" i="1"/>
  <c r="G3979" i="1"/>
  <c r="F3979" i="1"/>
  <c r="E3979" i="1"/>
  <c r="M3978" i="1"/>
  <c r="L3978" i="1"/>
  <c r="K3978" i="1"/>
  <c r="J3978" i="1"/>
  <c r="I3978" i="1"/>
  <c r="H3978" i="1"/>
  <c r="G3978" i="1"/>
  <c r="F3978" i="1"/>
  <c r="E3978" i="1"/>
  <c r="M3977" i="1"/>
  <c r="L3977" i="1"/>
  <c r="K3977" i="1"/>
  <c r="J3977" i="1"/>
  <c r="I3977" i="1"/>
  <c r="H3977" i="1"/>
  <c r="G3977" i="1"/>
  <c r="F3977" i="1"/>
  <c r="E3977" i="1"/>
  <c r="M3976" i="1"/>
  <c r="L3976" i="1"/>
  <c r="K3976" i="1"/>
  <c r="J3976" i="1"/>
  <c r="I3976" i="1"/>
  <c r="H3976" i="1"/>
  <c r="G3976" i="1"/>
  <c r="F3976" i="1"/>
  <c r="E3976" i="1"/>
  <c r="M3975" i="1"/>
  <c r="L3975" i="1"/>
  <c r="K3975" i="1"/>
  <c r="J3975" i="1"/>
  <c r="I3975" i="1"/>
  <c r="H3975" i="1"/>
  <c r="G3975" i="1"/>
  <c r="F3975" i="1"/>
  <c r="E3975" i="1"/>
  <c r="M3974" i="1"/>
  <c r="L3974" i="1"/>
  <c r="K3974" i="1"/>
  <c r="J3974" i="1"/>
  <c r="I3974" i="1"/>
  <c r="H3974" i="1"/>
  <c r="G3974" i="1"/>
  <c r="F3974" i="1"/>
  <c r="E3974" i="1"/>
  <c r="M3973" i="1"/>
  <c r="L3973" i="1"/>
  <c r="K3973" i="1"/>
  <c r="J3973" i="1"/>
  <c r="I3973" i="1"/>
  <c r="H3973" i="1"/>
  <c r="G3973" i="1"/>
  <c r="F3973" i="1"/>
  <c r="E3973" i="1"/>
  <c r="M3972" i="1"/>
  <c r="L3972" i="1"/>
  <c r="K3972" i="1"/>
  <c r="J3972" i="1"/>
  <c r="I3972" i="1"/>
  <c r="H3972" i="1"/>
  <c r="G3972" i="1"/>
  <c r="F3972" i="1"/>
  <c r="E3972" i="1"/>
  <c r="M3971" i="1"/>
  <c r="L3971" i="1"/>
  <c r="K3971" i="1"/>
  <c r="J3971" i="1"/>
  <c r="I3971" i="1"/>
  <c r="H3971" i="1"/>
  <c r="G3971" i="1"/>
  <c r="F3971" i="1"/>
  <c r="E3971" i="1"/>
  <c r="M3970" i="1"/>
  <c r="L3970" i="1"/>
  <c r="K3970" i="1"/>
  <c r="J3970" i="1"/>
  <c r="I3970" i="1"/>
  <c r="H3970" i="1"/>
  <c r="G3970" i="1"/>
  <c r="F3970" i="1"/>
  <c r="E3970" i="1"/>
  <c r="M3969" i="1"/>
  <c r="L3969" i="1"/>
  <c r="K3969" i="1"/>
  <c r="J3969" i="1"/>
  <c r="I3969" i="1"/>
  <c r="H3969" i="1"/>
  <c r="G3969" i="1"/>
  <c r="F3969" i="1"/>
  <c r="E3969" i="1"/>
  <c r="M3968" i="1"/>
  <c r="L3968" i="1"/>
  <c r="K3968" i="1"/>
  <c r="J3968" i="1"/>
  <c r="I3968" i="1"/>
  <c r="H3968" i="1"/>
  <c r="G3968" i="1"/>
  <c r="F3968" i="1"/>
  <c r="E3968" i="1"/>
  <c r="M3967" i="1"/>
  <c r="L3967" i="1"/>
  <c r="K3967" i="1"/>
  <c r="J3967" i="1"/>
  <c r="I3967" i="1"/>
  <c r="H3967" i="1"/>
  <c r="G3967" i="1"/>
  <c r="F3967" i="1"/>
  <c r="E3967" i="1"/>
  <c r="M3966" i="1"/>
  <c r="L3966" i="1"/>
  <c r="K3966" i="1"/>
  <c r="J3966" i="1"/>
  <c r="I3966" i="1"/>
  <c r="H3966" i="1"/>
  <c r="G3966" i="1"/>
  <c r="F3966" i="1"/>
  <c r="E3966" i="1"/>
  <c r="M3965" i="1"/>
  <c r="L3965" i="1"/>
  <c r="K3965" i="1"/>
  <c r="J3965" i="1"/>
  <c r="I3965" i="1"/>
  <c r="H3965" i="1"/>
  <c r="G3965" i="1"/>
  <c r="F3965" i="1"/>
  <c r="E3965" i="1"/>
  <c r="M3964" i="1"/>
  <c r="L3964" i="1"/>
  <c r="K3964" i="1"/>
  <c r="J3964" i="1"/>
  <c r="I3964" i="1"/>
  <c r="H3964" i="1"/>
  <c r="G3964" i="1"/>
  <c r="F3964" i="1"/>
  <c r="E3964" i="1"/>
  <c r="M3963" i="1"/>
  <c r="L3963" i="1"/>
  <c r="K3963" i="1"/>
  <c r="J3963" i="1"/>
  <c r="I3963" i="1"/>
  <c r="H3963" i="1"/>
  <c r="G3963" i="1"/>
  <c r="F3963" i="1"/>
  <c r="E3963" i="1"/>
  <c r="M3962" i="1"/>
  <c r="L3962" i="1"/>
  <c r="K3962" i="1"/>
  <c r="J3962" i="1"/>
  <c r="I3962" i="1"/>
  <c r="H3962" i="1"/>
  <c r="G3962" i="1"/>
  <c r="F3962" i="1"/>
  <c r="E3962" i="1"/>
  <c r="M3961" i="1"/>
  <c r="L3961" i="1"/>
  <c r="K3961" i="1"/>
  <c r="J3961" i="1"/>
  <c r="I3961" i="1"/>
  <c r="H3961" i="1"/>
  <c r="G3961" i="1"/>
  <c r="F3961" i="1"/>
  <c r="E3961" i="1"/>
  <c r="M3960" i="1"/>
  <c r="L3960" i="1"/>
  <c r="K3960" i="1"/>
  <c r="J3960" i="1"/>
  <c r="I3960" i="1"/>
  <c r="H3960" i="1"/>
  <c r="G3960" i="1"/>
  <c r="F3960" i="1"/>
  <c r="E3960" i="1"/>
  <c r="M3959" i="1"/>
  <c r="L3959" i="1"/>
  <c r="K3959" i="1"/>
  <c r="J3959" i="1"/>
  <c r="I3959" i="1"/>
  <c r="H3959" i="1"/>
  <c r="G3959" i="1"/>
  <c r="F3959" i="1"/>
  <c r="E3959" i="1"/>
  <c r="M3958" i="1"/>
  <c r="L3958" i="1"/>
  <c r="K3958" i="1"/>
  <c r="J3958" i="1"/>
  <c r="I3958" i="1"/>
  <c r="H3958" i="1"/>
  <c r="G3958" i="1"/>
  <c r="F3958" i="1"/>
  <c r="E3958" i="1"/>
  <c r="M3957" i="1"/>
  <c r="L3957" i="1"/>
  <c r="K3957" i="1"/>
  <c r="J3957" i="1"/>
  <c r="I3957" i="1"/>
  <c r="H3957" i="1"/>
  <c r="G3957" i="1"/>
  <c r="F3957" i="1"/>
  <c r="E3957" i="1"/>
  <c r="M3956" i="1"/>
  <c r="L3956" i="1"/>
  <c r="K3956" i="1"/>
  <c r="J3956" i="1"/>
  <c r="I3956" i="1"/>
  <c r="H3956" i="1"/>
  <c r="G3956" i="1"/>
  <c r="F3956" i="1"/>
  <c r="E3956" i="1"/>
  <c r="M3955" i="1"/>
  <c r="L3955" i="1"/>
  <c r="K3955" i="1"/>
  <c r="J3955" i="1"/>
  <c r="I3955" i="1"/>
  <c r="H3955" i="1"/>
  <c r="G3955" i="1"/>
  <c r="F3955" i="1"/>
  <c r="E3955" i="1"/>
  <c r="M3954" i="1"/>
  <c r="L3954" i="1"/>
  <c r="K3954" i="1"/>
  <c r="J3954" i="1"/>
  <c r="I3954" i="1"/>
  <c r="H3954" i="1"/>
  <c r="G3954" i="1"/>
  <c r="F3954" i="1"/>
  <c r="E3954" i="1"/>
  <c r="M3953" i="1"/>
  <c r="L3953" i="1"/>
  <c r="K3953" i="1"/>
  <c r="J3953" i="1"/>
  <c r="I3953" i="1"/>
  <c r="H3953" i="1"/>
  <c r="G3953" i="1"/>
  <c r="F3953" i="1"/>
  <c r="E3953" i="1"/>
  <c r="M3952" i="1"/>
  <c r="L3952" i="1"/>
  <c r="K3952" i="1"/>
  <c r="J3952" i="1"/>
  <c r="I3952" i="1"/>
  <c r="H3952" i="1"/>
  <c r="G3952" i="1"/>
  <c r="F3952" i="1"/>
  <c r="E3952" i="1"/>
  <c r="M3951" i="1"/>
  <c r="L3951" i="1"/>
  <c r="K3951" i="1"/>
  <c r="J3951" i="1"/>
  <c r="I3951" i="1"/>
  <c r="H3951" i="1"/>
  <c r="G3951" i="1"/>
  <c r="F3951" i="1"/>
  <c r="E3951" i="1"/>
  <c r="M3950" i="1"/>
  <c r="L3950" i="1"/>
  <c r="K3950" i="1"/>
  <c r="J3950" i="1"/>
  <c r="I3950" i="1"/>
  <c r="H3950" i="1"/>
  <c r="G3950" i="1"/>
  <c r="F3950" i="1"/>
  <c r="E3950" i="1"/>
  <c r="M3949" i="1"/>
  <c r="L3949" i="1"/>
  <c r="K3949" i="1"/>
  <c r="J3949" i="1"/>
  <c r="I3949" i="1"/>
  <c r="H3949" i="1"/>
  <c r="G3949" i="1"/>
  <c r="F3949" i="1"/>
  <c r="E3949" i="1"/>
  <c r="M3948" i="1"/>
  <c r="L3948" i="1"/>
  <c r="K3948" i="1"/>
  <c r="J3948" i="1"/>
  <c r="I3948" i="1"/>
  <c r="H3948" i="1"/>
  <c r="G3948" i="1"/>
  <c r="F3948" i="1"/>
  <c r="E3948" i="1"/>
  <c r="M3947" i="1"/>
  <c r="L3947" i="1"/>
  <c r="K3947" i="1"/>
  <c r="J3947" i="1"/>
  <c r="I3947" i="1"/>
  <c r="H3947" i="1"/>
  <c r="G3947" i="1"/>
  <c r="F3947" i="1"/>
  <c r="E3947" i="1"/>
  <c r="M3946" i="1"/>
  <c r="L3946" i="1"/>
  <c r="K3946" i="1"/>
  <c r="J3946" i="1"/>
  <c r="I3946" i="1"/>
  <c r="H3946" i="1"/>
  <c r="G3946" i="1"/>
  <c r="F3946" i="1"/>
  <c r="E3946" i="1"/>
  <c r="M3945" i="1"/>
  <c r="L3945" i="1"/>
  <c r="K3945" i="1"/>
  <c r="J3945" i="1"/>
  <c r="I3945" i="1"/>
  <c r="H3945" i="1"/>
  <c r="G3945" i="1"/>
  <c r="F3945" i="1"/>
  <c r="E3945" i="1"/>
  <c r="M3944" i="1"/>
  <c r="L3944" i="1"/>
  <c r="K3944" i="1"/>
  <c r="J3944" i="1"/>
  <c r="I3944" i="1"/>
  <c r="H3944" i="1"/>
  <c r="G3944" i="1"/>
  <c r="F3944" i="1"/>
  <c r="E3944" i="1"/>
  <c r="M3943" i="1"/>
  <c r="L3943" i="1"/>
  <c r="K3943" i="1"/>
  <c r="J3943" i="1"/>
  <c r="I3943" i="1"/>
  <c r="H3943" i="1"/>
  <c r="G3943" i="1"/>
  <c r="F3943" i="1"/>
  <c r="E3943" i="1"/>
  <c r="M3942" i="1"/>
  <c r="L3942" i="1"/>
  <c r="K3942" i="1"/>
  <c r="J3942" i="1"/>
  <c r="I3942" i="1"/>
  <c r="H3942" i="1"/>
  <c r="G3942" i="1"/>
  <c r="F3942" i="1"/>
  <c r="E3942" i="1"/>
  <c r="M3941" i="1"/>
  <c r="L3941" i="1"/>
  <c r="K3941" i="1"/>
  <c r="J3941" i="1"/>
  <c r="I3941" i="1"/>
  <c r="H3941" i="1"/>
  <c r="G3941" i="1"/>
  <c r="F3941" i="1"/>
  <c r="E3941" i="1"/>
  <c r="M3940" i="1"/>
  <c r="L3940" i="1"/>
  <c r="K3940" i="1"/>
  <c r="J3940" i="1"/>
  <c r="I3940" i="1"/>
  <c r="H3940" i="1"/>
  <c r="G3940" i="1"/>
  <c r="F3940" i="1"/>
  <c r="E3940" i="1"/>
  <c r="M3939" i="1"/>
  <c r="L3939" i="1"/>
  <c r="K3939" i="1"/>
  <c r="J3939" i="1"/>
  <c r="I3939" i="1"/>
  <c r="H3939" i="1"/>
  <c r="G3939" i="1"/>
  <c r="F3939" i="1"/>
  <c r="E3939" i="1"/>
  <c r="M3938" i="1"/>
  <c r="L3938" i="1"/>
  <c r="K3938" i="1"/>
  <c r="J3938" i="1"/>
  <c r="I3938" i="1"/>
  <c r="H3938" i="1"/>
  <c r="G3938" i="1"/>
  <c r="F3938" i="1"/>
  <c r="E3938" i="1"/>
  <c r="M3937" i="1"/>
  <c r="L3937" i="1"/>
  <c r="K3937" i="1"/>
  <c r="J3937" i="1"/>
  <c r="I3937" i="1"/>
  <c r="H3937" i="1"/>
  <c r="G3937" i="1"/>
  <c r="F3937" i="1"/>
  <c r="E3937" i="1"/>
  <c r="M3936" i="1"/>
  <c r="L3936" i="1"/>
  <c r="K3936" i="1"/>
  <c r="J3936" i="1"/>
  <c r="I3936" i="1"/>
  <c r="H3936" i="1"/>
  <c r="G3936" i="1"/>
  <c r="F3936" i="1"/>
  <c r="E3936" i="1"/>
  <c r="M3935" i="1"/>
  <c r="L3935" i="1"/>
  <c r="K3935" i="1"/>
  <c r="J3935" i="1"/>
  <c r="I3935" i="1"/>
  <c r="H3935" i="1"/>
  <c r="G3935" i="1"/>
  <c r="F3935" i="1"/>
  <c r="E3935" i="1"/>
  <c r="M3934" i="1"/>
  <c r="L3934" i="1"/>
  <c r="K3934" i="1"/>
  <c r="J3934" i="1"/>
  <c r="I3934" i="1"/>
  <c r="H3934" i="1"/>
  <c r="G3934" i="1"/>
  <c r="F3934" i="1"/>
  <c r="E3934" i="1"/>
  <c r="M3933" i="1"/>
  <c r="L3933" i="1"/>
  <c r="K3933" i="1"/>
  <c r="J3933" i="1"/>
  <c r="I3933" i="1"/>
  <c r="H3933" i="1"/>
  <c r="G3933" i="1"/>
  <c r="F3933" i="1"/>
  <c r="E3933" i="1"/>
  <c r="M3932" i="1"/>
  <c r="L3932" i="1"/>
  <c r="K3932" i="1"/>
  <c r="J3932" i="1"/>
  <c r="I3932" i="1"/>
  <c r="H3932" i="1"/>
  <c r="G3932" i="1"/>
  <c r="F3932" i="1"/>
  <c r="E3932" i="1"/>
  <c r="M3931" i="1"/>
  <c r="L3931" i="1"/>
  <c r="K3931" i="1"/>
  <c r="J3931" i="1"/>
  <c r="I3931" i="1"/>
  <c r="H3931" i="1"/>
  <c r="G3931" i="1"/>
  <c r="F3931" i="1"/>
  <c r="E3931" i="1"/>
  <c r="M3930" i="1"/>
  <c r="L3930" i="1"/>
  <c r="K3930" i="1"/>
  <c r="J3930" i="1"/>
  <c r="I3930" i="1"/>
  <c r="H3930" i="1"/>
  <c r="G3930" i="1"/>
  <c r="F3930" i="1"/>
  <c r="E3930" i="1"/>
  <c r="M3929" i="1"/>
  <c r="L3929" i="1"/>
  <c r="K3929" i="1"/>
  <c r="J3929" i="1"/>
  <c r="I3929" i="1"/>
  <c r="H3929" i="1"/>
  <c r="G3929" i="1"/>
  <c r="F3929" i="1"/>
  <c r="E3929" i="1"/>
  <c r="M3928" i="1"/>
  <c r="L3928" i="1"/>
  <c r="K3928" i="1"/>
  <c r="J3928" i="1"/>
  <c r="I3928" i="1"/>
  <c r="H3928" i="1"/>
  <c r="G3928" i="1"/>
  <c r="F3928" i="1"/>
  <c r="E3928" i="1"/>
  <c r="M3927" i="1"/>
  <c r="L3927" i="1"/>
  <c r="K3927" i="1"/>
  <c r="J3927" i="1"/>
  <c r="I3927" i="1"/>
  <c r="H3927" i="1"/>
  <c r="G3927" i="1"/>
  <c r="F3927" i="1"/>
  <c r="E3927" i="1"/>
  <c r="M3926" i="1"/>
  <c r="L3926" i="1"/>
  <c r="K3926" i="1"/>
  <c r="J3926" i="1"/>
  <c r="I3926" i="1"/>
  <c r="H3926" i="1"/>
  <c r="G3926" i="1"/>
  <c r="F3926" i="1"/>
  <c r="E3926" i="1"/>
  <c r="M3925" i="1"/>
  <c r="L3925" i="1"/>
  <c r="K3925" i="1"/>
  <c r="J3925" i="1"/>
  <c r="I3925" i="1"/>
  <c r="H3925" i="1"/>
  <c r="G3925" i="1"/>
  <c r="F3925" i="1"/>
  <c r="E3925" i="1"/>
  <c r="M3924" i="1"/>
  <c r="L3924" i="1"/>
  <c r="K3924" i="1"/>
  <c r="J3924" i="1"/>
  <c r="I3924" i="1"/>
  <c r="H3924" i="1"/>
  <c r="G3924" i="1"/>
  <c r="F3924" i="1"/>
  <c r="E3924" i="1"/>
  <c r="M3923" i="1"/>
  <c r="L3923" i="1"/>
  <c r="K3923" i="1"/>
  <c r="J3923" i="1"/>
  <c r="I3923" i="1"/>
  <c r="H3923" i="1"/>
  <c r="G3923" i="1"/>
  <c r="F3923" i="1"/>
  <c r="E3923" i="1"/>
  <c r="M3922" i="1"/>
  <c r="L3922" i="1"/>
  <c r="K3922" i="1"/>
  <c r="J3922" i="1"/>
  <c r="I3922" i="1"/>
  <c r="H3922" i="1"/>
  <c r="G3922" i="1"/>
  <c r="F3922" i="1"/>
  <c r="E3922" i="1"/>
  <c r="M3921" i="1"/>
  <c r="L3921" i="1"/>
  <c r="K3921" i="1"/>
  <c r="J3921" i="1"/>
  <c r="I3921" i="1"/>
  <c r="H3921" i="1"/>
  <c r="G3921" i="1"/>
  <c r="F3921" i="1"/>
  <c r="E3921" i="1"/>
  <c r="M3920" i="1"/>
  <c r="L3920" i="1"/>
  <c r="K3920" i="1"/>
  <c r="J3920" i="1"/>
  <c r="I3920" i="1"/>
  <c r="H3920" i="1"/>
  <c r="G3920" i="1"/>
  <c r="F3920" i="1"/>
  <c r="E3920" i="1"/>
  <c r="M3919" i="1"/>
  <c r="L3919" i="1"/>
  <c r="K3919" i="1"/>
  <c r="J3919" i="1"/>
  <c r="I3919" i="1"/>
  <c r="H3919" i="1"/>
  <c r="G3919" i="1"/>
  <c r="F3919" i="1"/>
  <c r="E3919" i="1"/>
  <c r="M3918" i="1"/>
  <c r="L3918" i="1"/>
  <c r="K3918" i="1"/>
  <c r="J3918" i="1"/>
  <c r="I3918" i="1"/>
  <c r="H3918" i="1"/>
  <c r="G3918" i="1"/>
  <c r="F3918" i="1"/>
  <c r="E3918" i="1"/>
  <c r="M3917" i="1"/>
  <c r="L3917" i="1"/>
  <c r="K3917" i="1"/>
  <c r="J3917" i="1"/>
  <c r="I3917" i="1"/>
  <c r="H3917" i="1"/>
  <c r="G3917" i="1"/>
  <c r="F3917" i="1"/>
  <c r="E3917" i="1"/>
  <c r="M3916" i="1"/>
  <c r="L3916" i="1"/>
  <c r="K3916" i="1"/>
  <c r="J3916" i="1"/>
  <c r="I3916" i="1"/>
  <c r="H3916" i="1"/>
  <c r="G3916" i="1"/>
  <c r="F3916" i="1"/>
  <c r="E3916" i="1"/>
  <c r="M3915" i="1"/>
  <c r="L3915" i="1"/>
  <c r="K3915" i="1"/>
  <c r="J3915" i="1"/>
  <c r="I3915" i="1"/>
  <c r="H3915" i="1"/>
  <c r="G3915" i="1"/>
  <c r="F3915" i="1"/>
  <c r="E3915" i="1"/>
  <c r="M3914" i="1"/>
  <c r="L3914" i="1"/>
  <c r="K3914" i="1"/>
  <c r="J3914" i="1"/>
  <c r="I3914" i="1"/>
  <c r="H3914" i="1"/>
  <c r="G3914" i="1"/>
  <c r="F3914" i="1"/>
  <c r="E3914" i="1"/>
  <c r="M3913" i="1"/>
  <c r="L3913" i="1"/>
  <c r="K3913" i="1"/>
  <c r="J3913" i="1"/>
  <c r="I3913" i="1"/>
  <c r="H3913" i="1"/>
  <c r="G3913" i="1"/>
  <c r="F3913" i="1"/>
  <c r="E3913" i="1"/>
  <c r="M3912" i="1"/>
  <c r="L3912" i="1"/>
  <c r="K3912" i="1"/>
  <c r="J3912" i="1"/>
  <c r="I3912" i="1"/>
  <c r="H3912" i="1"/>
  <c r="G3912" i="1"/>
  <c r="F3912" i="1"/>
  <c r="E3912" i="1"/>
  <c r="M3911" i="1"/>
  <c r="L3911" i="1"/>
  <c r="K3911" i="1"/>
  <c r="J3911" i="1"/>
  <c r="I3911" i="1"/>
  <c r="H3911" i="1"/>
  <c r="G3911" i="1"/>
  <c r="F3911" i="1"/>
  <c r="E3911" i="1"/>
  <c r="M3910" i="1"/>
  <c r="L3910" i="1"/>
  <c r="K3910" i="1"/>
  <c r="J3910" i="1"/>
  <c r="I3910" i="1"/>
  <c r="H3910" i="1"/>
  <c r="G3910" i="1"/>
  <c r="F3910" i="1"/>
  <c r="E3910" i="1"/>
  <c r="M3909" i="1"/>
  <c r="L3909" i="1"/>
  <c r="K3909" i="1"/>
  <c r="J3909" i="1"/>
  <c r="I3909" i="1"/>
  <c r="H3909" i="1"/>
  <c r="G3909" i="1"/>
  <c r="F3909" i="1"/>
  <c r="E3909" i="1"/>
  <c r="M3908" i="1"/>
  <c r="L3908" i="1"/>
  <c r="K3908" i="1"/>
  <c r="J3908" i="1"/>
  <c r="I3908" i="1"/>
  <c r="H3908" i="1"/>
  <c r="G3908" i="1"/>
  <c r="F3908" i="1"/>
  <c r="E3908" i="1"/>
  <c r="M3907" i="1"/>
  <c r="L3907" i="1"/>
  <c r="K3907" i="1"/>
  <c r="J3907" i="1"/>
  <c r="I3907" i="1"/>
  <c r="H3907" i="1"/>
  <c r="G3907" i="1"/>
  <c r="F3907" i="1"/>
  <c r="E3907" i="1"/>
  <c r="M3906" i="1"/>
  <c r="L3906" i="1"/>
  <c r="K3906" i="1"/>
  <c r="J3906" i="1"/>
  <c r="I3906" i="1"/>
  <c r="H3906" i="1"/>
  <c r="G3906" i="1"/>
  <c r="F3906" i="1"/>
  <c r="E3906" i="1"/>
  <c r="M3905" i="1"/>
  <c r="L3905" i="1"/>
  <c r="K3905" i="1"/>
  <c r="J3905" i="1"/>
  <c r="I3905" i="1"/>
  <c r="H3905" i="1"/>
  <c r="G3905" i="1"/>
  <c r="F3905" i="1"/>
  <c r="E3905" i="1"/>
  <c r="M3904" i="1"/>
  <c r="L3904" i="1"/>
  <c r="K3904" i="1"/>
  <c r="J3904" i="1"/>
  <c r="I3904" i="1"/>
  <c r="H3904" i="1"/>
  <c r="G3904" i="1"/>
  <c r="F3904" i="1"/>
  <c r="E3904" i="1"/>
  <c r="M3903" i="1"/>
  <c r="L3903" i="1"/>
  <c r="K3903" i="1"/>
  <c r="J3903" i="1"/>
  <c r="I3903" i="1"/>
  <c r="H3903" i="1"/>
  <c r="G3903" i="1"/>
  <c r="F3903" i="1"/>
  <c r="E3903" i="1"/>
  <c r="M3902" i="1"/>
  <c r="L3902" i="1"/>
  <c r="K3902" i="1"/>
  <c r="J3902" i="1"/>
  <c r="I3902" i="1"/>
  <c r="H3902" i="1"/>
  <c r="G3902" i="1"/>
  <c r="F3902" i="1"/>
  <c r="E3902" i="1"/>
  <c r="M3901" i="1"/>
  <c r="L3901" i="1"/>
  <c r="K3901" i="1"/>
  <c r="J3901" i="1"/>
  <c r="I3901" i="1"/>
  <c r="H3901" i="1"/>
  <c r="G3901" i="1"/>
  <c r="F3901" i="1"/>
  <c r="E3901" i="1"/>
  <c r="M3900" i="1"/>
  <c r="L3900" i="1"/>
  <c r="K3900" i="1"/>
  <c r="J3900" i="1"/>
  <c r="I3900" i="1"/>
  <c r="H3900" i="1"/>
  <c r="G3900" i="1"/>
  <c r="F3900" i="1"/>
  <c r="E3900" i="1"/>
  <c r="M3899" i="1"/>
  <c r="L3899" i="1"/>
  <c r="K3899" i="1"/>
  <c r="J3899" i="1"/>
  <c r="I3899" i="1"/>
  <c r="H3899" i="1"/>
  <c r="G3899" i="1"/>
  <c r="F3899" i="1"/>
  <c r="E3899" i="1"/>
  <c r="M3898" i="1"/>
  <c r="L3898" i="1"/>
  <c r="K3898" i="1"/>
  <c r="J3898" i="1"/>
  <c r="I3898" i="1"/>
  <c r="H3898" i="1"/>
  <c r="G3898" i="1"/>
  <c r="F3898" i="1"/>
  <c r="E3898" i="1"/>
  <c r="M3897" i="1"/>
  <c r="L3897" i="1"/>
  <c r="K3897" i="1"/>
  <c r="J3897" i="1"/>
  <c r="I3897" i="1"/>
  <c r="H3897" i="1"/>
  <c r="G3897" i="1"/>
  <c r="F3897" i="1"/>
  <c r="E3897" i="1"/>
  <c r="M3896" i="1"/>
  <c r="L3896" i="1"/>
  <c r="K3896" i="1"/>
  <c r="J3896" i="1"/>
  <c r="I3896" i="1"/>
  <c r="H3896" i="1"/>
  <c r="G3896" i="1"/>
  <c r="F3896" i="1"/>
  <c r="E3896" i="1"/>
  <c r="M3895" i="1"/>
  <c r="L3895" i="1"/>
  <c r="K3895" i="1"/>
  <c r="J3895" i="1"/>
  <c r="I3895" i="1"/>
  <c r="H3895" i="1"/>
  <c r="G3895" i="1"/>
  <c r="F3895" i="1"/>
  <c r="E3895" i="1"/>
  <c r="M3894" i="1"/>
  <c r="L3894" i="1"/>
  <c r="K3894" i="1"/>
  <c r="J3894" i="1"/>
  <c r="I3894" i="1"/>
  <c r="H3894" i="1"/>
  <c r="G3894" i="1"/>
  <c r="F3894" i="1"/>
  <c r="E3894" i="1"/>
  <c r="M3893" i="1"/>
  <c r="L3893" i="1"/>
  <c r="K3893" i="1"/>
  <c r="J3893" i="1"/>
  <c r="I3893" i="1"/>
  <c r="H3893" i="1"/>
  <c r="G3893" i="1"/>
  <c r="F3893" i="1"/>
  <c r="E3893" i="1"/>
  <c r="M3892" i="1"/>
  <c r="L3892" i="1"/>
  <c r="K3892" i="1"/>
  <c r="J3892" i="1"/>
  <c r="I3892" i="1"/>
  <c r="H3892" i="1"/>
  <c r="G3892" i="1"/>
  <c r="F3892" i="1"/>
  <c r="E3892" i="1"/>
  <c r="M3891" i="1"/>
  <c r="L3891" i="1"/>
  <c r="K3891" i="1"/>
  <c r="J3891" i="1"/>
  <c r="I3891" i="1"/>
  <c r="H3891" i="1"/>
  <c r="G3891" i="1"/>
  <c r="F3891" i="1"/>
  <c r="E3891" i="1"/>
  <c r="M3890" i="1"/>
  <c r="L3890" i="1"/>
  <c r="K3890" i="1"/>
  <c r="J3890" i="1"/>
  <c r="I3890" i="1"/>
  <c r="H3890" i="1"/>
  <c r="G3890" i="1"/>
  <c r="F3890" i="1"/>
  <c r="E3890" i="1"/>
  <c r="M3889" i="1"/>
  <c r="L3889" i="1"/>
  <c r="K3889" i="1"/>
  <c r="J3889" i="1"/>
  <c r="I3889" i="1"/>
  <c r="H3889" i="1"/>
  <c r="G3889" i="1"/>
  <c r="F3889" i="1"/>
  <c r="E3889" i="1"/>
  <c r="M3888" i="1"/>
  <c r="L3888" i="1"/>
  <c r="K3888" i="1"/>
  <c r="J3888" i="1"/>
  <c r="I3888" i="1"/>
  <c r="H3888" i="1"/>
  <c r="G3888" i="1"/>
  <c r="F3888" i="1"/>
  <c r="E3888" i="1"/>
  <c r="M3887" i="1"/>
  <c r="L3887" i="1"/>
  <c r="K3887" i="1"/>
  <c r="J3887" i="1"/>
  <c r="I3887" i="1"/>
  <c r="H3887" i="1"/>
  <c r="G3887" i="1"/>
  <c r="F3887" i="1"/>
  <c r="E3887" i="1"/>
  <c r="M3886" i="1"/>
  <c r="L3886" i="1"/>
  <c r="K3886" i="1"/>
  <c r="J3886" i="1"/>
  <c r="I3886" i="1"/>
  <c r="H3886" i="1"/>
  <c r="G3886" i="1"/>
  <c r="F3886" i="1"/>
  <c r="E3886" i="1"/>
  <c r="M3885" i="1"/>
  <c r="L3885" i="1"/>
  <c r="K3885" i="1"/>
  <c r="J3885" i="1"/>
  <c r="I3885" i="1"/>
  <c r="H3885" i="1"/>
  <c r="G3885" i="1"/>
  <c r="F3885" i="1"/>
  <c r="E3885" i="1"/>
  <c r="M3884" i="1"/>
  <c r="L3884" i="1"/>
  <c r="K3884" i="1"/>
  <c r="J3884" i="1"/>
  <c r="I3884" i="1"/>
  <c r="H3884" i="1"/>
  <c r="G3884" i="1"/>
  <c r="F3884" i="1"/>
  <c r="E3884" i="1"/>
  <c r="M3883" i="1"/>
  <c r="L3883" i="1"/>
  <c r="K3883" i="1"/>
  <c r="J3883" i="1"/>
  <c r="I3883" i="1"/>
  <c r="H3883" i="1"/>
  <c r="G3883" i="1"/>
  <c r="F3883" i="1"/>
  <c r="E3883" i="1"/>
  <c r="M3882" i="1"/>
  <c r="L3882" i="1"/>
  <c r="K3882" i="1"/>
  <c r="J3882" i="1"/>
  <c r="I3882" i="1"/>
  <c r="H3882" i="1"/>
  <c r="G3882" i="1"/>
  <c r="F3882" i="1"/>
  <c r="E3882" i="1"/>
  <c r="M3881" i="1"/>
  <c r="L3881" i="1"/>
  <c r="K3881" i="1"/>
  <c r="J3881" i="1"/>
  <c r="I3881" i="1"/>
  <c r="H3881" i="1"/>
  <c r="G3881" i="1"/>
  <c r="F3881" i="1"/>
  <c r="E3881" i="1"/>
  <c r="M3880" i="1"/>
  <c r="L3880" i="1"/>
  <c r="K3880" i="1"/>
  <c r="J3880" i="1"/>
  <c r="I3880" i="1"/>
  <c r="H3880" i="1"/>
  <c r="G3880" i="1"/>
  <c r="F3880" i="1"/>
  <c r="E3880" i="1"/>
  <c r="M3879" i="1"/>
  <c r="L3879" i="1"/>
  <c r="K3879" i="1"/>
  <c r="J3879" i="1"/>
  <c r="I3879" i="1"/>
  <c r="H3879" i="1"/>
  <c r="G3879" i="1"/>
  <c r="F3879" i="1"/>
  <c r="E3879" i="1"/>
  <c r="M3878" i="1"/>
  <c r="L3878" i="1"/>
  <c r="K3878" i="1"/>
  <c r="J3878" i="1"/>
  <c r="I3878" i="1"/>
  <c r="H3878" i="1"/>
  <c r="G3878" i="1"/>
  <c r="F3878" i="1"/>
  <c r="E3878" i="1"/>
  <c r="M3877" i="1"/>
  <c r="L3877" i="1"/>
  <c r="K3877" i="1"/>
  <c r="J3877" i="1"/>
  <c r="I3877" i="1"/>
  <c r="H3877" i="1"/>
  <c r="G3877" i="1"/>
  <c r="F3877" i="1"/>
  <c r="E3877" i="1"/>
  <c r="M3876" i="1"/>
  <c r="L3876" i="1"/>
  <c r="K3876" i="1"/>
  <c r="J3876" i="1"/>
  <c r="I3876" i="1"/>
  <c r="H3876" i="1"/>
  <c r="G3876" i="1"/>
  <c r="F3876" i="1"/>
  <c r="E3876" i="1"/>
  <c r="M3875" i="1"/>
  <c r="L3875" i="1"/>
  <c r="K3875" i="1"/>
  <c r="J3875" i="1"/>
  <c r="I3875" i="1"/>
  <c r="H3875" i="1"/>
  <c r="G3875" i="1"/>
  <c r="F3875" i="1"/>
  <c r="E3875" i="1"/>
  <c r="M3874" i="1"/>
  <c r="L3874" i="1"/>
  <c r="K3874" i="1"/>
  <c r="J3874" i="1"/>
  <c r="I3874" i="1"/>
  <c r="H3874" i="1"/>
  <c r="G3874" i="1"/>
  <c r="F3874" i="1"/>
  <c r="E3874" i="1"/>
  <c r="M3873" i="1"/>
  <c r="L3873" i="1"/>
  <c r="K3873" i="1"/>
  <c r="J3873" i="1"/>
  <c r="I3873" i="1"/>
  <c r="H3873" i="1"/>
  <c r="G3873" i="1"/>
  <c r="F3873" i="1"/>
  <c r="E3873" i="1"/>
  <c r="M3872" i="1"/>
  <c r="L3872" i="1"/>
  <c r="K3872" i="1"/>
  <c r="J3872" i="1"/>
  <c r="I3872" i="1"/>
  <c r="H3872" i="1"/>
  <c r="G3872" i="1"/>
  <c r="F3872" i="1"/>
  <c r="E3872" i="1"/>
  <c r="M3871" i="1"/>
  <c r="L3871" i="1"/>
  <c r="K3871" i="1"/>
  <c r="J3871" i="1"/>
  <c r="I3871" i="1"/>
  <c r="H3871" i="1"/>
  <c r="G3871" i="1"/>
  <c r="F3871" i="1"/>
  <c r="E3871" i="1"/>
  <c r="M3870" i="1"/>
  <c r="L3870" i="1"/>
  <c r="K3870" i="1"/>
  <c r="J3870" i="1"/>
  <c r="I3870" i="1"/>
  <c r="H3870" i="1"/>
  <c r="G3870" i="1"/>
  <c r="F3870" i="1"/>
  <c r="E3870" i="1"/>
  <c r="M3869" i="1"/>
  <c r="L3869" i="1"/>
  <c r="K3869" i="1"/>
  <c r="J3869" i="1"/>
  <c r="I3869" i="1"/>
  <c r="H3869" i="1"/>
  <c r="G3869" i="1"/>
  <c r="F3869" i="1"/>
  <c r="E3869" i="1"/>
  <c r="M3868" i="1"/>
  <c r="L3868" i="1"/>
  <c r="K3868" i="1"/>
  <c r="J3868" i="1"/>
  <c r="I3868" i="1"/>
  <c r="H3868" i="1"/>
  <c r="G3868" i="1"/>
  <c r="F3868" i="1"/>
  <c r="E3868" i="1"/>
  <c r="M3867" i="1"/>
  <c r="L3867" i="1"/>
  <c r="K3867" i="1"/>
  <c r="J3867" i="1"/>
  <c r="I3867" i="1"/>
  <c r="H3867" i="1"/>
  <c r="G3867" i="1"/>
  <c r="F3867" i="1"/>
  <c r="E3867" i="1"/>
  <c r="M3866" i="1"/>
  <c r="L3866" i="1"/>
  <c r="K3866" i="1"/>
  <c r="J3866" i="1"/>
  <c r="I3866" i="1"/>
  <c r="H3866" i="1"/>
  <c r="G3866" i="1"/>
  <c r="F3866" i="1"/>
  <c r="E3866" i="1"/>
  <c r="M3865" i="1"/>
  <c r="L3865" i="1"/>
  <c r="K3865" i="1"/>
  <c r="J3865" i="1"/>
  <c r="I3865" i="1"/>
  <c r="H3865" i="1"/>
  <c r="G3865" i="1"/>
  <c r="F3865" i="1"/>
  <c r="E3865" i="1"/>
  <c r="M3864" i="1"/>
  <c r="L3864" i="1"/>
  <c r="K3864" i="1"/>
  <c r="J3864" i="1"/>
  <c r="I3864" i="1"/>
  <c r="H3864" i="1"/>
  <c r="G3864" i="1"/>
  <c r="F3864" i="1"/>
  <c r="E3864" i="1"/>
  <c r="M3863" i="1"/>
  <c r="L3863" i="1"/>
  <c r="K3863" i="1"/>
  <c r="J3863" i="1"/>
  <c r="I3863" i="1"/>
  <c r="H3863" i="1"/>
  <c r="G3863" i="1"/>
  <c r="F3863" i="1"/>
  <c r="E3863" i="1"/>
  <c r="M3862" i="1"/>
  <c r="L3862" i="1"/>
  <c r="K3862" i="1"/>
  <c r="J3862" i="1"/>
  <c r="I3862" i="1"/>
  <c r="H3862" i="1"/>
  <c r="G3862" i="1"/>
  <c r="F3862" i="1"/>
  <c r="E3862" i="1"/>
  <c r="M3861" i="1"/>
  <c r="L3861" i="1"/>
  <c r="K3861" i="1"/>
  <c r="J3861" i="1"/>
  <c r="I3861" i="1"/>
  <c r="H3861" i="1"/>
  <c r="G3861" i="1"/>
  <c r="F3861" i="1"/>
  <c r="E3861" i="1"/>
  <c r="M3860" i="1"/>
  <c r="L3860" i="1"/>
  <c r="K3860" i="1"/>
  <c r="J3860" i="1"/>
  <c r="I3860" i="1"/>
  <c r="H3860" i="1"/>
  <c r="G3860" i="1"/>
  <c r="F3860" i="1"/>
  <c r="E3860" i="1"/>
  <c r="M3859" i="1"/>
  <c r="L3859" i="1"/>
  <c r="K3859" i="1"/>
  <c r="J3859" i="1"/>
  <c r="I3859" i="1"/>
  <c r="H3859" i="1"/>
  <c r="G3859" i="1"/>
  <c r="F3859" i="1"/>
  <c r="E3859" i="1"/>
  <c r="M3858" i="1"/>
  <c r="L3858" i="1"/>
  <c r="K3858" i="1"/>
  <c r="J3858" i="1"/>
  <c r="I3858" i="1"/>
  <c r="H3858" i="1"/>
  <c r="G3858" i="1"/>
  <c r="F3858" i="1"/>
  <c r="E3858" i="1"/>
  <c r="M3857" i="1"/>
  <c r="L3857" i="1"/>
  <c r="K3857" i="1"/>
  <c r="J3857" i="1"/>
  <c r="I3857" i="1"/>
  <c r="H3857" i="1"/>
  <c r="G3857" i="1"/>
  <c r="F3857" i="1"/>
  <c r="E3857" i="1"/>
  <c r="M3856" i="1"/>
  <c r="L3856" i="1"/>
  <c r="K3856" i="1"/>
  <c r="J3856" i="1"/>
  <c r="I3856" i="1"/>
  <c r="H3856" i="1"/>
  <c r="G3856" i="1"/>
  <c r="F3856" i="1"/>
  <c r="E3856" i="1"/>
  <c r="M3855" i="1"/>
  <c r="L3855" i="1"/>
  <c r="K3855" i="1"/>
  <c r="J3855" i="1"/>
  <c r="I3855" i="1"/>
  <c r="H3855" i="1"/>
  <c r="G3855" i="1"/>
  <c r="F3855" i="1"/>
  <c r="E3855" i="1"/>
  <c r="M3854" i="1"/>
  <c r="L3854" i="1"/>
  <c r="K3854" i="1"/>
  <c r="J3854" i="1"/>
  <c r="I3854" i="1"/>
  <c r="H3854" i="1"/>
  <c r="G3854" i="1"/>
  <c r="F3854" i="1"/>
  <c r="E3854" i="1"/>
  <c r="M3853" i="1"/>
  <c r="L3853" i="1"/>
  <c r="K3853" i="1"/>
  <c r="J3853" i="1"/>
  <c r="I3853" i="1"/>
  <c r="H3853" i="1"/>
  <c r="G3853" i="1"/>
  <c r="F3853" i="1"/>
  <c r="E3853" i="1"/>
  <c r="M3852" i="1"/>
  <c r="L3852" i="1"/>
  <c r="K3852" i="1"/>
  <c r="J3852" i="1"/>
  <c r="I3852" i="1"/>
  <c r="H3852" i="1"/>
  <c r="G3852" i="1"/>
  <c r="F3852" i="1"/>
  <c r="E3852" i="1"/>
  <c r="M3851" i="1"/>
  <c r="L3851" i="1"/>
  <c r="K3851" i="1"/>
  <c r="J3851" i="1"/>
  <c r="I3851" i="1"/>
  <c r="H3851" i="1"/>
  <c r="G3851" i="1"/>
  <c r="F3851" i="1"/>
  <c r="E3851" i="1"/>
  <c r="M3850" i="1"/>
  <c r="L3850" i="1"/>
  <c r="K3850" i="1"/>
  <c r="J3850" i="1"/>
  <c r="I3850" i="1"/>
  <c r="H3850" i="1"/>
  <c r="G3850" i="1"/>
  <c r="F3850" i="1"/>
  <c r="E3850" i="1"/>
  <c r="M3849" i="1"/>
  <c r="L3849" i="1"/>
  <c r="K3849" i="1"/>
  <c r="J3849" i="1"/>
  <c r="I3849" i="1"/>
  <c r="H3849" i="1"/>
  <c r="G3849" i="1"/>
  <c r="F3849" i="1"/>
  <c r="E3849" i="1"/>
  <c r="M3848" i="1"/>
  <c r="L3848" i="1"/>
  <c r="K3848" i="1"/>
  <c r="J3848" i="1"/>
  <c r="I3848" i="1"/>
  <c r="H3848" i="1"/>
  <c r="G3848" i="1"/>
  <c r="F3848" i="1"/>
  <c r="E3848" i="1"/>
  <c r="M3847" i="1"/>
  <c r="L3847" i="1"/>
  <c r="K3847" i="1"/>
  <c r="J3847" i="1"/>
  <c r="I3847" i="1"/>
  <c r="H3847" i="1"/>
  <c r="G3847" i="1"/>
  <c r="F3847" i="1"/>
  <c r="E3847" i="1"/>
  <c r="M3846" i="1"/>
  <c r="L3846" i="1"/>
  <c r="K3846" i="1"/>
  <c r="J3846" i="1"/>
  <c r="I3846" i="1"/>
  <c r="H3846" i="1"/>
  <c r="G3846" i="1"/>
  <c r="F3846" i="1"/>
  <c r="E3846" i="1"/>
  <c r="M3845" i="1"/>
  <c r="L3845" i="1"/>
  <c r="K3845" i="1"/>
  <c r="J3845" i="1"/>
  <c r="I3845" i="1"/>
  <c r="H3845" i="1"/>
  <c r="G3845" i="1"/>
  <c r="F3845" i="1"/>
  <c r="E3845" i="1"/>
  <c r="M3844" i="1"/>
  <c r="L3844" i="1"/>
  <c r="K3844" i="1"/>
  <c r="J3844" i="1"/>
  <c r="I3844" i="1"/>
  <c r="H3844" i="1"/>
  <c r="G3844" i="1"/>
  <c r="F3844" i="1"/>
  <c r="E3844" i="1"/>
  <c r="M3843" i="1"/>
  <c r="L3843" i="1"/>
  <c r="K3843" i="1"/>
  <c r="J3843" i="1"/>
  <c r="I3843" i="1"/>
  <c r="H3843" i="1"/>
  <c r="G3843" i="1"/>
  <c r="F3843" i="1"/>
  <c r="E3843" i="1"/>
  <c r="M3842" i="1"/>
  <c r="L3842" i="1"/>
  <c r="K3842" i="1"/>
  <c r="J3842" i="1"/>
  <c r="I3842" i="1"/>
  <c r="H3842" i="1"/>
  <c r="G3842" i="1"/>
  <c r="F3842" i="1"/>
  <c r="E3842" i="1"/>
  <c r="M3841" i="1"/>
  <c r="L3841" i="1"/>
  <c r="K3841" i="1"/>
  <c r="J3841" i="1"/>
  <c r="I3841" i="1"/>
  <c r="H3841" i="1"/>
  <c r="G3841" i="1"/>
  <c r="F3841" i="1"/>
  <c r="E3841" i="1"/>
  <c r="M3840" i="1"/>
  <c r="L3840" i="1"/>
  <c r="K3840" i="1"/>
  <c r="J3840" i="1"/>
  <c r="I3840" i="1"/>
  <c r="H3840" i="1"/>
  <c r="G3840" i="1"/>
  <c r="F3840" i="1"/>
  <c r="E3840" i="1"/>
  <c r="M3839" i="1"/>
  <c r="L3839" i="1"/>
  <c r="K3839" i="1"/>
  <c r="J3839" i="1"/>
  <c r="I3839" i="1"/>
  <c r="H3839" i="1"/>
  <c r="G3839" i="1"/>
  <c r="F3839" i="1"/>
  <c r="E3839" i="1"/>
  <c r="M3838" i="1"/>
  <c r="L3838" i="1"/>
  <c r="K3838" i="1"/>
  <c r="J3838" i="1"/>
  <c r="I3838" i="1"/>
  <c r="H3838" i="1"/>
  <c r="G3838" i="1"/>
  <c r="F3838" i="1"/>
  <c r="E3838" i="1"/>
  <c r="M3837" i="1"/>
  <c r="L3837" i="1"/>
  <c r="K3837" i="1"/>
  <c r="J3837" i="1"/>
  <c r="I3837" i="1"/>
  <c r="H3837" i="1"/>
  <c r="G3837" i="1"/>
  <c r="F3837" i="1"/>
  <c r="E3837" i="1"/>
  <c r="M3836" i="1"/>
  <c r="L3836" i="1"/>
  <c r="K3836" i="1"/>
  <c r="J3836" i="1"/>
  <c r="I3836" i="1"/>
  <c r="H3836" i="1"/>
  <c r="G3836" i="1"/>
  <c r="F3836" i="1"/>
  <c r="E3836" i="1"/>
  <c r="M3835" i="1"/>
  <c r="L3835" i="1"/>
  <c r="K3835" i="1"/>
  <c r="J3835" i="1"/>
  <c r="I3835" i="1"/>
  <c r="H3835" i="1"/>
  <c r="G3835" i="1"/>
  <c r="F3835" i="1"/>
  <c r="E3835" i="1"/>
  <c r="M3834" i="1"/>
  <c r="L3834" i="1"/>
  <c r="K3834" i="1"/>
  <c r="J3834" i="1"/>
  <c r="I3834" i="1"/>
  <c r="H3834" i="1"/>
  <c r="G3834" i="1"/>
  <c r="F3834" i="1"/>
  <c r="E3834" i="1"/>
  <c r="M3833" i="1"/>
  <c r="L3833" i="1"/>
  <c r="K3833" i="1"/>
  <c r="J3833" i="1"/>
  <c r="I3833" i="1"/>
  <c r="H3833" i="1"/>
  <c r="G3833" i="1"/>
  <c r="F3833" i="1"/>
  <c r="E3833" i="1"/>
  <c r="M3832" i="1"/>
  <c r="L3832" i="1"/>
  <c r="K3832" i="1"/>
  <c r="J3832" i="1"/>
  <c r="I3832" i="1"/>
  <c r="H3832" i="1"/>
  <c r="G3832" i="1"/>
  <c r="F3832" i="1"/>
  <c r="E3832" i="1"/>
  <c r="M3831" i="1"/>
  <c r="L3831" i="1"/>
  <c r="K3831" i="1"/>
  <c r="J3831" i="1"/>
  <c r="I3831" i="1"/>
  <c r="H3831" i="1"/>
  <c r="G3831" i="1"/>
  <c r="F3831" i="1"/>
  <c r="E3831" i="1"/>
  <c r="M3830" i="1"/>
  <c r="L3830" i="1"/>
  <c r="K3830" i="1"/>
  <c r="J3830" i="1"/>
  <c r="I3830" i="1"/>
  <c r="H3830" i="1"/>
  <c r="G3830" i="1"/>
  <c r="F3830" i="1"/>
  <c r="E3830" i="1"/>
  <c r="M3829" i="1"/>
  <c r="L3829" i="1"/>
  <c r="K3829" i="1"/>
  <c r="J3829" i="1"/>
  <c r="I3829" i="1"/>
  <c r="H3829" i="1"/>
  <c r="G3829" i="1"/>
  <c r="F3829" i="1"/>
  <c r="E3829" i="1"/>
  <c r="M3828" i="1"/>
  <c r="L3828" i="1"/>
  <c r="K3828" i="1"/>
  <c r="J3828" i="1"/>
  <c r="I3828" i="1"/>
  <c r="H3828" i="1"/>
  <c r="G3828" i="1"/>
  <c r="F3828" i="1"/>
  <c r="E3828" i="1"/>
  <c r="M3827" i="1"/>
  <c r="L3827" i="1"/>
  <c r="K3827" i="1"/>
  <c r="J3827" i="1"/>
  <c r="I3827" i="1"/>
  <c r="H3827" i="1"/>
  <c r="G3827" i="1"/>
  <c r="F3827" i="1"/>
  <c r="E3827" i="1"/>
  <c r="M3826" i="1"/>
  <c r="L3826" i="1"/>
  <c r="K3826" i="1"/>
  <c r="J3826" i="1"/>
  <c r="I3826" i="1"/>
  <c r="H3826" i="1"/>
  <c r="G3826" i="1"/>
  <c r="F3826" i="1"/>
  <c r="E3826" i="1"/>
  <c r="M3825" i="1"/>
  <c r="L3825" i="1"/>
  <c r="K3825" i="1"/>
  <c r="J3825" i="1"/>
  <c r="I3825" i="1"/>
  <c r="H3825" i="1"/>
  <c r="G3825" i="1"/>
  <c r="F3825" i="1"/>
  <c r="E3825" i="1"/>
  <c r="M3824" i="1"/>
  <c r="L3824" i="1"/>
  <c r="K3824" i="1"/>
  <c r="J3824" i="1"/>
  <c r="I3824" i="1"/>
  <c r="H3824" i="1"/>
  <c r="G3824" i="1"/>
  <c r="F3824" i="1"/>
  <c r="E3824" i="1"/>
  <c r="M3823" i="1"/>
  <c r="L3823" i="1"/>
  <c r="K3823" i="1"/>
  <c r="J3823" i="1"/>
  <c r="I3823" i="1"/>
  <c r="H3823" i="1"/>
  <c r="G3823" i="1"/>
  <c r="F3823" i="1"/>
  <c r="E3823" i="1"/>
  <c r="M3822" i="1"/>
  <c r="L3822" i="1"/>
  <c r="K3822" i="1"/>
  <c r="J3822" i="1"/>
  <c r="I3822" i="1"/>
  <c r="H3822" i="1"/>
  <c r="G3822" i="1"/>
  <c r="F3822" i="1"/>
  <c r="E3822" i="1"/>
  <c r="M3821" i="1"/>
  <c r="L3821" i="1"/>
  <c r="K3821" i="1"/>
  <c r="J3821" i="1"/>
  <c r="I3821" i="1"/>
  <c r="H3821" i="1"/>
  <c r="G3821" i="1"/>
  <c r="F3821" i="1"/>
  <c r="E3821" i="1"/>
  <c r="M3820" i="1"/>
  <c r="L3820" i="1"/>
  <c r="K3820" i="1"/>
  <c r="J3820" i="1"/>
  <c r="I3820" i="1"/>
  <c r="H3820" i="1"/>
  <c r="G3820" i="1"/>
  <c r="F3820" i="1"/>
  <c r="E3820" i="1"/>
  <c r="M3819" i="1"/>
  <c r="L3819" i="1"/>
  <c r="K3819" i="1"/>
  <c r="J3819" i="1"/>
  <c r="I3819" i="1"/>
  <c r="H3819" i="1"/>
  <c r="G3819" i="1"/>
  <c r="F3819" i="1"/>
  <c r="E3819" i="1"/>
  <c r="M3818" i="1"/>
  <c r="L3818" i="1"/>
  <c r="K3818" i="1"/>
  <c r="J3818" i="1"/>
  <c r="I3818" i="1"/>
  <c r="H3818" i="1"/>
  <c r="G3818" i="1"/>
  <c r="F3818" i="1"/>
  <c r="E3818" i="1"/>
  <c r="M3817" i="1"/>
  <c r="L3817" i="1"/>
  <c r="K3817" i="1"/>
  <c r="J3817" i="1"/>
  <c r="I3817" i="1"/>
  <c r="H3817" i="1"/>
  <c r="G3817" i="1"/>
  <c r="F3817" i="1"/>
  <c r="E3817" i="1"/>
  <c r="M3816" i="1"/>
  <c r="L3816" i="1"/>
  <c r="K3816" i="1"/>
  <c r="J3816" i="1"/>
  <c r="I3816" i="1"/>
  <c r="H3816" i="1"/>
  <c r="G3816" i="1"/>
  <c r="F3816" i="1"/>
  <c r="E3816" i="1"/>
  <c r="M3815" i="1"/>
  <c r="L3815" i="1"/>
  <c r="K3815" i="1"/>
  <c r="J3815" i="1"/>
  <c r="I3815" i="1"/>
  <c r="H3815" i="1"/>
  <c r="G3815" i="1"/>
  <c r="F3815" i="1"/>
  <c r="E3815" i="1"/>
  <c r="M3814" i="1"/>
  <c r="L3814" i="1"/>
  <c r="K3814" i="1"/>
  <c r="J3814" i="1"/>
  <c r="I3814" i="1"/>
  <c r="H3814" i="1"/>
  <c r="G3814" i="1"/>
  <c r="F3814" i="1"/>
  <c r="E3814" i="1"/>
  <c r="M3813" i="1"/>
  <c r="L3813" i="1"/>
  <c r="K3813" i="1"/>
  <c r="J3813" i="1"/>
  <c r="I3813" i="1"/>
  <c r="H3813" i="1"/>
  <c r="G3813" i="1"/>
  <c r="F3813" i="1"/>
  <c r="E3813" i="1"/>
  <c r="M3812" i="1"/>
  <c r="L3812" i="1"/>
  <c r="K3812" i="1"/>
  <c r="J3812" i="1"/>
  <c r="I3812" i="1"/>
  <c r="H3812" i="1"/>
  <c r="G3812" i="1"/>
  <c r="F3812" i="1"/>
  <c r="E3812" i="1"/>
  <c r="M3811" i="1"/>
  <c r="L3811" i="1"/>
  <c r="K3811" i="1"/>
  <c r="J3811" i="1"/>
  <c r="I3811" i="1"/>
  <c r="H3811" i="1"/>
  <c r="G3811" i="1"/>
  <c r="F3811" i="1"/>
  <c r="E3811" i="1"/>
  <c r="M3810" i="1"/>
  <c r="L3810" i="1"/>
  <c r="K3810" i="1"/>
  <c r="J3810" i="1"/>
  <c r="I3810" i="1"/>
  <c r="H3810" i="1"/>
  <c r="G3810" i="1"/>
  <c r="F3810" i="1"/>
  <c r="E3810" i="1"/>
  <c r="M3809" i="1"/>
  <c r="L3809" i="1"/>
  <c r="K3809" i="1"/>
  <c r="J3809" i="1"/>
  <c r="I3809" i="1"/>
  <c r="H3809" i="1"/>
  <c r="G3809" i="1"/>
  <c r="F3809" i="1"/>
  <c r="E3809" i="1"/>
  <c r="M3808" i="1"/>
  <c r="L3808" i="1"/>
  <c r="K3808" i="1"/>
  <c r="J3808" i="1"/>
  <c r="I3808" i="1"/>
  <c r="H3808" i="1"/>
  <c r="G3808" i="1"/>
  <c r="F3808" i="1"/>
  <c r="E3808" i="1"/>
  <c r="M3807" i="1"/>
  <c r="L3807" i="1"/>
  <c r="K3807" i="1"/>
  <c r="J3807" i="1"/>
  <c r="I3807" i="1"/>
  <c r="H3807" i="1"/>
  <c r="G3807" i="1"/>
  <c r="F3807" i="1"/>
  <c r="E3807" i="1"/>
  <c r="M3806" i="1"/>
  <c r="L3806" i="1"/>
  <c r="K3806" i="1"/>
  <c r="J3806" i="1"/>
  <c r="I3806" i="1"/>
  <c r="H3806" i="1"/>
  <c r="G3806" i="1"/>
  <c r="F3806" i="1"/>
  <c r="E3806" i="1"/>
  <c r="M3805" i="1"/>
  <c r="L3805" i="1"/>
  <c r="K3805" i="1"/>
  <c r="J3805" i="1"/>
  <c r="I3805" i="1"/>
  <c r="H3805" i="1"/>
  <c r="G3805" i="1"/>
  <c r="F3805" i="1"/>
  <c r="E3805" i="1"/>
  <c r="M3804" i="1"/>
  <c r="L3804" i="1"/>
  <c r="K3804" i="1"/>
  <c r="J3804" i="1"/>
  <c r="I3804" i="1"/>
  <c r="H3804" i="1"/>
  <c r="G3804" i="1"/>
  <c r="F3804" i="1"/>
  <c r="E3804" i="1"/>
  <c r="M3803" i="1"/>
  <c r="L3803" i="1"/>
  <c r="K3803" i="1"/>
  <c r="J3803" i="1"/>
  <c r="I3803" i="1"/>
  <c r="H3803" i="1"/>
  <c r="G3803" i="1"/>
  <c r="F3803" i="1"/>
  <c r="E3803" i="1"/>
  <c r="M3802" i="1"/>
  <c r="L3802" i="1"/>
  <c r="K3802" i="1"/>
  <c r="J3802" i="1"/>
  <c r="I3802" i="1"/>
  <c r="H3802" i="1"/>
  <c r="G3802" i="1"/>
  <c r="F3802" i="1"/>
  <c r="E3802" i="1"/>
  <c r="M3801" i="1"/>
  <c r="L3801" i="1"/>
  <c r="K3801" i="1"/>
  <c r="J3801" i="1"/>
  <c r="I3801" i="1"/>
  <c r="H3801" i="1"/>
  <c r="G3801" i="1"/>
  <c r="F3801" i="1"/>
  <c r="E3801" i="1"/>
  <c r="M3800" i="1"/>
  <c r="L3800" i="1"/>
  <c r="K3800" i="1"/>
  <c r="J3800" i="1"/>
  <c r="I3800" i="1"/>
  <c r="H3800" i="1"/>
  <c r="G3800" i="1"/>
  <c r="F3800" i="1"/>
  <c r="E3800" i="1"/>
  <c r="M3799" i="1"/>
  <c r="L3799" i="1"/>
  <c r="K3799" i="1"/>
  <c r="J3799" i="1"/>
  <c r="I3799" i="1"/>
  <c r="H3799" i="1"/>
  <c r="G3799" i="1"/>
  <c r="F3799" i="1"/>
  <c r="E3799" i="1"/>
  <c r="M3798" i="1"/>
  <c r="L3798" i="1"/>
  <c r="K3798" i="1"/>
  <c r="J3798" i="1"/>
  <c r="I3798" i="1"/>
  <c r="H3798" i="1"/>
  <c r="G3798" i="1"/>
  <c r="F3798" i="1"/>
  <c r="E3798" i="1"/>
  <c r="M3797" i="1"/>
  <c r="L3797" i="1"/>
  <c r="K3797" i="1"/>
  <c r="J3797" i="1"/>
  <c r="I3797" i="1"/>
  <c r="H3797" i="1"/>
  <c r="G3797" i="1"/>
  <c r="F3797" i="1"/>
  <c r="E3797" i="1"/>
  <c r="M3796" i="1"/>
  <c r="L3796" i="1"/>
  <c r="K3796" i="1"/>
  <c r="J3796" i="1"/>
  <c r="I3796" i="1"/>
  <c r="H3796" i="1"/>
  <c r="G3796" i="1"/>
  <c r="F3796" i="1"/>
  <c r="E3796" i="1"/>
  <c r="M3795" i="1"/>
  <c r="L3795" i="1"/>
  <c r="K3795" i="1"/>
  <c r="J3795" i="1"/>
  <c r="I3795" i="1"/>
  <c r="H3795" i="1"/>
  <c r="G3795" i="1"/>
  <c r="F3795" i="1"/>
  <c r="E3795" i="1"/>
  <c r="M3794" i="1"/>
  <c r="L3794" i="1"/>
  <c r="K3794" i="1"/>
  <c r="J3794" i="1"/>
  <c r="I3794" i="1"/>
  <c r="H3794" i="1"/>
  <c r="G3794" i="1"/>
  <c r="F3794" i="1"/>
  <c r="E3794" i="1"/>
  <c r="M3793" i="1"/>
  <c r="L3793" i="1"/>
  <c r="K3793" i="1"/>
  <c r="J3793" i="1"/>
  <c r="I3793" i="1"/>
  <c r="H3793" i="1"/>
  <c r="G3793" i="1"/>
  <c r="F3793" i="1"/>
  <c r="E3793" i="1"/>
  <c r="M3792" i="1"/>
  <c r="L3792" i="1"/>
  <c r="K3792" i="1"/>
  <c r="J3792" i="1"/>
  <c r="I3792" i="1"/>
  <c r="H3792" i="1"/>
  <c r="G3792" i="1"/>
  <c r="F3792" i="1"/>
  <c r="E3792" i="1"/>
  <c r="M3791" i="1"/>
  <c r="L3791" i="1"/>
  <c r="K3791" i="1"/>
  <c r="J3791" i="1"/>
  <c r="I3791" i="1"/>
  <c r="H3791" i="1"/>
  <c r="G3791" i="1"/>
  <c r="F3791" i="1"/>
  <c r="E3791" i="1"/>
  <c r="M3790" i="1"/>
  <c r="L3790" i="1"/>
  <c r="K3790" i="1"/>
  <c r="J3790" i="1"/>
  <c r="I3790" i="1"/>
  <c r="H3790" i="1"/>
  <c r="G3790" i="1"/>
  <c r="F3790" i="1"/>
  <c r="E3790" i="1"/>
  <c r="M3789" i="1"/>
  <c r="L3789" i="1"/>
  <c r="K3789" i="1"/>
  <c r="J3789" i="1"/>
  <c r="I3789" i="1"/>
  <c r="H3789" i="1"/>
  <c r="G3789" i="1"/>
  <c r="F3789" i="1"/>
  <c r="E3789" i="1"/>
  <c r="M3788" i="1"/>
  <c r="L3788" i="1"/>
  <c r="K3788" i="1"/>
  <c r="J3788" i="1"/>
  <c r="I3788" i="1"/>
  <c r="H3788" i="1"/>
  <c r="G3788" i="1"/>
  <c r="F3788" i="1"/>
  <c r="E3788" i="1"/>
  <c r="M3787" i="1"/>
  <c r="L3787" i="1"/>
  <c r="K3787" i="1"/>
  <c r="J3787" i="1"/>
  <c r="I3787" i="1"/>
  <c r="H3787" i="1"/>
  <c r="G3787" i="1"/>
  <c r="F3787" i="1"/>
  <c r="E3787" i="1"/>
  <c r="M3786" i="1"/>
  <c r="L3786" i="1"/>
  <c r="K3786" i="1"/>
  <c r="J3786" i="1"/>
  <c r="I3786" i="1"/>
  <c r="H3786" i="1"/>
  <c r="G3786" i="1"/>
  <c r="F3786" i="1"/>
  <c r="E3786" i="1"/>
  <c r="M3785" i="1"/>
  <c r="L3785" i="1"/>
  <c r="K3785" i="1"/>
  <c r="J3785" i="1"/>
  <c r="I3785" i="1"/>
  <c r="H3785" i="1"/>
  <c r="G3785" i="1"/>
  <c r="F3785" i="1"/>
  <c r="E3785" i="1"/>
  <c r="M3784" i="1"/>
  <c r="L3784" i="1"/>
  <c r="K3784" i="1"/>
  <c r="J3784" i="1"/>
  <c r="I3784" i="1"/>
  <c r="H3784" i="1"/>
  <c r="G3784" i="1"/>
  <c r="F3784" i="1"/>
  <c r="E3784" i="1"/>
  <c r="M3783" i="1"/>
  <c r="L3783" i="1"/>
  <c r="K3783" i="1"/>
  <c r="J3783" i="1"/>
  <c r="I3783" i="1"/>
  <c r="H3783" i="1"/>
  <c r="G3783" i="1"/>
  <c r="F3783" i="1"/>
  <c r="E3783" i="1"/>
  <c r="M3782" i="1"/>
  <c r="L3782" i="1"/>
  <c r="K3782" i="1"/>
  <c r="J3782" i="1"/>
  <c r="I3782" i="1"/>
  <c r="H3782" i="1"/>
  <c r="G3782" i="1"/>
  <c r="F3782" i="1"/>
  <c r="E3782" i="1"/>
  <c r="M3781" i="1"/>
  <c r="L3781" i="1"/>
  <c r="K3781" i="1"/>
  <c r="J3781" i="1"/>
  <c r="I3781" i="1"/>
  <c r="H3781" i="1"/>
  <c r="G3781" i="1"/>
  <c r="F3781" i="1"/>
  <c r="E3781" i="1"/>
  <c r="M3780" i="1"/>
  <c r="L3780" i="1"/>
  <c r="K3780" i="1"/>
  <c r="J3780" i="1"/>
  <c r="I3780" i="1"/>
  <c r="H3780" i="1"/>
  <c r="G3780" i="1"/>
  <c r="F3780" i="1"/>
  <c r="E3780" i="1"/>
  <c r="M3779" i="1"/>
  <c r="L3779" i="1"/>
  <c r="K3779" i="1"/>
  <c r="J3779" i="1"/>
  <c r="I3779" i="1"/>
  <c r="H3779" i="1"/>
  <c r="G3779" i="1"/>
  <c r="F3779" i="1"/>
  <c r="E3779" i="1"/>
  <c r="M3778" i="1"/>
  <c r="L3778" i="1"/>
  <c r="K3778" i="1"/>
  <c r="J3778" i="1"/>
  <c r="I3778" i="1"/>
  <c r="H3778" i="1"/>
  <c r="G3778" i="1"/>
  <c r="F3778" i="1"/>
  <c r="E3778" i="1"/>
  <c r="M3777" i="1"/>
  <c r="L3777" i="1"/>
  <c r="K3777" i="1"/>
  <c r="J3777" i="1"/>
  <c r="I3777" i="1"/>
  <c r="H3777" i="1"/>
  <c r="G3777" i="1"/>
  <c r="F3777" i="1"/>
  <c r="E3777" i="1"/>
  <c r="M3776" i="1"/>
  <c r="L3776" i="1"/>
  <c r="K3776" i="1"/>
  <c r="J3776" i="1"/>
  <c r="I3776" i="1"/>
  <c r="H3776" i="1"/>
  <c r="G3776" i="1"/>
  <c r="F3776" i="1"/>
  <c r="E3776" i="1"/>
  <c r="M3775" i="1"/>
  <c r="L3775" i="1"/>
  <c r="K3775" i="1"/>
  <c r="J3775" i="1"/>
  <c r="I3775" i="1"/>
  <c r="H3775" i="1"/>
  <c r="G3775" i="1"/>
  <c r="F3775" i="1"/>
  <c r="E3775" i="1"/>
  <c r="M3774" i="1"/>
  <c r="L3774" i="1"/>
  <c r="K3774" i="1"/>
  <c r="J3774" i="1"/>
  <c r="I3774" i="1"/>
  <c r="H3774" i="1"/>
  <c r="G3774" i="1"/>
  <c r="F3774" i="1"/>
  <c r="E3774" i="1"/>
  <c r="M3773" i="1"/>
  <c r="L3773" i="1"/>
  <c r="K3773" i="1"/>
  <c r="J3773" i="1"/>
  <c r="I3773" i="1"/>
  <c r="H3773" i="1"/>
  <c r="G3773" i="1"/>
  <c r="F3773" i="1"/>
  <c r="E3773" i="1"/>
  <c r="M3772" i="1"/>
  <c r="L3772" i="1"/>
  <c r="K3772" i="1"/>
  <c r="J3772" i="1"/>
  <c r="I3772" i="1"/>
  <c r="H3772" i="1"/>
  <c r="G3772" i="1"/>
  <c r="F3772" i="1"/>
  <c r="E3772" i="1"/>
  <c r="M3771" i="1"/>
  <c r="L3771" i="1"/>
  <c r="K3771" i="1"/>
  <c r="J3771" i="1"/>
  <c r="I3771" i="1"/>
  <c r="H3771" i="1"/>
  <c r="G3771" i="1"/>
  <c r="F3771" i="1"/>
  <c r="E3771" i="1"/>
  <c r="M3770" i="1"/>
  <c r="L3770" i="1"/>
  <c r="K3770" i="1"/>
  <c r="J3770" i="1"/>
  <c r="I3770" i="1"/>
  <c r="H3770" i="1"/>
  <c r="G3770" i="1"/>
  <c r="F3770" i="1"/>
  <c r="E3770" i="1"/>
  <c r="M3769" i="1"/>
  <c r="L3769" i="1"/>
  <c r="K3769" i="1"/>
  <c r="J3769" i="1"/>
  <c r="I3769" i="1"/>
  <c r="H3769" i="1"/>
  <c r="G3769" i="1"/>
  <c r="F3769" i="1"/>
  <c r="E3769" i="1"/>
  <c r="M3768" i="1"/>
  <c r="L3768" i="1"/>
  <c r="K3768" i="1"/>
  <c r="J3768" i="1"/>
  <c r="I3768" i="1"/>
  <c r="H3768" i="1"/>
  <c r="G3768" i="1"/>
  <c r="F3768" i="1"/>
  <c r="E3768" i="1"/>
  <c r="M3767" i="1"/>
  <c r="L3767" i="1"/>
  <c r="K3767" i="1"/>
  <c r="J3767" i="1"/>
  <c r="I3767" i="1"/>
  <c r="H3767" i="1"/>
  <c r="G3767" i="1"/>
  <c r="F3767" i="1"/>
  <c r="E3767" i="1"/>
  <c r="M3766" i="1"/>
  <c r="L3766" i="1"/>
  <c r="K3766" i="1"/>
  <c r="J3766" i="1"/>
  <c r="I3766" i="1"/>
  <c r="H3766" i="1"/>
  <c r="G3766" i="1"/>
  <c r="F3766" i="1"/>
  <c r="E3766" i="1"/>
  <c r="M3765" i="1"/>
  <c r="L3765" i="1"/>
  <c r="K3765" i="1"/>
  <c r="J3765" i="1"/>
  <c r="I3765" i="1"/>
  <c r="H3765" i="1"/>
  <c r="G3765" i="1"/>
  <c r="F3765" i="1"/>
  <c r="E3765" i="1"/>
  <c r="M3764" i="1"/>
  <c r="L3764" i="1"/>
  <c r="K3764" i="1"/>
  <c r="J3764" i="1"/>
  <c r="I3764" i="1"/>
  <c r="H3764" i="1"/>
  <c r="G3764" i="1"/>
  <c r="F3764" i="1"/>
  <c r="E3764" i="1"/>
  <c r="M3763" i="1"/>
  <c r="L3763" i="1"/>
  <c r="K3763" i="1"/>
  <c r="J3763" i="1"/>
  <c r="I3763" i="1"/>
  <c r="H3763" i="1"/>
  <c r="G3763" i="1"/>
  <c r="F3763" i="1"/>
  <c r="E3763" i="1"/>
  <c r="M3762" i="1"/>
  <c r="L3762" i="1"/>
  <c r="K3762" i="1"/>
  <c r="J3762" i="1"/>
  <c r="I3762" i="1"/>
  <c r="H3762" i="1"/>
  <c r="G3762" i="1"/>
  <c r="F3762" i="1"/>
  <c r="E3762" i="1"/>
  <c r="M3761" i="1"/>
  <c r="L3761" i="1"/>
  <c r="K3761" i="1"/>
  <c r="J3761" i="1"/>
  <c r="I3761" i="1"/>
  <c r="H3761" i="1"/>
  <c r="G3761" i="1"/>
  <c r="F3761" i="1"/>
  <c r="E3761" i="1"/>
  <c r="M3760" i="1"/>
  <c r="L3760" i="1"/>
  <c r="K3760" i="1"/>
  <c r="J3760" i="1"/>
  <c r="I3760" i="1"/>
  <c r="H3760" i="1"/>
  <c r="G3760" i="1"/>
  <c r="F3760" i="1"/>
  <c r="E3760" i="1"/>
  <c r="M3759" i="1"/>
  <c r="L3759" i="1"/>
  <c r="K3759" i="1"/>
  <c r="J3759" i="1"/>
  <c r="I3759" i="1"/>
  <c r="H3759" i="1"/>
  <c r="G3759" i="1"/>
  <c r="F3759" i="1"/>
  <c r="E3759" i="1"/>
  <c r="M3758" i="1"/>
  <c r="L3758" i="1"/>
  <c r="K3758" i="1"/>
  <c r="J3758" i="1"/>
  <c r="I3758" i="1"/>
  <c r="H3758" i="1"/>
  <c r="G3758" i="1"/>
  <c r="F3758" i="1"/>
  <c r="E3758" i="1"/>
  <c r="M3757" i="1"/>
  <c r="L3757" i="1"/>
  <c r="K3757" i="1"/>
  <c r="J3757" i="1"/>
  <c r="I3757" i="1"/>
  <c r="H3757" i="1"/>
  <c r="G3757" i="1"/>
  <c r="F3757" i="1"/>
  <c r="E3757" i="1"/>
  <c r="M3756" i="1"/>
  <c r="L3756" i="1"/>
  <c r="K3756" i="1"/>
  <c r="J3756" i="1"/>
  <c r="I3756" i="1"/>
  <c r="H3756" i="1"/>
  <c r="G3756" i="1"/>
  <c r="F3756" i="1"/>
  <c r="E3756" i="1"/>
  <c r="M3755" i="1"/>
  <c r="L3755" i="1"/>
  <c r="K3755" i="1"/>
  <c r="J3755" i="1"/>
  <c r="I3755" i="1"/>
  <c r="H3755" i="1"/>
  <c r="G3755" i="1"/>
  <c r="F3755" i="1"/>
  <c r="E3755" i="1"/>
  <c r="M3754" i="1"/>
  <c r="L3754" i="1"/>
  <c r="K3754" i="1"/>
  <c r="J3754" i="1"/>
  <c r="I3754" i="1"/>
  <c r="H3754" i="1"/>
  <c r="G3754" i="1"/>
  <c r="F3754" i="1"/>
  <c r="E3754" i="1"/>
  <c r="M3753" i="1"/>
  <c r="L3753" i="1"/>
  <c r="K3753" i="1"/>
  <c r="J3753" i="1"/>
  <c r="I3753" i="1"/>
  <c r="H3753" i="1"/>
  <c r="G3753" i="1"/>
  <c r="F3753" i="1"/>
  <c r="E3753" i="1"/>
  <c r="M3752" i="1"/>
  <c r="L3752" i="1"/>
  <c r="K3752" i="1"/>
  <c r="J3752" i="1"/>
  <c r="I3752" i="1"/>
  <c r="H3752" i="1"/>
  <c r="G3752" i="1"/>
  <c r="F3752" i="1"/>
  <c r="E3752" i="1"/>
  <c r="M3751" i="1"/>
  <c r="L3751" i="1"/>
  <c r="K3751" i="1"/>
  <c r="J3751" i="1"/>
  <c r="I3751" i="1"/>
  <c r="H3751" i="1"/>
  <c r="G3751" i="1"/>
  <c r="F3751" i="1"/>
  <c r="E3751" i="1"/>
  <c r="M3750" i="1"/>
  <c r="L3750" i="1"/>
  <c r="K3750" i="1"/>
  <c r="J3750" i="1"/>
  <c r="I3750" i="1"/>
  <c r="H3750" i="1"/>
  <c r="G3750" i="1"/>
  <c r="F3750" i="1"/>
  <c r="E3750" i="1"/>
  <c r="M3749" i="1"/>
  <c r="L3749" i="1"/>
  <c r="K3749" i="1"/>
  <c r="J3749" i="1"/>
  <c r="I3749" i="1"/>
  <c r="H3749" i="1"/>
  <c r="G3749" i="1"/>
  <c r="F3749" i="1"/>
  <c r="E3749" i="1"/>
  <c r="M3748" i="1"/>
  <c r="L3748" i="1"/>
  <c r="K3748" i="1"/>
  <c r="J3748" i="1"/>
  <c r="I3748" i="1"/>
  <c r="H3748" i="1"/>
  <c r="G3748" i="1"/>
  <c r="F3748" i="1"/>
  <c r="E3748" i="1"/>
  <c r="M3747" i="1"/>
  <c r="L3747" i="1"/>
  <c r="K3747" i="1"/>
  <c r="J3747" i="1"/>
  <c r="I3747" i="1"/>
  <c r="H3747" i="1"/>
  <c r="G3747" i="1"/>
  <c r="F3747" i="1"/>
  <c r="E3747" i="1"/>
  <c r="M3746" i="1"/>
  <c r="L3746" i="1"/>
  <c r="K3746" i="1"/>
  <c r="J3746" i="1"/>
  <c r="I3746" i="1"/>
  <c r="H3746" i="1"/>
  <c r="G3746" i="1"/>
  <c r="F3746" i="1"/>
  <c r="E3746" i="1"/>
  <c r="M3745" i="1"/>
  <c r="L3745" i="1"/>
  <c r="K3745" i="1"/>
  <c r="J3745" i="1"/>
  <c r="I3745" i="1"/>
  <c r="H3745" i="1"/>
  <c r="G3745" i="1"/>
  <c r="F3745" i="1"/>
  <c r="E3745" i="1"/>
  <c r="M3744" i="1"/>
  <c r="L3744" i="1"/>
  <c r="K3744" i="1"/>
  <c r="J3744" i="1"/>
  <c r="I3744" i="1"/>
  <c r="H3744" i="1"/>
  <c r="G3744" i="1"/>
  <c r="F3744" i="1"/>
  <c r="E3744" i="1"/>
  <c r="M3743" i="1"/>
  <c r="L3743" i="1"/>
  <c r="K3743" i="1"/>
  <c r="J3743" i="1"/>
  <c r="I3743" i="1"/>
  <c r="H3743" i="1"/>
  <c r="G3743" i="1"/>
  <c r="F3743" i="1"/>
  <c r="E3743" i="1"/>
  <c r="M3742" i="1"/>
  <c r="L3742" i="1"/>
  <c r="K3742" i="1"/>
  <c r="J3742" i="1"/>
  <c r="I3742" i="1"/>
  <c r="H3742" i="1"/>
  <c r="G3742" i="1"/>
  <c r="F3742" i="1"/>
  <c r="E3742" i="1"/>
  <c r="M3741" i="1"/>
  <c r="L3741" i="1"/>
  <c r="K3741" i="1"/>
  <c r="J3741" i="1"/>
  <c r="I3741" i="1"/>
  <c r="H3741" i="1"/>
  <c r="G3741" i="1"/>
  <c r="F3741" i="1"/>
  <c r="E3741" i="1"/>
  <c r="M3740" i="1"/>
  <c r="L3740" i="1"/>
  <c r="K3740" i="1"/>
  <c r="J3740" i="1"/>
  <c r="I3740" i="1"/>
  <c r="H3740" i="1"/>
  <c r="G3740" i="1"/>
  <c r="F3740" i="1"/>
  <c r="E3740" i="1"/>
  <c r="M3739" i="1"/>
  <c r="L3739" i="1"/>
  <c r="K3739" i="1"/>
  <c r="J3739" i="1"/>
  <c r="I3739" i="1"/>
  <c r="H3739" i="1"/>
  <c r="G3739" i="1"/>
  <c r="F3739" i="1"/>
  <c r="E3739" i="1"/>
  <c r="M3738" i="1"/>
  <c r="L3738" i="1"/>
  <c r="K3738" i="1"/>
  <c r="J3738" i="1"/>
  <c r="I3738" i="1"/>
  <c r="H3738" i="1"/>
  <c r="G3738" i="1"/>
  <c r="F3738" i="1"/>
  <c r="E3738" i="1"/>
  <c r="M3737" i="1"/>
  <c r="L3737" i="1"/>
  <c r="K3737" i="1"/>
  <c r="J3737" i="1"/>
  <c r="I3737" i="1"/>
  <c r="H3737" i="1"/>
  <c r="G3737" i="1"/>
  <c r="F3737" i="1"/>
  <c r="E3737" i="1"/>
  <c r="M3736" i="1"/>
  <c r="L3736" i="1"/>
  <c r="K3736" i="1"/>
  <c r="J3736" i="1"/>
  <c r="I3736" i="1"/>
  <c r="H3736" i="1"/>
  <c r="G3736" i="1"/>
  <c r="F3736" i="1"/>
  <c r="E3736" i="1"/>
  <c r="M3735" i="1"/>
  <c r="L3735" i="1"/>
  <c r="K3735" i="1"/>
  <c r="J3735" i="1"/>
  <c r="I3735" i="1"/>
  <c r="H3735" i="1"/>
  <c r="G3735" i="1"/>
  <c r="F3735" i="1"/>
  <c r="E3735" i="1"/>
  <c r="M3734" i="1"/>
  <c r="L3734" i="1"/>
  <c r="K3734" i="1"/>
  <c r="J3734" i="1"/>
  <c r="I3734" i="1"/>
  <c r="H3734" i="1"/>
  <c r="G3734" i="1"/>
  <c r="F3734" i="1"/>
  <c r="E3734" i="1"/>
  <c r="M3733" i="1"/>
  <c r="L3733" i="1"/>
  <c r="K3733" i="1"/>
  <c r="J3733" i="1"/>
  <c r="I3733" i="1"/>
  <c r="H3733" i="1"/>
  <c r="G3733" i="1"/>
  <c r="F3733" i="1"/>
  <c r="E3733" i="1"/>
  <c r="M3732" i="1"/>
  <c r="L3732" i="1"/>
  <c r="K3732" i="1"/>
  <c r="J3732" i="1"/>
  <c r="I3732" i="1"/>
  <c r="H3732" i="1"/>
  <c r="G3732" i="1"/>
  <c r="F3732" i="1"/>
  <c r="E3732" i="1"/>
  <c r="M3731" i="1"/>
  <c r="L3731" i="1"/>
  <c r="K3731" i="1"/>
  <c r="J3731" i="1"/>
  <c r="I3731" i="1"/>
  <c r="H3731" i="1"/>
  <c r="G3731" i="1"/>
  <c r="F3731" i="1"/>
  <c r="E3731" i="1"/>
  <c r="M3730" i="1"/>
  <c r="L3730" i="1"/>
  <c r="K3730" i="1"/>
  <c r="J3730" i="1"/>
  <c r="I3730" i="1"/>
  <c r="H3730" i="1"/>
  <c r="G3730" i="1"/>
  <c r="F3730" i="1"/>
  <c r="E3730" i="1"/>
  <c r="M3729" i="1"/>
  <c r="L3729" i="1"/>
  <c r="K3729" i="1"/>
  <c r="J3729" i="1"/>
  <c r="I3729" i="1"/>
  <c r="H3729" i="1"/>
  <c r="G3729" i="1"/>
  <c r="F3729" i="1"/>
  <c r="E3729" i="1"/>
  <c r="M3728" i="1"/>
  <c r="L3728" i="1"/>
  <c r="K3728" i="1"/>
  <c r="J3728" i="1"/>
  <c r="I3728" i="1"/>
  <c r="H3728" i="1"/>
  <c r="G3728" i="1"/>
  <c r="F3728" i="1"/>
  <c r="E3728" i="1"/>
  <c r="M3727" i="1"/>
  <c r="L3727" i="1"/>
  <c r="K3727" i="1"/>
  <c r="J3727" i="1"/>
  <c r="I3727" i="1"/>
  <c r="H3727" i="1"/>
  <c r="G3727" i="1"/>
  <c r="F3727" i="1"/>
  <c r="E3727" i="1"/>
  <c r="M3726" i="1"/>
  <c r="L3726" i="1"/>
  <c r="K3726" i="1"/>
  <c r="J3726" i="1"/>
  <c r="I3726" i="1"/>
  <c r="H3726" i="1"/>
  <c r="G3726" i="1"/>
  <c r="F3726" i="1"/>
  <c r="E3726" i="1"/>
  <c r="M3725" i="1"/>
  <c r="L3725" i="1"/>
  <c r="K3725" i="1"/>
  <c r="J3725" i="1"/>
  <c r="I3725" i="1"/>
  <c r="H3725" i="1"/>
  <c r="G3725" i="1"/>
  <c r="F3725" i="1"/>
  <c r="E3725" i="1"/>
  <c r="M3724" i="1"/>
  <c r="L3724" i="1"/>
  <c r="K3724" i="1"/>
  <c r="J3724" i="1"/>
  <c r="I3724" i="1"/>
  <c r="H3724" i="1"/>
  <c r="G3724" i="1"/>
  <c r="F3724" i="1"/>
  <c r="E3724" i="1"/>
  <c r="M3723" i="1"/>
  <c r="L3723" i="1"/>
  <c r="K3723" i="1"/>
  <c r="J3723" i="1"/>
  <c r="I3723" i="1"/>
  <c r="H3723" i="1"/>
  <c r="G3723" i="1"/>
  <c r="F3723" i="1"/>
  <c r="E3723" i="1"/>
  <c r="M3722" i="1"/>
  <c r="L3722" i="1"/>
  <c r="K3722" i="1"/>
  <c r="J3722" i="1"/>
  <c r="I3722" i="1"/>
  <c r="H3722" i="1"/>
  <c r="G3722" i="1"/>
  <c r="F3722" i="1"/>
  <c r="E3722" i="1"/>
  <c r="M3721" i="1"/>
  <c r="L3721" i="1"/>
  <c r="K3721" i="1"/>
  <c r="J3721" i="1"/>
  <c r="I3721" i="1"/>
  <c r="H3721" i="1"/>
  <c r="G3721" i="1"/>
  <c r="F3721" i="1"/>
  <c r="E3721" i="1"/>
  <c r="M3720" i="1"/>
  <c r="L3720" i="1"/>
  <c r="K3720" i="1"/>
  <c r="J3720" i="1"/>
  <c r="I3720" i="1"/>
  <c r="H3720" i="1"/>
  <c r="G3720" i="1"/>
  <c r="F3720" i="1"/>
  <c r="E3720" i="1"/>
  <c r="M3719" i="1"/>
  <c r="L3719" i="1"/>
  <c r="K3719" i="1"/>
  <c r="J3719" i="1"/>
  <c r="I3719" i="1"/>
  <c r="H3719" i="1"/>
  <c r="G3719" i="1"/>
  <c r="F3719" i="1"/>
  <c r="E3719" i="1"/>
  <c r="M3718" i="1"/>
  <c r="L3718" i="1"/>
  <c r="K3718" i="1"/>
  <c r="J3718" i="1"/>
  <c r="I3718" i="1"/>
  <c r="H3718" i="1"/>
  <c r="G3718" i="1"/>
  <c r="F3718" i="1"/>
  <c r="E3718" i="1"/>
  <c r="M3717" i="1"/>
  <c r="L3717" i="1"/>
  <c r="K3717" i="1"/>
  <c r="J3717" i="1"/>
  <c r="I3717" i="1"/>
  <c r="H3717" i="1"/>
  <c r="G3717" i="1"/>
  <c r="F3717" i="1"/>
  <c r="E3717" i="1"/>
  <c r="M3716" i="1"/>
  <c r="L3716" i="1"/>
  <c r="K3716" i="1"/>
  <c r="J3716" i="1"/>
  <c r="I3716" i="1"/>
  <c r="H3716" i="1"/>
  <c r="G3716" i="1"/>
  <c r="F3716" i="1"/>
  <c r="E3716" i="1"/>
  <c r="M3715" i="1"/>
  <c r="L3715" i="1"/>
  <c r="K3715" i="1"/>
  <c r="J3715" i="1"/>
  <c r="I3715" i="1"/>
  <c r="H3715" i="1"/>
  <c r="G3715" i="1"/>
  <c r="F3715" i="1"/>
  <c r="E3715" i="1"/>
  <c r="M3714" i="1"/>
  <c r="L3714" i="1"/>
  <c r="K3714" i="1"/>
  <c r="J3714" i="1"/>
  <c r="I3714" i="1"/>
  <c r="H3714" i="1"/>
  <c r="G3714" i="1"/>
  <c r="F3714" i="1"/>
  <c r="E3714" i="1"/>
  <c r="M3713" i="1"/>
  <c r="L3713" i="1"/>
  <c r="K3713" i="1"/>
  <c r="J3713" i="1"/>
  <c r="I3713" i="1"/>
  <c r="H3713" i="1"/>
  <c r="G3713" i="1"/>
  <c r="F3713" i="1"/>
  <c r="E3713" i="1"/>
  <c r="M3712" i="1"/>
  <c r="L3712" i="1"/>
  <c r="K3712" i="1"/>
  <c r="J3712" i="1"/>
  <c r="I3712" i="1"/>
  <c r="H3712" i="1"/>
  <c r="G3712" i="1"/>
  <c r="F3712" i="1"/>
  <c r="E3712" i="1"/>
  <c r="M3711" i="1"/>
  <c r="L3711" i="1"/>
  <c r="K3711" i="1"/>
  <c r="J3711" i="1"/>
  <c r="I3711" i="1"/>
  <c r="H3711" i="1"/>
  <c r="G3711" i="1"/>
  <c r="F3711" i="1"/>
  <c r="E3711" i="1"/>
  <c r="M3710" i="1"/>
  <c r="L3710" i="1"/>
  <c r="K3710" i="1"/>
  <c r="J3710" i="1"/>
  <c r="I3710" i="1"/>
  <c r="H3710" i="1"/>
  <c r="G3710" i="1"/>
  <c r="F3710" i="1"/>
  <c r="E3710" i="1"/>
  <c r="M3709" i="1"/>
  <c r="L3709" i="1"/>
  <c r="K3709" i="1"/>
  <c r="J3709" i="1"/>
  <c r="I3709" i="1"/>
  <c r="H3709" i="1"/>
  <c r="G3709" i="1"/>
  <c r="F3709" i="1"/>
  <c r="E3709" i="1"/>
  <c r="M3708" i="1"/>
  <c r="L3708" i="1"/>
  <c r="K3708" i="1"/>
  <c r="J3708" i="1"/>
  <c r="I3708" i="1"/>
  <c r="H3708" i="1"/>
  <c r="G3708" i="1"/>
  <c r="F3708" i="1"/>
  <c r="E3708" i="1"/>
  <c r="M3707" i="1"/>
  <c r="L3707" i="1"/>
  <c r="K3707" i="1"/>
  <c r="J3707" i="1"/>
  <c r="I3707" i="1"/>
  <c r="H3707" i="1"/>
  <c r="G3707" i="1"/>
  <c r="F3707" i="1"/>
  <c r="E3707" i="1"/>
  <c r="M3706" i="1"/>
  <c r="L3706" i="1"/>
  <c r="K3706" i="1"/>
  <c r="J3706" i="1"/>
  <c r="I3706" i="1"/>
  <c r="H3706" i="1"/>
  <c r="G3706" i="1"/>
  <c r="F3706" i="1"/>
  <c r="E3706" i="1"/>
  <c r="M3705" i="1"/>
  <c r="L3705" i="1"/>
  <c r="K3705" i="1"/>
  <c r="J3705" i="1"/>
  <c r="I3705" i="1"/>
  <c r="H3705" i="1"/>
  <c r="G3705" i="1"/>
  <c r="F3705" i="1"/>
  <c r="E3705" i="1"/>
  <c r="M3704" i="1"/>
  <c r="L3704" i="1"/>
  <c r="K3704" i="1"/>
  <c r="J3704" i="1"/>
  <c r="I3704" i="1"/>
  <c r="H3704" i="1"/>
  <c r="G3704" i="1"/>
  <c r="F3704" i="1"/>
  <c r="E3704" i="1"/>
  <c r="M3703" i="1"/>
  <c r="L3703" i="1"/>
  <c r="K3703" i="1"/>
  <c r="J3703" i="1"/>
  <c r="I3703" i="1"/>
  <c r="H3703" i="1"/>
  <c r="G3703" i="1"/>
  <c r="F3703" i="1"/>
  <c r="E3703" i="1"/>
  <c r="M3702" i="1"/>
  <c r="L3702" i="1"/>
  <c r="K3702" i="1"/>
  <c r="J3702" i="1"/>
  <c r="I3702" i="1"/>
  <c r="H3702" i="1"/>
  <c r="G3702" i="1"/>
  <c r="F3702" i="1"/>
  <c r="E3702" i="1"/>
  <c r="M3701" i="1"/>
  <c r="L3701" i="1"/>
  <c r="K3701" i="1"/>
  <c r="J3701" i="1"/>
  <c r="I3701" i="1"/>
  <c r="H3701" i="1"/>
  <c r="G3701" i="1"/>
  <c r="F3701" i="1"/>
  <c r="E3701" i="1"/>
  <c r="M3700" i="1"/>
  <c r="L3700" i="1"/>
  <c r="K3700" i="1"/>
  <c r="J3700" i="1"/>
  <c r="I3700" i="1"/>
  <c r="H3700" i="1"/>
  <c r="G3700" i="1"/>
  <c r="F3700" i="1"/>
  <c r="E3700" i="1"/>
  <c r="M3699" i="1"/>
  <c r="L3699" i="1"/>
  <c r="K3699" i="1"/>
  <c r="J3699" i="1"/>
  <c r="I3699" i="1"/>
  <c r="H3699" i="1"/>
  <c r="G3699" i="1"/>
  <c r="F3699" i="1"/>
  <c r="E3699" i="1"/>
  <c r="M3698" i="1"/>
  <c r="L3698" i="1"/>
  <c r="K3698" i="1"/>
  <c r="J3698" i="1"/>
  <c r="I3698" i="1"/>
  <c r="H3698" i="1"/>
  <c r="G3698" i="1"/>
  <c r="F3698" i="1"/>
  <c r="E3698" i="1"/>
  <c r="M3697" i="1"/>
  <c r="L3697" i="1"/>
  <c r="K3697" i="1"/>
  <c r="J3697" i="1"/>
  <c r="I3697" i="1"/>
  <c r="H3697" i="1"/>
  <c r="G3697" i="1"/>
  <c r="F3697" i="1"/>
  <c r="E3697" i="1"/>
  <c r="M3696" i="1"/>
  <c r="L3696" i="1"/>
  <c r="K3696" i="1"/>
  <c r="J3696" i="1"/>
  <c r="I3696" i="1"/>
  <c r="H3696" i="1"/>
  <c r="G3696" i="1"/>
  <c r="F3696" i="1"/>
  <c r="E3696" i="1"/>
  <c r="M3695" i="1"/>
  <c r="L3695" i="1"/>
  <c r="K3695" i="1"/>
  <c r="J3695" i="1"/>
  <c r="I3695" i="1"/>
  <c r="H3695" i="1"/>
  <c r="G3695" i="1"/>
  <c r="F3695" i="1"/>
  <c r="E3695" i="1"/>
  <c r="M3694" i="1"/>
  <c r="L3694" i="1"/>
  <c r="K3694" i="1"/>
  <c r="J3694" i="1"/>
  <c r="I3694" i="1"/>
  <c r="H3694" i="1"/>
  <c r="G3694" i="1"/>
  <c r="F3694" i="1"/>
  <c r="E3694" i="1"/>
  <c r="M3693" i="1"/>
  <c r="L3693" i="1"/>
  <c r="K3693" i="1"/>
  <c r="J3693" i="1"/>
  <c r="I3693" i="1"/>
  <c r="H3693" i="1"/>
  <c r="G3693" i="1"/>
  <c r="F3693" i="1"/>
  <c r="E3693" i="1"/>
  <c r="M3692" i="1"/>
  <c r="L3692" i="1"/>
  <c r="K3692" i="1"/>
  <c r="J3692" i="1"/>
  <c r="I3692" i="1"/>
  <c r="H3692" i="1"/>
  <c r="G3692" i="1"/>
  <c r="F3692" i="1"/>
  <c r="E3692" i="1"/>
  <c r="M3691" i="1"/>
  <c r="L3691" i="1"/>
  <c r="K3691" i="1"/>
  <c r="J3691" i="1"/>
  <c r="I3691" i="1"/>
  <c r="H3691" i="1"/>
  <c r="G3691" i="1"/>
  <c r="F3691" i="1"/>
  <c r="E3691" i="1"/>
  <c r="M3690" i="1"/>
  <c r="L3690" i="1"/>
  <c r="K3690" i="1"/>
  <c r="J3690" i="1"/>
  <c r="I3690" i="1"/>
  <c r="H3690" i="1"/>
  <c r="G3690" i="1"/>
  <c r="F3690" i="1"/>
  <c r="E3690" i="1"/>
  <c r="M3689" i="1"/>
  <c r="L3689" i="1"/>
  <c r="K3689" i="1"/>
  <c r="J3689" i="1"/>
  <c r="I3689" i="1"/>
  <c r="H3689" i="1"/>
  <c r="G3689" i="1"/>
  <c r="F3689" i="1"/>
  <c r="E3689" i="1"/>
  <c r="M3688" i="1"/>
  <c r="L3688" i="1"/>
  <c r="K3688" i="1"/>
  <c r="J3688" i="1"/>
  <c r="I3688" i="1"/>
  <c r="H3688" i="1"/>
  <c r="G3688" i="1"/>
  <c r="F3688" i="1"/>
  <c r="E3688" i="1"/>
  <c r="M3687" i="1"/>
  <c r="L3687" i="1"/>
  <c r="K3687" i="1"/>
  <c r="J3687" i="1"/>
  <c r="I3687" i="1"/>
  <c r="H3687" i="1"/>
  <c r="G3687" i="1"/>
  <c r="F3687" i="1"/>
  <c r="E3687" i="1"/>
  <c r="M3686" i="1"/>
  <c r="L3686" i="1"/>
  <c r="K3686" i="1"/>
  <c r="J3686" i="1"/>
  <c r="I3686" i="1"/>
  <c r="H3686" i="1"/>
  <c r="G3686" i="1"/>
  <c r="F3686" i="1"/>
  <c r="E3686" i="1"/>
  <c r="M3685" i="1"/>
  <c r="L3685" i="1"/>
  <c r="K3685" i="1"/>
  <c r="J3685" i="1"/>
  <c r="I3685" i="1"/>
  <c r="H3685" i="1"/>
  <c r="G3685" i="1"/>
  <c r="F3685" i="1"/>
  <c r="E3685" i="1"/>
  <c r="M3684" i="1"/>
  <c r="L3684" i="1"/>
  <c r="K3684" i="1"/>
  <c r="J3684" i="1"/>
  <c r="I3684" i="1"/>
  <c r="H3684" i="1"/>
  <c r="G3684" i="1"/>
  <c r="F3684" i="1"/>
  <c r="E3684" i="1"/>
  <c r="M3683" i="1"/>
  <c r="L3683" i="1"/>
  <c r="K3683" i="1"/>
  <c r="J3683" i="1"/>
  <c r="I3683" i="1"/>
  <c r="H3683" i="1"/>
  <c r="G3683" i="1"/>
  <c r="F3683" i="1"/>
  <c r="E3683" i="1"/>
  <c r="M3682" i="1"/>
  <c r="L3682" i="1"/>
  <c r="K3682" i="1"/>
  <c r="J3682" i="1"/>
  <c r="I3682" i="1"/>
  <c r="H3682" i="1"/>
  <c r="G3682" i="1"/>
  <c r="F3682" i="1"/>
  <c r="E3682" i="1"/>
  <c r="M3681" i="1"/>
  <c r="L3681" i="1"/>
  <c r="K3681" i="1"/>
  <c r="J3681" i="1"/>
  <c r="I3681" i="1"/>
  <c r="H3681" i="1"/>
  <c r="G3681" i="1"/>
  <c r="F3681" i="1"/>
  <c r="E3681" i="1"/>
  <c r="M3680" i="1"/>
  <c r="L3680" i="1"/>
  <c r="K3680" i="1"/>
  <c r="J3680" i="1"/>
  <c r="I3680" i="1"/>
  <c r="H3680" i="1"/>
  <c r="G3680" i="1"/>
  <c r="F3680" i="1"/>
  <c r="E3680" i="1"/>
  <c r="M3679" i="1"/>
  <c r="L3679" i="1"/>
  <c r="K3679" i="1"/>
  <c r="J3679" i="1"/>
  <c r="I3679" i="1"/>
  <c r="H3679" i="1"/>
  <c r="G3679" i="1"/>
  <c r="F3679" i="1"/>
  <c r="E3679" i="1"/>
  <c r="M3678" i="1"/>
  <c r="L3678" i="1"/>
  <c r="K3678" i="1"/>
  <c r="J3678" i="1"/>
  <c r="I3678" i="1"/>
  <c r="H3678" i="1"/>
  <c r="G3678" i="1"/>
  <c r="F3678" i="1"/>
  <c r="E3678" i="1"/>
  <c r="M3677" i="1"/>
  <c r="L3677" i="1"/>
  <c r="K3677" i="1"/>
  <c r="J3677" i="1"/>
  <c r="I3677" i="1"/>
  <c r="H3677" i="1"/>
  <c r="G3677" i="1"/>
  <c r="F3677" i="1"/>
  <c r="E3677" i="1"/>
  <c r="M3676" i="1"/>
  <c r="L3676" i="1"/>
  <c r="K3676" i="1"/>
  <c r="J3676" i="1"/>
  <c r="I3676" i="1"/>
  <c r="H3676" i="1"/>
  <c r="G3676" i="1"/>
  <c r="F3676" i="1"/>
  <c r="E3676" i="1"/>
  <c r="M3675" i="1"/>
  <c r="L3675" i="1"/>
  <c r="K3675" i="1"/>
  <c r="J3675" i="1"/>
  <c r="I3675" i="1"/>
  <c r="H3675" i="1"/>
  <c r="G3675" i="1"/>
  <c r="F3675" i="1"/>
  <c r="E3675" i="1"/>
  <c r="M3674" i="1"/>
  <c r="L3674" i="1"/>
  <c r="K3674" i="1"/>
  <c r="J3674" i="1"/>
  <c r="I3674" i="1"/>
  <c r="H3674" i="1"/>
  <c r="G3674" i="1"/>
  <c r="F3674" i="1"/>
  <c r="E3674" i="1"/>
  <c r="M3673" i="1"/>
  <c r="L3673" i="1"/>
  <c r="K3673" i="1"/>
  <c r="J3673" i="1"/>
  <c r="I3673" i="1"/>
  <c r="H3673" i="1"/>
  <c r="G3673" i="1"/>
  <c r="F3673" i="1"/>
  <c r="E3673" i="1"/>
  <c r="M3672" i="1"/>
  <c r="L3672" i="1"/>
  <c r="K3672" i="1"/>
  <c r="J3672" i="1"/>
  <c r="I3672" i="1"/>
  <c r="H3672" i="1"/>
  <c r="G3672" i="1"/>
  <c r="F3672" i="1"/>
  <c r="E3672" i="1"/>
  <c r="M3671" i="1"/>
  <c r="L3671" i="1"/>
  <c r="K3671" i="1"/>
  <c r="J3671" i="1"/>
  <c r="I3671" i="1"/>
  <c r="H3671" i="1"/>
  <c r="G3671" i="1"/>
  <c r="F3671" i="1"/>
  <c r="E3671" i="1"/>
  <c r="M3670" i="1"/>
  <c r="L3670" i="1"/>
  <c r="K3670" i="1"/>
  <c r="J3670" i="1"/>
  <c r="I3670" i="1"/>
  <c r="H3670" i="1"/>
  <c r="G3670" i="1"/>
  <c r="F3670" i="1"/>
  <c r="E3670" i="1"/>
  <c r="M3669" i="1"/>
  <c r="L3669" i="1"/>
  <c r="K3669" i="1"/>
  <c r="J3669" i="1"/>
  <c r="I3669" i="1"/>
  <c r="H3669" i="1"/>
  <c r="G3669" i="1"/>
  <c r="F3669" i="1"/>
  <c r="E3669" i="1"/>
  <c r="M3668" i="1"/>
  <c r="L3668" i="1"/>
  <c r="K3668" i="1"/>
  <c r="J3668" i="1"/>
  <c r="I3668" i="1"/>
  <c r="H3668" i="1"/>
  <c r="G3668" i="1"/>
  <c r="F3668" i="1"/>
  <c r="E3668" i="1"/>
  <c r="M3667" i="1"/>
  <c r="L3667" i="1"/>
  <c r="K3667" i="1"/>
  <c r="J3667" i="1"/>
  <c r="I3667" i="1"/>
  <c r="H3667" i="1"/>
  <c r="G3667" i="1"/>
  <c r="F3667" i="1"/>
  <c r="E3667" i="1"/>
  <c r="M3666" i="1"/>
  <c r="L3666" i="1"/>
  <c r="K3666" i="1"/>
  <c r="J3666" i="1"/>
  <c r="I3666" i="1"/>
  <c r="H3666" i="1"/>
  <c r="G3666" i="1"/>
  <c r="F3666" i="1"/>
  <c r="E3666" i="1"/>
  <c r="M3665" i="1"/>
  <c r="L3665" i="1"/>
  <c r="K3665" i="1"/>
  <c r="J3665" i="1"/>
  <c r="I3665" i="1"/>
  <c r="H3665" i="1"/>
  <c r="G3665" i="1"/>
  <c r="F3665" i="1"/>
  <c r="E3665" i="1"/>
  <c r="M3664" i="1"/>
  <c r="L3664" i="1"/>
  <c r="K3664" i="1"/>
  <c r="J3664" i="1"/>
  <c r="I3664" i="1"/>
  <c r="H3664" i="1"/>
  <c r="G3664" i="1"/>
  <c r="F3664" i="1"/>
  <c r="E3664" i="1"/>
  <c r="M3663" i="1"/>
  <c r="L3663" i="1"/>
  <c r="K3663" i="1"/>
  <c r="J3663" i="1"/>
  <c r="I3663" i="1"/>
  <c r="H3663" i="1"/>
  <c r="G3663" i="1"/>
  <c r="F3663" i="1"/>
  <c r="E3663" i="1"/>
  <c r="M3662" i="1"/>
  <c r="L3662" i="1"/>
  <c r="K3662" i="1"/>
  <c r="J3662" i="1"/>
  <c r="I3662" i="1"/>
  <c r="H3662" i="1"/>
  <c r="G3662" i="1"/>
  <c r="F3662" i="1"/>
  <c r="E3662" i="1"/>
  <c r="M3661" i="1"/>
  <c r="L3661" i="1"/>
  <c r="K3661" i="1"/>
  <c r="J3661" i="1"/>
  <c r="I3661" i="1"/>
  <c r="H3661" i="1"/>
  <c r="G3661" i="1"/>
  <c r="F3661" i="1"/>
  <c r="E3661" i="1"/>
  <c r="M3660" i="1"/>
  <c r="L3660" i="1"/>
  <c r="K3660" i="1"/>
  <c r="J3660" i="1"/>
  <c r="I3660" i="1"/>
  <c r="H3660" i="1"/>
  <c r="G3660" i="1"/>
  <c r="F3660" i="1"/>
  <c r="E3660" i="1"/>
  <c r="M3659" i="1"/>
  <c r="L3659" i="1"/>
  <c r="K3659" i="1"/>
  <c r="J3659" i="1"/>
  <c r="I3659" i="1"/>
  <c r="H3659" i="1"/>
  <c r="G3659" i="1"/>
  <c r="F3659" i="1"/>
  <c r="E3659" i="1"/>
  <c r="M3658" i="1"/>
  <c r="L3658" i="1"/>
  <c r="K3658" i="1"/>
  <c r="J3658" i="1"/>
  <c r="I3658" i="1"/>
  <c r="H3658" i="1"/>
  <c r="G3658" i="1"/>
  <c r="F3658" i="1"/>
  <c r="E3658" i="1"/>
  <c r="M3657" i="1"/>
  <c r="L3657" i="1"/>
  <c r="K3657" i="1"/>
  <c r="J3657" i="1"/>
  <c r="I3657" i="1"/>
  <c r="H3657" i="1"/>
  <c r="G3657" i="1"/>
  <c r="F3657" i="1"/>
  <c r="E3657" i="1"/>
  <c r="M3656" i="1"/>
  <c r="L3656" i="1"/>
  <c r="K3656" i="1"/>
  <c r="J3656" i="1"/>
  <c r="I3656" i="1"/>
  <c r="H3656" i="1"/>
  <c r="G3656" i="1"/>
  <c r="F3656" i="1"/>
  <c r="E3656" i="1"/>
  <c r="M3655" i="1"/>
  <c r="L3655" i="1"/>
  <c r="K3655" i="1"/>
  <c r="J3655" i="1"/>
  <c r="I3655" i="1"/>
  <c r="H3655" i="1"/>
  <c r="G3655" i="1"/>
  <c r="F3655" i="1"/>
  <c r="E3655" i="1"/>
  <c r="M3654" i="1"/>
  <c r="L3654" i="1"/>
  <c r="K3654" i="1"/>
  <c r="J3654" i="1"/>
  <c r="I3654" i="1"/>
  <c r="H3654" i="1"/>
  <c r="G3654" i="1"/>
  <c r="F3654" i="1"/>
  <c r="E3654" i="1"/>
  <c r="M3653" i="1"/>
  <c r="L3653" i="1"/>
  <c r="K3653" i="1"/>
  <c r="J3653" i="1"/>
  <c r="I3653" i="1"/>
  <c r="H3653" i="1"/>
  <c r="G3653" i="1"/>
  <c r="F3653" i="1"/>
  <c r="E3653" i="1"/>
  <c r="M3652" i="1"/>
  <c r="L3652" i="1"/>
  <c r="K3652" i="1"/>
  <c r="J3652" i="1"/>
  <c r="I3652" i="1"/>
  <c r="H3652" i="1"/>
  <c r="G3652" i="1"/>
  <c r="F3652" i="1"/>
  <c r="E3652" i="1"/>
  <c r="M3651" i="1"/>
  <c r="L3651" i="1"/>
  <c r="K3651" i="1"/>
  <c r="J3651" i="1"/>
  <c r="I3651" i="1"/>
  <c r="H3651" i="1"/>
  <c r="G3651" i="1"/>
  <c r="F3651" i="1"/>
  <c r="E3651" i="1"/>
  <c r="M3650" i="1"/>
  <c r="L3650" i="1"/>
  <c r="K3650" i="1"/>
  <c r="J3650" i="1"/>
  <c r="I3650" i="1"/>
  <c r="H3650" i="1"/>
  <c r="G3650" i="1"/>
  <c r="F3650" i="1"/>
  <c r="E3650" i="1"/>
  <c r="M3649" i="1"/>
  <c r="L3649" i="1"/>
  <c r="K3649" i="1"/>
  <c r="J3649" i="1"/>
  <c r="I3649" i="1"/>
  <c r="H3649" i="1"/>
  <c r="G3649" i="1"/>
  <c r="F3649" i="1"/>
  <c r="E3649" i="1"/>
  <c r="M3648" i="1"/>
  <c r="L3648" i="1"/>
  <c r="K3648" i="1"/>
  <c r="J3648" i="1"/>
  <c r="I3648" i="1"/>
  <c r="H3648" i="1"/>
  <c r="G3648" i="1"/>
  <c r="F3648" i="1"/>
  <c r="E3648" i="1"/>
  <c r="M3647" i="1"/>
  <c r="L3647" i="1"/>
  <c r="K3647" i="1"/>
  <c r="J3647" i="1"/>
  <c r="I3647" i="1"/>
  <c r="H3647" i="1"/>
  <c r="G3647" i="1"/>
  <c r="F3647" i="1"/>
  <c r="E3647" i="1"/>
  <c r="M3646" i="1"/>
  <c r="L3646" i="1"/>
  <c r="K3646" i="1"/>
  <c r="J3646" i="1"/>
  <c r="I3646" i="1"/>
  <c r="H3646" i="1"/>
  <c r="G3646" i="1"/>
  <c r="F3646" i="1"/>
  <c r="E3646" i="1"/>
  <c r="M3645" i="1"/>
  <c r="L3645" i="1"/>
  <c r="K3645" i="1"/>
  <c r="J3645" i="1"/>
  <c r="I3645" i="1"/>
  <c r="H3645" i="1"/>
  <c r="G3645" i="1"/>
  <c r="F3645" i="1"/>
  <c r="E3645" i="1"/>
  <c r="M3644" i="1"/>
  <c r="L3644" i="1"/>
  <c r="K3644" i="1"/>
  <c r="J3644" i="1"/>
  <c r="I3644" i="1"/>
  <c r="H3644" i="1"/>
  <c r="G3644" i="1"/>
  <c r="F3644" i="1"/>
  <c r="E3644" i="1"/>
  <c r="M3643" i="1"/>
  <c r="L3643" i="1"/>
  <c r="K3643" i="1"/>
  <c r="J3643" i="1"/>
  <c r="I3643" i="1"/>
  <c r="H3643" i="1"/>
  <c r="G3643" i="1"/>
  <c r="F3643" i="1"/>
  <c r="E3643" i="1"/>
  <c r="M3642" i="1"/>
  <c r="L3642" i="1"/>
  <c r="K3642" i="1"/>
  <c r="J3642" i="1"/>
  <c r="I3642" i="1"/>
  <c r="H3642" i="1"/>
  <c r="G3642" i="1"/>
  <c r="F3642" i="1"/>
  <c r="E3642" i="1"/>
  <c r="M3641" i="1"/>
  <c r="L3641" i="1"/>
  <c r="K3641" i="1"/>
  <c r="J3641" i="1"/>
  <c r="I3641" i="1"/>
  <c r="H3641" i="1"/>
  <c r="G3641" i="1"/>
  <c r="F3641" i="1"/>
  <c r="E3641" i="1"/>
  <c r="M3640" i="1"/>
  <c r="L3640" i="1"/>
  <c r="K3640" i="1"/>
  <c r="J3640" i="1"/>
  <c r="I3640" i="1"/>
  <c r="H3640" i="1"/>
  <c r="G3640" i="1"/>
  <c r="F3640" i="1"/>
  <c r="E3640" i="1"/>
  <c r="M3639" i="1"/>
  <c r="L3639" i="1"/>
  <c r="K3639" i="1"/>
  <c r="J3639" i="1"/>
  <c r="I3639" i="1"/>
  <c r="H3639" i="1"/>
  <c r="G3639" i="1"/>
  <c r="F3639" i="1"/>
  <c r="E3639" i="1"/>
  <c r="M3638" i="1"/>
  <c r="L3638" i="1"/>
  <c r="K3638" i="1"/>
  <c r="J3638" i="1"/>
  <c r="I3638" i="1"/>
  <c r="H3638" i="1"/>
  <c r="G3638" i="1"/>
  <c r="F3638" i="1"/>
  <c r="E3638" i="1"/>
  <c r="M3637" i="1"/>
  <c r="L3637" i="1"/>
  <c r="K3637" i="1"/>
  <c r="J3637" i="1"/>
  <c r="I3637" i="1"/>
  <c r="H3637" i="1"/>
  <c r="G3637" i="1"/>
  <c r="F3637" i="1"/>
  <c r="E3637" i="1"/>
  <c r="M3636" i="1"/>
  <c r="L3636" i="1"/>
  <c r="K3636" i="1"/>
  <c r="J3636" i="1"/>
  <c r="I3636" i="1"/>
  <c r="H3636" i="1"/>
  <c r="G3636" i="1"/>
  <c r="F3636" i="1"/>
  <c r="E3636" i="1"/>
  <c r="M3635" i="1"/>
  <c r="L3635" i="1"/>
  <c r="K3635" i="1"/>
  <c r="J3635" i="1"/>
  <c r="I3635" i="1"/>
  <c r="H3635" i="1"/>
  <c r="G3635" i="1"/>
  <c r="F3635" i="1"/>
  <c r="E3635" i="1"/>
  <c r="M3634" i="1"/>
  <c r="L3634" i="1"/>
  <c r="K3634" i="1"/>
  <c r="J3634" i="1"/>
  <c r="I3634" i="1"/>
  <c r="H3634" i="1"/>
  <c r="G3634" i="1"/>
  <c r="F3634" i="1"/>
  <c r="E3634" i="1"/>
  <c r="M3633" i="1"/>
  <c r="L3633" i="1"/>
  <c r="K3633" i="1"/>
  <c r="J3633" i="1"/>
  <c r="I3633" i="1"/>
  <c r="H3633" i="1"/>
  <c r="G3633" i="1"/>
  <c r="F3633" i="1"/>
  <c r="E3633" i="1"/>
  <c r="M3632" i="1"/>
  <c r="L3632" i="1"/>
  <c r="K3632" i="1"/>
  <c r="J3632" i="1"/>
  <c r="I3632" i="1"/>
  <c r="H3632" i="1"/>
  <c r="G3632" i="1"/>
  <c r="F3632" i="1"/>
  <c r="E3632" i="1"/>
  <c r="M3631" i="1"/>
  <c r="L3631" i="1"/>
  <c r="K3631" i="1"/>
  <c r="J3631" i="1"/>
  <c r="I3631" i="1"/>
  <c r="H3631" i="1"/>
  <c r="G3631" i="1"/>
  <c r="F3631" i="1"/>
  <c r="E3631" i="1"/>
  <c r="M3630" i="1"/>
  <c r="L3630" i="1"/>
  <c r="K3630" i="1"/>
  <c r="J3630" i="1"/>
  <c r="I3630" i="1"/>
  <c r="H3630" i="1"/>
  <c r="G3630" i="1"/>
  <c r="F3630" i="1"/>
  <c r="E3630" i="1"/>
  <c r="M3629" i="1"/>
  <c r="L3629" i="1"/>
  <c r="K3629" i="1"/>
  <c r="J3629" i="1"/>
  <c r="I3629" i="1"/>
  <c r="H3629" i="1"/>
  <c r="G3629" i="1"/>
  <c r="F3629" i="1"/>
  <c r="E3629" i="1"/>
  <c r="M3628" i="1"/>
  <c r="L3628" i="1"/>
  <c r="K3628" i="1"/>
  <c r="J3628" i="1"/>
  <c r="I3628" i="1"/>
  <c r="H3628" i="1"/>
  <c r="G3628" i="1"/>
  <c r="F3628" i="1"/>
  <c r="E3628" i="1"/>
  <c r="M3627" i="1"/>
  <c r="L3627" i="1"/>
  <c r="K3627" i="1"/>
  <c r="J3627" i="1"/>
  <c r="I3627" i="1"/>
  <c r="H3627" i="1"/>
  <c r="G3627" i="1"/>
  <c r="F3627" i="1"/>
  <c r="E3627" i="1"/>
  <c r="M3626" i="1"/>
  <c r="L3626" i="1"/>
  <c r="K3626" i="1"/>
  <c r="J3626" i="1"/>
  <c r="I3626" i="1"/>
  <c r="H3626" i="1"/>
  <c r="G3626" i="1"/>
  <c r="F3626" i="1"/>
  <c r="E3626" i="1"/>
  <c r="M3625" i="1"/>
  <c r="L3625" i="1"/>
  <c r="K3625" i="1"/>
  <c r="J3625" i="1"/>
  <c r="I3625" i="1"/>
  <c r="H3625" i="1"/>
  <c r="G3625" i="1"/>
  <c r="F3625" i="1"/>
  <c r="E3625" i="1"/>
  <c r="M3624" i="1"/>
  <c r="L3624" i="1"/>
  <c r="K3624" i="1"/>
  <c r="J3624" i="1"/>
  <c r="I3624" i="1"/>
  <c r="H3624" i="1"/>
  <c r="G3624" i="1"/>
  <c r="F3624" i="1"/>
  <c r="E3624" i="1"/>
  <c r="M3623" i="1"/>
  <c r="L3623" i="1"/>
  <c r="K3623" i="1"/>
  <c r="J3623" i="1"/>
  <c r="I3623" i="1"/>
  <c r="H3623" i="1"/>
  <c r="G3623" i="1"/>
  <c r="F3623" i="1"/>
  <c r="E3623" i="1"/>
  <c r="M3622" i="1"/>
  <c r="L3622" i="1"/>
  <c r="K3622" i="1"/>
  <c r="J3622" i="1"/>
  <c r="I3622" i="1"/>
  <c r="H3622" i="1"/>
  <c r="G3622" i="1"/>
  <c r="F3622" i="1"/>
  <c r="E3622" i="1"/>
  <c r="M3621" i="1"/>
  <c r="L3621" i="1"/>
  <c r="K3621" i="1"/>
  <c r="J3621" i="1"/>
  <c r="I3621" i="1"/>
  <c r="H3621" i="1"/>
  <c r="G3621" i="1"/>
  <c r="F3621" i="1"/>
  <c r="E3621" i="1"/>
  <c r="M3620" i="1"/>
  <c r="L3620" i="1"/>
  <c r="K3620" i="1"/>
  <c r="J3620" i="1"/>
  <c r="I3620" i="1"/>
  <c r="H3620" i="1"/>
  <c r="G3620" i="1"/>
  <c r="F3620" i="1"/>
  <c r="E3620" i="1"/>
  <c r="M3619" i="1"/>
  <c r="L3619" i="1"/>
  <c r="K3619" i="1"/>
  <c r="J3619" i="1"/>
  <c r="I3619" i="1"/>
  <c r="H3619" i="1"/>
  <c r="G3619" i="1"/>
  <c r="F3619" i="1"/>
  <c r="E3619" i="1"/>
  <c r="M3618" i="1"/>
  <c r="L3618" i="1"/>
  <c r="K3618" i="1"/>
  <c r="J3618" i="1"/>
  <c r="I3618" i="1"/>
  <c r="H3618" i="1"/>
  <c r="G3618" i="1"/>
  <c r="F3618" i="1"/>
  <c r="E3618" i="1"/>
  <c r="M3617" i="1"/>
  <c r="L3617" i="1"/>
  <c r="K3617" i="1"/>
  <c r="J3617" i="1"/>
  <c r="I3617" i="1"/>
  <c r="H3617" i="1"/>
  <c r="G3617" i="1"/>
  <c r="F3617" i="1"/>
  <c r="E3617" i="1"/>
  <c r="M3616" i="1"/>
  <c r="L3616" i="1"/>
  <c r="K3616" i="1"/>
  <c r="J3616" i="1"/>
  <c r="I3616" i="1"/>
  <c r="H3616" i="1"/>
  <c r="G3616" i="1"/>
  <c r="F3616" i="1"/>
  <c r="E3616" i="1"/>
  <c r="M3615" i="1"/>
  <c r="L3615" i="1"/>
  <c r="K3615" i="1"/>
  <c r="J3615" i="1"/>
  <c r="I3615" i="1"/>
  <c r="H3615" i="1"/>
  <c r="G3615" i="1"/>
  <c r="F3615" i="1"/>
  <c r="E3615" i="1"/>
  <c r="M3614" i="1"/>
  <c r="L3614" i="1"/>
  <c r="K3614" i="1"/>
  <c r="J3614" i="1"/>
  <c r="I3614" i="1"/>
  <c r="H3614" i="1"/>
  <c r="G3614" i="1"/>
  <c r="F3614" i="1"/>
  <c r="E3614" i="1"/>
  <c r="M3613" i="1"/>
  <c r="L3613" i="1"/>
  <c r="K3613" i="1"/>
  <c r="J3613" i="1"/>
  <c r="I3613" i="1"/>
  <c r="H3613" i="1"/>
  <c r="G3613" i="1"/>
  <c r="F3613" i="1"/>
  <c r="E3613" i="1"/>
  <c r="M3612" i="1"/>
  <c r="L3612" i="1"/>
  <c r="K3612" i="1"/>
  <c r="J3612" i="1"/>
  <c r="I3612" i="1"/>
  <c r="H3612" i="1"/>
  <c r="G3612" i="1"/>
  <c r="F3612" i="1"/>
  <c r="E3612" i="1"/>
  <c r="M3611" i="1"/>
  <c r="L3611" i="1"/>
  <c r="K3611" i="1"/>
  <c r="J3611" i="1"/>
  <c r="I3611" i="1"/>
  <c r="H3611" i="1"/>
  <c r="G3611" i="1"/>
  <c r="F3611" i="1"/>
  <c r="E3611" i="1"/>
  <c r="M3610" i="1"/>
  <c r="L3610" i="1"/>
  <c r="K3610" i="1"/>
  <c r="J3610" i="1"/>
  <c r="I3610" i="1"/>
  <c r="H3610" i="1"/>
  <c r="G3610" i="1"/>
  <c r="F3610" i="1"/>
  <c r="E3610" i="1"/>
  <c r="M3609" i="1"/>
  <c r="L3609" i="1"/>
  <c r="K3609" i="1"/>
  <c r="J3609" i="1"/>
  <c r="I3609" i="1"/>
  <c r="H3609" i="1"/>
  <c r="G3609" i="1"/>
  <c r="F3609" i="1"/>
  <c r="E3609" i="1"/>
  <c r="M3608" i="1"/>
  <c r="L3608" i="1"/>
  <c r="K3608" i="1"/>
  <c r="J3608" i="1"/>
  <c r="I3608" i="1"/>
  <c r="H3608" i="1"/>
  <c r="G3608" i="1"/>
  <c r="F3608" i="1"/>
  <c r="E3608" i="1"/>
  <c r="M3607" i="1"/>
  <c r="L3607" i="1"/>
  <c r="K3607" i="1"/>
  <c r="J3607" i="1"/>
  <c r="I3607" i="1"/>
  <c r="H3607" i="1"/>
  <c r="G3607" i="1"/>
  <c r="F3607" i="1"/>
  <c r="E3607" i="1"/>
  <c r="M3606" i="1"/>
  <c r="L3606" i="1"/>
  <c r="K3606" i="1"/>
  <c r="J3606" i="1"/>
  <c r="I3606" i="1"/>
  <c r="H3606" i="1"/>
  <c r="G3606" i="1"/>
  <c r="F3606" i="1"/>
  <c r="E3606" i="1"/>
  <c r="M3605" i="1"/>
  <c r="L3605" i="1"/>
  <c r="K3605" i="1"/>
  <c r="J3605" i="1"/>
  <c r="I3605" i="1"/>
  <c r="H3605" i="1"/>
  <c r="G3605" i="1"/>
  <c r="F3605" i="1"/>
  <c r="E3605" i="1"/>
  <c r="M3604" i="1"/>
  <c r="L3604" i="1"/>
  <c r="K3604" i="1"/>
  <c r="J3604" i="1"/>
  <c r="I3604" i="1"/>
  <c r="H3604" i="1"/>
  <c r="G3604" i="1"/>
  <c r="F3604" i="1"/>
  <c r="E3604" i="1"/>
  <c r="M3603" i="1"/>
  <c r="L3603" i="1"/>
  <c r="K3603" i="1"/>
  <c r="J3603" i="1"/>
  <c r="I3603" i="1"/>
  <c r="H3603" i="1"/>
  <c r="G3603" i="1"/>
  <c r="F3603" i="1"/>
  <c r="E3603" i="1"/>
  <c r="M3602" i="1"/>
  <c r="L3602" i="1"/>
  <c r="K3602" i="1"/>
  <c r="J3602" i="1"/>
  <c r="I3602" i="1"/>
  <c r="H3602" i="1"/>
  <c r="G3602" i="1"/>
  <c r="F3602" i="1"/>
  <c r="E3602" i="1"/>
  <c r="M3601" i="1"/>
  <c r="L3601" i="1"/>
  <c r="K3601" i="1"/>
  <c r="J3601" i="1"/>
  <c r="I3601" i="1"/>
  <c r="H3601" i="1"/>
  <c r="G3601" i="1"/>
  <c r="F3601" i="1"/>
  <c r="E3601" i="1"/>
  <c r="M3600" i="1"/>
  <c r="L3600" i="1"/>
  <c r="K3600" i="1"/>
  <c r="J3600" i="1"/>
  <c r="I3600" i="1"/>
  <c r="H3600" i="1"/>
  <c r="G3600" i="1"/>
  <c r="F3600" i="1"/>
  <c r="E3600" i="1"/>
  <c r="M3599" i="1"/>
  <c r="L3599" i="1"/>
  <c r="K3599" i="1"/>
  <c r="J3599" i="1"/>
  <c r="I3599" i="1"/>
  <c r="H3599" i="1"/>
  <c r="G3599" i="1"/>
  <c r="F3599" i="1"/>
  <c r="E3599" i="1"/>
  <c r="M3598" i="1"/>
  <c r="L3598" i="1"/>
  <c r="K3598" i="1"/>
  <c r="J3598" i="1"/>
  <c r="I3598" i="1"/>
  <c r="H3598" i="1"/>
  <c r="G3598" i="1"/>
  <c r="F3598" i="1"/>
  <c r="E3598" i="1"/>
  <c r="M3597" i="1"/>
  <c r="L3597" i="1"/>
  <c r="K3597" i="1"/>
  <c r="J3597" i="1"/>
  <c r="I3597" i="1"/>
  <c r="H3597" i="1"/>
  <c r="G3597" i="1"/>
  <c r="F3597" i="1"/>
  <c r="E3597" i="1"/>
  <c r="M3596" i="1"/>
  <c r="L3596" i="1"/>
  <c r="K3596" i="1"/>
  <c r="J3596" i="1"/>
  <c r="I3596" i="1"/>
  <c r="H3596" i="1"/>
  <c r="G3596" i="1"/>
  <c r="F3596" i="1"/>
  <c r="E3596" i="1"/>
  <c r="M3595" i="1"/>
  <c r="L3595" i="1"/>
  <c r="K3595" i="1"/>
  <c r="J3595" i="1"/>
  <c r="I3595" i="1"/>
  <c r="H3595" i="1"/>
  <c r="G3595" i="1"/>
  <c r="F3595" i="1"/>
  <c r="E3595" i="1"/>
  <c r="M3594" i="1"/>
  <c r="L3594" i="1"/>
  <c r="K3594" i="1"/>
  <c r="J3594" i="1"/>
  <c r="I3594" i="1"/>
  <c r="H3594" i="1"/>
  <c r="G3594" i="1"/>
  <c r="F3594" i="1"/>
  <c r="E3594" i="1"/>
  <c r="M3593" i="1"/>
  <c r="L3593" i="1"/>
  <c r="K3593" i="1"/>
  <c r="J3593" i="1"/>
  <c r="I3593" i="1"/>
  <c r="H3593" i="1"/>
  <c r="G3593" i="1"/>
  <c r="F3593" i="1"/>
  <c r="E3593" i="1"/>
  <c r="M3592" i="1"/>
  <c r="L3592" i="1"/>
  <c r="K3592" i="1"/>
  <c r="J3592" i="1"/>
  <c r="I3592" i="1"/>
  <c r="H3592" i="1"/>
  <c r="G3592" i="1"/>
  <c r="F3592" i="1"/>
  <c r="E3592" i="1"/>
  <c r="M3591" i="1"/>
  <c r="L3591" i="1"/>
  <c r="K3591" i="1"/>
  <c r="J3591" i="1"/>
  <c r="I3591" i="1"/>
  <c r="H3591" i="1"/>
  <c r="G3591" i="1"/>
  <c r="F3591" i="1"/>
  <c r="E3591" i="1"/>
  <c r="M3590" i="1"/>
  <c r="L3590" i="1"/>
  <c r="K3590" i="1"/>
  <c r="J3590" i="1"/>
  <c r="I3590" i="1"/>
  <c r="H3590" i="1"/>
  <c r="G3590" i="1"/>
  <c r="F3590" i="1"/>
  <c r="E3590" i="1"/>
  <c r="M3589" i="1"/>
  <c r="L3589" i="1"/>
  <c r="K3589" i="1"/>
  <c r="J3589" i="1"/>
  <c r="I3589" i="1"/>
  <c r="H3589" i="1"/>
  <c r="G3589" i="1"/>
  <c r="F3589" i="1"/>
  <c r="E3589" i="1"/>
  <c r="M3588" i="1"/>
  <c r="L3588" i="1"/>
  <c r="K3588" i="1"/>
  <c r="J3588" i="1"/>
  <c r="I3588" i="1"/>
  <c r="H3588" i="1"/>
  <c r="G3588" i="1"/>
  <c r="F3588" i="1"/>
  <c r="E3588" i="1"/>
  <c r="M3587" i="1"/>
  <c r="L3587" i="1"/>
  <c r="K3587" i="1"/>
  <c r="J3587" i="1"/>
  <c r="I3587" i="1"/>
  <c r="H3587" i="1"/>
  <c r="G3587" i="1"/>
  <c r="F3587" i="1"/>
  <c r="E3587" i="1"/>
  <c r="M3586" i="1"/>
  <c r="L3586" i="1"/>
  <c r="K3586" i="1"/>
  <c r="J3586" i="1"/>
  <c r="I3586" i="1"/>
  <c r="H3586" i="1"/>
  <c r="G3586" i="1"/>
  <c r="F3586" i="1"/>
  <c r="E3586" i="1"/>
  <c r="M3585" i="1"/>
  <c r="L3585" i="1"/>
  <c r="K3585" i="1"/>
  <c r="J3585" i="1"/>
  <c r="I3585" i="1"/>
  <c r="H3585" i="1"/>
  <c r="G3585" i="1"/>
  <c r="F3585" i="1"/>
  <c r="E3585" i="1"/>
  <c r="M3584" i="1"/>
  <c r="L3584" i="1"/>
  <c r="K3584" i="1"/>
  <c r="J3584" i="1"/>
  <c r="I3584" i="1"/>
  <c r="H3584" i="1"/>
  <c r="G3584" i="1"/>
  <c r="F3584" i="1"/>
  <c r="E3584" i="1"/>
  <c r="M3583" i="1"/>
  <c r="L3583" i="1"/>
  <c r="K3583" i="1"/>
  <c r="J3583" i="1"/>
  <c r="I3583" i="1"/>
  <c r="H3583" i="1"/>
  <c r="G3583" i="1"/>
  <c r="F3583" i="1"/>
  <c r="E3583" i="1"/>
  <c r="M3582" i="1"/>
  <c r="L3582" i="1"/>
  <c r="K3582" i="1"/>
  <c r="J3582" i="1"/>
  <c r="I3582" i="1"/>
  <c r="H3582" i="1"/>
  <c r="G3582" i="1"/>
  <c r="F3582" i="1"/>
  <c r="E3582" i="1"/>
  <c r="M3581" i="1"/>
  <c r="L3581" i="1"/>
  <c r="K3581" i="1"/>
  <c r="J3581" i="1"/>
  <c r="I3581" i="1"/>
  <c r="H3581" i="1"/>
  <c r="G3581" i="1"/>
  <c r="F3581" i="1"/>
  <c r="E3581" i="1"/>
  <c r="M3580" i="1"/>
  <c r="L3580" i="1"/>
  <c r="K3580" i="1"/>
  <c r="J3580" i="1"/>
  <c r="I3580" i="1"/>
  <c r="H3580" i="1"/>
  <c r="G3580" i="1"/>
  <c r="F3580" i="1"/>
  <c r="E3580" i="1"/>
  <c r="M3579" i="1"/>
  <c r="L3579" i="1"/>
  <c r="K3579" i="1"/>
  <c r="J3579" i="1"/>
  <c r="I3579" i="1"/>
  <c r="H3579" i="1"/>
  <c r="G3579" i="1"/>
  <c r="F3579" i="1"/>
  <c r="E3579" i="1"/>
  <c r="M3578" i="1"/>
  <c r="L3578" i="1"/>
  <c r="K3578" i="1"/>
  <c r="J3578" i="1"/>
  <c r="I3578" i="1"/>
  <c r="H3578" i="1"/>
  <c r="G3578" i="1"/>
  <c r="F3578" i="1"/>
  <c r="E3578" i="1"/>
  <c r="M3577" i="1"/>
  <c r="L3577" i="1"/>
  <c r="K3577" i="1"/>
  <c r="J3577" i="1"/>
  <c r="I3577" i="1"/>
  <c r="H3577" i="1"/>
  <c r="G3577" i="1"/>
  <c r="F3577" i="1"/>
  <c r="E3577" i="1"/>
  <c r="M3576" i="1"/>
  <c r="L3576" i="1"/>
  <c r="K3576" i="1"/>
  <c r="J3576" i="1"/>
  <c r="I3576" i="1"/>
  <c r="H3576" i="1"/>
  <c r="G3576" i="1"/>
  <c r="F3576" i="1"/>
  <c r="E3576" i="1"/>
  <c r="M3575" i="1"/>
  <c r="L3575" i="1"/>
  <c r="K3575" i="1"/>
  <c r="J3575" i="1"/>
  <c r="I3575" i="1"/>
  <c r="H3575" i="1"/>
  <c r="G3575" i="1"/>
  <c r="F3575" i="1"/>
  <c r="E3575" i="1"/>
  <c r="M3574" i="1"/>
  <c r="L3574" i="1"/>
  <c r="K3574" i="1"/>
  <c r="J3574" i="1"/>
  <c r="I3574" i="1"/>
  <c r="H3574" i="1"/>
  <c r="G3574" i="1"/>
  <c r="F3574" i="1"/>
  <c r="E3574" i="1"/>
  <c r="M3573" i="1"/>
  <c r="L3573" i="1"/>
  <c r="K3573" i="1"/>
  <c r="J3573" i="1"/>
  <c r="I3573" i="1"/>
  <c r="H3573" i="1"/>
  <c r="G3573" i="1"/>
  <c r="F3573" i="1"/>
  <c r="E3573" i="1"/>
  <c r="M3572" i="1"/>
  <c r="L3572" i="1"/>
  <c r="K3572" i="1"/>
  <c r="J3572" i="1"/>
  <c r="I3572" i="1"/>
  <c r="H3572" i="1"/>
  <c r="G3572" i="1"/>
  <c r="F3572" i="1"/>
  <c r="E3572" i="1"/>
  <c r="M3571" i="1"/>
  <c r="L3571" i="1"/>
  <c r="K3571" i="1"/>
  <c r="J3571" i="1"/>
  <c r="I3571" i="1"/>
  <c r="H3571" i="1"/>
  <c r="G3571" i="1"/>
  <c r="F3571" i="1"/>
  <c r="E3571" i="1"/>
  <c r="M3570" i="1"/>
  <c r="L3570" i="1"/>
  <c r="K3570" i="1"/>
  <c r="J3570" i="1"/>
  <c r="I3570" i="1"/>
  <c r="H3570" i="1"/>
  <c r="G3570" i="1"/>
  <c r="F3570" i="1"/>
  <c r="E3570" i="1"/>
  <c r="M3569" i="1"/>
  <c r="L3569" i="1"/>
  <c r="K3569" i="1"/>
  <c r="J3569" i="1"/>
  <c r="I3569" i="1"/>
  <c r="H3569" i="1"/>
  <c r="G3569" i="1"/>
  <c r="F3569" i="1"/>
  <c r="E3569" i="1"/>
  <c r="M3568" i="1"/>
  <c r="L3568" i="1"/>
  <c r="K3568" i="1"/>
  <c r="J3568" i="1"/>
  <c r="I3568" i="1"/>
  <c r="H3568" i="1"/>
  <c r="G3568" i="1"/>
  <c r="F3568" i="1"/>
  <c r="E3568" i="1"/>
  <c r="M3567" i="1"/>
  <c r="L3567" i="1"/>
  <c r="K3567" i="1"/>
  <c r="J3567" i="1"/>
  <c r="I3567" i="1"/>
  <c r="H3567" i="1"/>
  <c r="G3567" i="1"/>
  <c r="F3567" i="1"/>
  <c r="E3567" i="1"/>
  <c r="M3566" i="1"/>
  <c r="L3566" i="1"/>
  <c r="K3566" i="1"/>
  <c r="J3566" i="1"/>
  <c r="I3566" i="1"/>
  <c r="H3566" i="1"/>
  <c r="G3566" i="1"/>
  <c r="F3566" i="1"/>
  <c r="E3566" i="1"/>
  <c r="M3565" i="1"/>
  <c r="L3565" i="1"/>
  <c r="K3565" i="1"/>
  <c r="J3565" i="1"/>
  <c r="I3565" i="1"/>
  <c r="H3565" i="1"/>
  <c r="G3565" i="1"/>
  <c r="F3565" i="1"/>
  <c r="E3565" i="1"/>
  <c r="M3564" i="1"/>
  <c r="L3564" i="1"/>
  <c r="K3564" i="1"/>
  <c r="J3564" i="1"/>
  <c r="I3564" i="1"/>
  <c r="H3564" i="1"/>
  <c r="G3564" i="1"/>
  <c r="F3564" i="1"/>
  <c r="E3564" i="1"/>
  <c r="M3563" i="1"/>
  <c r="L3563" i="1"/>
  <c r="K3563" i="1"/>
  <c r="J3563" i="1"/>
  <c r="I3563" i="1"/>
  <c r="H3563" i="1"/>
  <c r="G3563" i="1"/>
  <c r="F3563" i="1"/>
  <c r="E3563" i="1"/>
  <c r="M3562" i="1"/>
  <c r="L3562" i="1"/>
  <c r="K3562" i="1"/>
  <c r="J3562" i="1"/>
  <c r="I3562" i="1"/>
  <c r="H3562" i="1"/>
  <c r="G3562" i="1"/>
  <c r="F3562" i="1"/>
  <c r="E3562" i="1"/>
  <c r="M3561" i="1"/>
  <c r="L3561" i="1"/>
  <c r="K3561" i="1"/>
  <c r="J3561" i="1"/>
  <c r="I3561" i="1"/>
  <c r="H3561" i="1"/>
  <c r="G3561" i="1"/>
  <c r="F3561" i="1"/>
  <c r="E3561" i="1"/>
  <c r="M3560" i="1"/>
  <c r="L3560" i="1"/>
  <c r="K3560" i="1"/>
  <c r="J3560" i="1"/>
  <c r="I3560" i="1"/>
  <c r="H3560" i="1"/>
  <c r="G3560" i="1"/>
  <c r="F3560" i="1"/>
  <c r="E3560" i="1"/>
  <c r="M3559" i="1"/>
  <c r="L3559" i="1"/>
  <c r="K3559" i="1"/>
  <c r="J3559" i="1"/>
  <c r="I3559" i="1"/>
  <c r="H3559" i="1"/>
  <c r="G3559" i="1"/>
  <c r="F3559" i="1"/>
  <c r="E3559" i="1"/>
  <c r="M3558" i="1"/>
  <c r="L3558" i="1"/>
  <c r="K3558" i="1"/>
  <c r="J3558" i="1"/>
  <c r="I3558" i="1"/>
  <c r="H3558" i="1"/>
  <c r="G3558" i="1"/>
  <c r="F3558" i="1"/>
  <c r="E3558" i="1"/>
  <c r="M3557" i="1"/>
  <c r="L3557" i="1"/>
  <c r="K3557" i="1"/>
  <c r="J3557" i="1"/>
  <c r="I3557" i="1"/>
  <c r="H3557" i="1"/>
  <c r="G3557" i="1"/>
  <c r="F3557" i="1"/>
  <c r="E3557" i="1"/>
  <c r="M3556" i="1"/>
  <c r="L3556" i="1"/>
  <c r="K3556" i="1"/>
  <c r="J3556" i="1"/>
  <c r="I3556" i="1"/>
  <c r="H3556" i="1"/>
  <c r="G3556" i="1"/>
  <c r="F3556" i="1"/>
  <c r="E3556" i="1"/>
  <c r="M3555" i="1"/>
  <c r="L3555" i="1"/>
  <c r="K3555" i="1"/>
  <c r="J3555" i="1"/>
  <c r="I3555" i="1"/>
  <c r="H3555" i="1"/>
  <c r="G3555" i="1"/>
  <c r="F3555" i="1"/>
  <c r="E3555" i="1"/>
  <c r="M3554" i="1"/>
  <c r="L3554" i="1"/>
  <c r="K3554" i="1"/>
  <c r="J3554" i="1"/>
  <c r="I3554" i="1"/>
  <c r="H3554" i="1"/>
  <c r="G3554" i="1"/>
  <c r="F3554" i="1"/>
  <c r="E3554" i="1"/>
  <c r="M3553" i="1"/>
  <c r="L3553" i="1"/>
  <c r="K3553" i="1"/>
  <c r="J3553" i="1"/>
  <c r="I3553" i="1"/>
  <c r="H3553" i="1"/>
  <c r="G3553" i="1"/>
  <c r="F3553" i="1"/>
  <c r="E3553" i="1"/>
  <c r="M3552" i="1"/>
  <c r="L3552" i="1"/>
  <c r="K3552" i="1"/>
  <c r="J3552" i="1"/>
  <c r="I3552" i="1"/>
  <c r="H3552" i="1"/>
  <c r="G3552" i="1"/>
  <c r="F3552" i="1"/>
  <c r="E3552" i="1"/>
  <c r="M3551" i="1"/>
  <c r="L3551" i="1"/>
  <c r="K3551" i="1"/>
  <c r="J3551" i="1"/>
  <c r="I3551" i="1"/>
  <c r="H3551" i="1"/>
  <c r="G3551" i="1"/>
  <c r="F3551" i="1"/>
  <c r="E3551" i="1"/>
  <c r="M3550" i="1"/>
  <c r="L3550" i="1"/>
  <c r="K3550" i="1"/>
  <c r="J3550" i="1"/>
  <c r="I3550" i="1"/>
  <c r="H3550" i="1"/>
  <c r="G3550" i="1"/>
  <c r="F3550" i="1"/>
  <c r="E3550" i="1"/>
  <c r="M3549" i="1"/>
  <c r="L3549" i="1"/>
  <c r="K3549" i="1"/>
  <c r="J3549" i="1"/>
  <c r="I3549" i="1"/>
  <c r="H3549" i="1"/>
  <c r="G3549" i="1"/>
  <c r="F3549" i="1"/>
  <c r="E3549" i="1"/>
  <c r="M3548" i="1"/>
  <c r="L3548" i="1"/>
  <c r="K3548" i="1"/>
  <c r="J3548" i="1"/>
  <c r="I3548" i="1"/>
  <c r="H3548" i="1"/>
  <c r="G3548" i="1"/>
  <c r="F3548" i="1"/>
  <c r="E3548" i="1"/>
  <c r="M3547" i="1"/>
  <c r="L3547" i="1"/>
  <c r="K3547" i="1"/>
  <c r="J3547" i="1"/>
  <c r="I3547" i="1"/>
  <c r="H3547" i="1"/>
  <c r="G3547" i="1"/>
  <c r="F3547" i="1"/>
  <c r="E3547" i="1"/>
  <c r="M3546" i="1"/>
  <c r="L3546" i="1"/>
  <c r="K3546" i="1"/>
  <c r="J3546" i="1"/>
  <c r="I3546" i="1"/>
  <c r="H3546" i="1"/>
  <c r="G3546" i="1"/>
  <c r="F3546" i="1"/>
  <c r="E3546" i="1"/>
  <c r="M3545" i="1"/>
  <c r="L3545" i="1"/>
  <c r="K3545" i="1"/>
  <c r="J3545" i="1"/>
  <c r="I3545" i="1"/>
  <c r="H3545" i="1"/>
  <c r="G3545" i="1"/>
  <c r="F3545" i="1"/>
  <c r="E3545" i="1"/>
  <c r="M3544" i="1"/>
  <c r="L3544" i="1"/>
  <c r="K3544" i="1"/>
  <c r="J3544" i="1"/>
  <c r="I3544" i="1"/>
  <c r="H3544" i="1"/>
  <c r="G3544" i="1"/>
  <c r="F3544" i="1"/>
  <c r="E3544" i="1"/>
  <c r="M3543" i="1"/>
  <c r="L3543" i="1"/>
  <c r="K3543" i="1"/>
  <c r="J3543" i="1"/>
  <c r="I3543" i="1"/>
  <c r="H3543" i="1"/>
  <c r="G3543" i="1"/>
  <c r="F3543" i="1"/>
  <c r="E3543" i="1"/>
  <c r="M3542" i="1"/>
  <c r="L3542" i="1"/>
  <c r="K3542" i="1"/>
  <c r="J3542" i="1"/>
  <c r="I3542" i="1"/>
  <c r="H3542" i="1"/>
  <c r="G3542" i="1"/>
  <c r="F3542" i="1"/>
  <c r="E3542" i="1"/>
  <c r="M3541" i="1"/>
  <c r="L3541" i="1"/>
  <c r="K3541" i="1"/>
  <c r="J3541" i="1"/>
  <c r="I3541" i="1"/>
  <c r="H3541" i="1"/>
  <c r="G3541" i="1"/>
  <c r="F3541" i="1"/>
  <c r="E3541" i="1"/>
  <c r="M3540" i="1"/>
  <c r="L3540" i="1"/>
  <c r="K3540" i="1"/>
  <c r="J3540" i="1"/>
  <c r="I3540" i="1"/>
  <c r="H3540" i="1"/>
  <c r="G3540" i="1"/>
  <c r="F3540" i="1"/>
  <c r="E3540" i="1"/>
  <c r="M3539" i="1"/>
  <c r="L3539" i="1"/>
  <c r="K3539" i="1"/>
  <c r="J3539" i="1"/>
  <c r="I3539" i="1"/>
  <c r="H3539" i="1"/>
  <c r="G3539" i="1"/>
  <c r="F3539" i="1"/>
  <c r="E3539" i="1"/>
  <c r="M3538" i="1"/>
  <c r="L3538" i="1"/>
  <c r="K3538" i="1"/>
  <c r="J3538" i="1"/>
  <c r="I3538" i="1"/>
  <c r="H3538" i="1"/>
  <c r="G3538" i="1"/>
  <c r="F3538" i="1"/>
  <c r="E3538" i="1"/>
  <c r="M3537" i="1"/>
  <c r="L3537" i="1"/>
  <c r="K3537" i="1"/>
  <c r="J3537" i="1"/>
  <c r="I3537" i="1"/>
  <c r="H3537" i="1"/>
  <c r="G3537" i="1"/>
  <c r="F3537" i="1"/>
  <c r="E3537" i="1"/>
  <c r="M3536" i="1"/>
  <c r="L3536" i="1"/>
  <c r="K3536" i="1"/>
  <c r="J3536" i="1"/>
  <c r="I3536" i="1"/>
  <c r="H3536" i="1"/>
  <c r="G3536" i="1"/>
  <c r="F3536" i="1"/>
  <c r="E3536" i="1"/>
  <c r="M3535" i="1"/>
  <c r="L3535" i="1"/>
  <c r="K3535" i="1"/>
  <c r="J3535" i="1"/>
  <c r="I3535" i="1"/>
  <c r="H3535" i="1"/>
  <c r="G3535" i="1"/>
  <c r="F3535" i="1"/>
  <c r="E3535" i="1"/>
  <c r="M3534" i="1"/>
  <c r="L3534" i="1"/>
  <c r="K3534" i="1"/>
  <c r="J3534" i="1"/>
  <c r="I3534" i="1"/>
  <c r="H3534" i="1"/>
  <c r="G3534" i="1"/>
  <c r="F3534" i="1"/>
  <c r="E3534" i="1"/>
  <c r="M3533" i="1"/>
  <c r="L3533" i="1"/>
  <c r="K3533" i="1"/>
  <c r="J3533" i="1"/>
  <c r="I3533" i="1"/>
  <c r="H3533" i="1"/>
  <c r="G3533" i="1"/>
  <c r="F3533" i="1"/>
  <c r="E3533" i="1"/>
  <c r="M3532" i="1"/>
  <c r="L3532" i="1"/>
  <c r="K3532" i="1"/>
  <c r="J3532" i="1"/>
  <c r="I3532" i="1"/>
  <c r="H3532" i="1"/>
  <c r="G3532" i="1"/>
  <c r="F3532" i="1"/>
  <c r="E3532" i="1"/>
  <c r="M3531" i="1"/>
  <c r="L3531" i="1"/>
  <c r="K3531" i="1"/>
  <c r="J3531" i="1"/>
  <c r="I3531" i="1"/>
  <c r="H3531" i="1"/>
  <c r="G3531" i="1"/>
  <c r="F3531" i="1"/>
  <c r="E3531" i="1"/>
  <c r="M3530" i="1"/>
  <c r="L3530" i="1"/>
  <c r="K3530" i="1"/>
  <c r="J3530" i="1"/>
  <c r="I3530" i="1"/>
  <c r="H3530" i="1"/>
  <c r="G3530" i="1"/>
  <c r="F3530" i="1"/>
  <c r="E3530" i="1"/>
  <c r="M3529" i="1"/>
  <c r="L3529" i="1"/>
  <c r="K3529" i="1"/>
  <c r="J3529" i="1"/>
  <c r="I3529" i="1"/>
  <c r="H3529" i="1"/>
  <c r="G3529" i="1"/>
  <c r="F3529" i="1"/>
  <c r="E3529" i="1"/>
  <c r="M3528" i="1"/>
  <c r="L3528" i="1"/>
  <c r="K3528" i="1"/>
  <c r="J3528" i="1"/>
  <c r="I3528" i="1"/>
  <c r="H3528" i="1"/>
  <c r="G3528" i="1"/>
  <c r="F3528" i="1"/>
  <c r="E3528" i="1"/>
  <c r="M3527" i="1"/>
  <c r="L3527" i="1"/>
  <c r="K3527" i="1"/>
  <c r="J3527" i="1"/>
  <c r="I3527" i="1"/>
  <c r="H3527" i="1"/>
  <c r="G3527" i="1"/>
  <c r="F3527" i="1"/>
  <c r="E3527" i="1"/>
  <c r="M3526" i="1"/>
  <c r="L3526" i="1"/>
  <c r="K3526" i="1"/>
  <c r="J3526" i="1"/>
  <c r="I3526" i="1"/>
  <c r="H3526" i="1"/>
  <c r="G3526" i="1"/>
  <c r="F3526" i="1"/>
  <c r="E3526" i="1"/>
  <c r="M3525" i="1"/>
  <c r="L3525" i="1"/>
  <c r="K3525" i="1"/>
  <c r="J3525" i="1"/>
  <c r="I3525" i="1"/>
  <c r="H3525" i="1"/>
  <c r="G3525" i="1"/>
  <c r="F3525" i="1"/>
  <c r="E3525" i="1"/>
  <c r="M3524" i="1"/>
  <c r="L3524" i="1"/>
  <c r="K3524" i="1"/>
  <c r="J3524" i="1"/>
  <c r="I3524" i="1"/>
  <c r="H3524" i="1"/>
  <c r="G3524" i="1"/>
  <c r="F3524" i="1"/>
  <c r="E3524" i="1"/>
  <c r="M3523" i="1"/>
  <c r="L3523" i="1"/>
  <c r="K3523" i="1"/>
  <c r="J3523" i="1"/>
  <c r="I3523" i="1"/>
  <c r="H3523" i="1"/>
  <c r="G3523" i="1"/>
  <c r="F3523" i="1"/>
  <c r="E3523" i="1"/>
  <c r="M3522" i="1"/>
  <c r="L3522" i="1"/>
  <c r="K3522" i="1"/>
  <c r="J3522" i="1"/>
  <c r="I3522" i="1"/>
  <c r="H3522" i="1"/>
  <c r="G3522" i="1"/>
  <c r="F3522" i="1"/>
  <c r="E3522" i="1"/>
  <c r="M3521" i="1"/>
  <c r="L3521" i="1"/>
  <c r="K3521" i="1"/>
  <c r="J3521" i="1"/>
  <c r="I3521" i="1"/>
  <c r="H3521" i="1"/>
  <c r="G3521" i="1"/>
  <c r="F3521" i="1"/>
  <c r="E3521" i="1"/>
  <c r="M3520" i="1"/>
  <c r="L3520" i="1"/>
  <c r="K3520" i="1"/>
  <c r="J3520" i="1"/>
  <c r="I3520" i="1"/>
  <c r="H3520" i="1"/>
  <c r="G3520" i="1"/>
  <c r="F3520" i="1"/>
  <c r="E3520" i="1"/>
  <c r="M3519" i="1"/>
  <c r="L3519" i="1"/>
  <c r="K3519" i="1"/>
  <c r="J3519" i="1"/>
  <c r="I3519" i="1"/>
  <c r="H3519" i="1"/>
  <c r="G3519" i="1"/>
  <c r="F3519" i="1"/>
  <c r="E3519" i="1"/>
  <c r="M3518" i="1"/>
  <c r="L3518" i="1"/>
  <c r="K3518" i="1"/>
  <c r="J3518" i="1"/>
  <c r="I3518" i="1"/>
  <c r="H3518" i="1"/>
  <c r="G3518" i="1"/>
  <c r="F3518" i="1"/>
  <c r="E3518" i="1"/>
  <c r="M3517" i="1"/>
  <c r="L3517" i="1"/>
  <c r="K3517" i="1"/>
  <c r="J3517" i="1"/>
  <c r="I3517" i="1"/>
  <c r="H3517" i="1"/>
  <c r="G3517" i="1"/>
  <c r="F3517" i="1"/>
  <c r="E3517" i="1"/>
  <c r="M3516" i="1"/>
  <c r="L3516" i="1"/>
  <c r="K3516" i="1"/>
  <c r="J3516" i="1"/>
  <c r="I3516" i="1"/>
  <c r="H3516" i="1"/>
  <c r="G3516" i="1"/>
  <c r="F3516" i="1"/>
  <c r="E3516" i="1"/>
  <c r="M3515" i="1"/>
  <c r="L3515" i="1"/>
  <c r="K3515" i="1"/>
  <c r="J3515" i="1"/>
  <c r="I3515" i="1"/>
  <c r="H3515" i="1"/>
  <c r="G3515" i="1"/>
  <c r="F3515" i="1"/>
  <c r="E3515" i="1"/>
  <c r="M3514" i="1"/>
  <c r="L3514" i="1"/>
  <c r="K3514" i="1"/>
  <c r="J3514" i="1"/>
  <c r="I3514" i="1"/>
  <c r="H3514" i="1"/>
  <c r="G3514" i="1"/>
  <c r="F3514" i="1"/>
  <c r="E3514" i="1"/>
  <c r="M3513" i="1"/>
  <c r="L3513" i="1"/>
  <c r="K3513" i="1"/>
  <c r="J3513" i="1"/>
  <c r="I3513" i="1"/>
  <c r="H3513" i="1"/>
  <c r="G3513" i="1"/>
  <c r="F3513" i="1"/>
  <c r="E3513" i="1"/>
  <c r="M3512" i="1"/>
  <c r="L3512" i="1"/>
  <c r="K3512" i="1"/>
  <c r="J3512" i="1"/>
  <c r="I3512" i="1"/>
  <c r="H3512" i="1"/>
  <c r="G3512" i="1"/>
  <c r="F3512" i="1"/>
  <c r="E3512" i="1"/>
  <c r="M3511" i="1"/>
  <c r="L3511" i="1"/>
  <c r="K3511" i="1"/>
  <c r="J3511" i="1"/>
  <c r="I3511" i="1"/>
  <c r="H3511" i="1"/>
  <c r="G3511" i="1"/>
  <c r="F3511" i="1"/>
  <c r="E3511" i="1"/>
  <c r="M3510" i="1"/>
  <c r="L3510" i="1"/>
  <c r="K3510" i="1"/>
  <c r="J3510" i="1"/>
  <c r="I3510" i="1"/>
  <c r="H3510" i="1"/>
  <c r="G3510" i="1"/>
  <c r="F3510" i="1"/>
  <c r="E3510" i="1"/>
  <c r="M3509" i="1"/>
  <c r="L3509" i="1"/>
  <c r="K3509" i="1"/>
  <c r="J3509" i="1"/>
  <c r="I3509" i="1"/>
  <c r="H3509" i="1"/>
  <c r="G3509" i="1"/>
  <c r="F3509" i="1"/>
  <c r="E3509" i="1"/>
  <c r="M3508" i="1"/>
  <c r="L3508" i="1"/>
  <c r="K3508" i="1"/>
  <c r="J3508" i="1"/>
  <c r="I3508" i="1"/>
  <c r="H3508" i="1"/>
  <c r="G3508" i="1"/>
  <c r="F3508" i="1"/>
  <c r="E3508" i="1"/>
  <c r="M3507" i="1"/>
  <c r="L3507" i="1"/>
  <c r="K3507" i="1"/>
  <c r="J3507" i="1"/>
  <c r="I3507" i="1"/>
  <c r="H3507" i="1"/>
  <c r="G3507" i="1"/>
  <c r="F3507" i="1"/>
  <c r="E3507" i="1"/>
  <c r="M3506" i="1"/>
  <c r="L3506" i="1"/>
  <c r="K3506" i="1"/>
  <c r="J3506" i="1"/>
  <c r="I3506" i="1"/>
  <c r="H3506" i="1"/>
  <c r="G3506" i="1"/>
  <c r="F3506" i="1"/>
  <c r="E3506" i="1"/>
  <c r="M3505" i="1"/>
  <c r="L3505" i="1"/>
  <c r="K3505" i="1"/>
  <c r="J3505" i="1"/>
  <c r="I3505" i="1"/>
  <c r="H3505" i="1"/>
  <c r="G3505" i="1"/>
  <c r="F3505" i="1"/>
  <c r="E3505" i="1"/>
  <c r="M3504" i="1"/>
  <c r="L3504" i="1"/>
  <c r="K3504" i="1"/>
  <c r="J3504" i="1"/>
  <c r="I3504" i="1"/>
  <c r="H3504" i="1"/>
  <c r="G3504" i="1"/>
  <c r="F3504" i="1"/>
  <c r="E3504" i="1"/>
  <c r="M3503" i="1"/>
  <c r="L3503" i="1"/>
  <c r="K3503" i="1"/>
  <c r="J3503" i="1"/>
  <c r="I3503" i="1"/>
  <c r="H3503" i="1"/>
  <c r="G3503" i="1"/>
  <c r="F3503" i="1"/>
  <c r="E3503" i="1"/>
  <c r="M3502" i="1"/>
  <c r="L3502" i="1"/>
  <c r="K3502" i="1"/>
  <c r="J3502" i="1"/>
  <c r="I3502" i="1"/>
  <c r="H3502" i="1"/>
  <c r="G3502" i="1"/>
  <c r="F3502" i="1"/>
  <c r="E3502" i="1"/>
  <c r="M3501" i="1"/>
  <c r="L3501" i="1"/>
  <c r="K3501" i="1"/>
  <c r="J3501" i="1"/>
  <c r="I3501" i="1"/>
  <c r="H3501" i="1"/>
  <c r="G3501" i="1"/>
  <c r="F3501" i="1"/>
  <c r="E3501" i="1"/>
  <c r="M3500" i="1"/>
  <c r="L3500" i="1"/>
  <c r="K3500" i="1"/>
  <c r="J3500" i="1"/>
  <c r="I3500" i="1"/>
  <c r="H3500" i="1"/>
  <c r="G3500" i="1"/>
  <c r="F3500" i="1"/>
  <c r="E3500" i="1"/>
  <c r="M3499" i="1"/>
  <c r="L3499" i="1"/>
  <c r="K3499" i="1"/>
  <c r="J3499" i="1"/>
  <c r="I3499" i="1"/>
  <c r="H3499" i="1"/>
  <c r="G3499" i="1"/>
  <c r="F3499" i="1"/>
  <c r="E3499" i="1"/>
  <c r="M3498" i="1"/>
  <c r="L3498" i="1"/>
  <c r="K3498" i="1"/>
  <c r="J3498" i="1"/>
  <c r="I3498" i="1"/>
  <c r="H3498" i="1"/>
  <c r="G3498" i="1"/>
  <c r="F3498" i="1"/>
  <c r="E3498" i="1"/>
  <c r="M3497" i="1"/>
  <c r="L3497" i="1"/>
  <c r="K3497" i="1"/>
  <c r="J3497" i="1"/>
  <c r="I3497" i="1"/>
  <c r="H3497" i="1"/>
  <c r="G3497" i="1"/>
  <c r="F3497" i="1"/>
  <c r="E3497" i="1"/>
  <c r="M3496" i="1"/>
  <c r="L3496" i="1"/>
  <c r="K3496" i="1"/>
  <c r="J3496" i="1"/>
  <c r="I3496" i="1"/>
  <c r="H3496" i="1"/>
  <c r="G3496" i="1"/>
  <c r="F3496" i="1"/>
  <c r="E3496" i="1"/>
  <c r="M3495" i="1"/>
  <c r="L3495" i="1"/>
  <c r="K3495" i="1"/>
  <c r="J3495" i="1"/>
  <c r="I3495" i="1"/>
  <c r="H3495" i="1"/>
  <c r="G3495" i="1"/>
  <c r="F3495" i="1"/>
  <c r="E3495" i="1"/>
  <c r="M3494" i="1"/>
  <c r="L3494" i="1"/>
  <c r="K3494" i="1"/>
  <c r="J3494" i="1"/>
  <c r="I3494" i="1"/>
  <c r="H3494" i="1"/>
  <c r="G3494" i="1"/>
  <c r="F3494" i="1"/>
  <c r="E3494" i="1"/>
  <c r="M3493" i="1"/>
  <c r="L3493" i="1"/>
  <c r="K3493" i="1"/>
  <c r="J3493" i="1"/>
  <c r="I3493" i="1"/>
  <c r="H3493" i="1"/>
  <c r="G3493" i="1"/>
  <c r="F3493" i="1"/>
  <c r="E3493" i="1"/>
  <c r="M3492" i="1"/>
  <c r="L3492" i="1"/>
  <c r="K3492" i="1"/>
  <c r="J3492" i="1"/>
  <c r="I3492" i="1"/>
  <c r="H3492" i="1"/>
  <c r="G3492" i="1"/>
  <c r="F3492" i="1"/>
  <c r="E3492" i="1"/>
  <c r="M3491" i="1"/>
  <c r="L3491" i="1"/>
  <c r="K3491" i="1"/>
  <c r="J3491" i="1"/>
  <c r="I3491" i="1"/>
  <c r="H3491" i="1"/>
  <c r="G3491" i="1"/>
  <c r="F3491" i="1"/>
  <c r="E3491" i="1"/>
  <c r="M3490" i="1"/>
  <c r="L3490" i="1"/>
  <c r="K3490" i="1"/>
  <c r="J3490" i="1"/>
  <c r="I3490" i="1"/>
  <c r="H3490" i="1"/>
  <c r="G3490" i="1"/>
  <c r="F3490" i="1"/>
  <c r="E3490" i="1"/>
  <c r="M3489" i="1"/>
  <c r="L3489" i="1"/>
  <c r="K3489" i="1"/>
  <c r="J3489" i="1"/>
  <c r="I3489" i="1"/>
  <c r="H3489" i="1"/>
  <c r="G3489" i="1"/>
  <c r="F3489" i="1"/>
  <c r="E3489" i="1"/>
  <c r="M3488" i="1"/>
  <c r="L3488" i="1"/>
  <c r="K3488" i="1"/>
  <c r="J3488" i="1"/>
  <c r="I3488" i="1"/>
  <c r="H3488" i="1"/>
  <c r="G3488" i="1"/>
  <c r="F3488" i="1"/>
  <c r="E3488" i="1"/>
  <c r="M3487" i="1"/>
  <c r="L3487" i="1"/>
  <c r="K3487" i="1"/>
  <c r="J3487" i="1"/>
  <c r="I3487" i="1"/>
  <c r="H3487" i="1"/>
  <c r="G3487" i="1"/>
  <c r="F3487" i="1"/>
  <c r="E3487" i="1"/>
  <c r="M3486" i="1"/>
  <c r="L3486" i="1"/>
  <c r="K3486" i="1"/>
  <c r="J3486" i="1"/>
  <c r="I3486" i="1"/>
  <c r="H3486" i="1"/>
  <c r="G3486" i="1"/>
  <c r="F3486" i="1"/>
  <c r="E3486" i="1"/>
  <c r="M3485" i="1"/>
  <c r="L3485" i="1"/>
  <c r="K3485" i="1"/>
  <c r="J3485" i="1"/>
  <c r="I3485" i="1"/>
  <c r="H3485" i="1"/>
  <c r="G3485" i="1"/>
  <c r="F3485" i="1"/>
  <c r="E3485" i="1"/>
  <c r="M3484" i="1"/>
  <c r="L3484" i="1"/>
  <c r="K3484" i="1"/>
  <c r="J3484" i="1"/>
  <c r="I3484" i="1"/>
  <c r="H3484" i="1"/>
  <c r="G3484" i="1"/>
  <c r="F3484" i="1"/>
  <c r="E3484" i="1"/>
  <c r="M3483" i="1"/>
  <c r="L3483" i="1"/>
  <c r="K3483" i="1"/>
  <c r="J3483" i="1"/>
  <c r="I3483" i="1"/>
  <c r="H3483" i="1"/>
  <c r="G3483" i="1"/>
  <c r="F3483" i="1"/>
  <c r="E3483" i="1"/>
  <c r="M3482" i="1"/>
  <c r="L3482" i="1"/>
  <c r="K3482" i="1"/>
  <c r="J3482" i="1"/>
  <c r="I3482" i="1"/>
  <c r="H3482" i="1"/>
  <c r="G3482" i="1"/>
  <c r="F3482" i="1"/>
  <c r="E3482" i="1"/>
  <c r="M3481" i="1"/>
  <c r="L3481" i="1"/>
  <c r="K3481" i="1"/>
  <c r="J3481" i="1"/>
  <c r="I3481" i="1"/>
  <c r="H3481" i="1"/>
  <c r="G3481" i="1"/>
  <c r="F3481" i="1"/>
  <c r="E3481" i="1"/>
  <c r="M3480" i="1"/>
  <c r="L3480" i="1"/>
  <c r="K3480" i="1"/>
  <c r="J3480" i="1"/>
  <c r="I3480" i="1"/>
  <c r="H3480" i="1"/>
  <c r="G3480" i="1"/>
  <c r="F3480" i="1"/>
  <c r="E3480" i="1"/>
  <c r="M3479" i="1"/>
  <c r="L3479" i="1"/>
  <c r="K3479" i="1"/>
  <c r="J3479" i="1"/>
  <c r="I3479" i="1"/>
  <c r="H3479" i="1"/>
  <c r="G3479" i="1"/>
  <c r="F3479" i="1"/>
  <c r="E3479" i="1"/>
  <c r="M3478" i="1"/>
  <c r="L3478" i="1"/>
  <c r="K3478" i="1"/>
  <c r="J3478" i="1"/>
  <c r="I3478" i="1"/>
  <c r="H3478" i="1"/>
  <c r="G3478" i="1"/>
  <c r="F3478" i="1"/>
  <c r="E3478" i="1"/>
  <c r="M3477" i="1"/>
  <c r="L3477" i="1"/>
  <c r="K3477" i="1"/>
  <c r="J3477" i="1"/>
  <c r="I3477" i="1"/>
  <c r="H3477" i="1"/>
  <c r="G3477" i="1"/>
  <c r="F3477" i="1"/>
  <c r="E3477" i="1"/>
  <c r="M3476" i="1"/>
  <c r="L3476" i="1"/>
  <c r="K3476" i="1"/>
  <c r="J3476" i="1"/>
  <c r="I3476" i="1"/>
  <c r="H3476" i="1"/>
  <c r="G3476" i="1"/>
  <c r="F3476" i="1"/>
  <c r="E3476" i="1"/>
  <c r="M3475" i="1"/>
  <c r="L3475" i="1"/>
  <c r="K3475" i="1"/>
  <c r="J3475" i="1"/>
  <c r="I3475" i="1"/>
  <c r="H3475" i="1"/>
  <c r="G3475" i="1"/>
  <c r="F3475" i="1"/>
  <c r="E3475" i="1"/>
  <c r="M3474" i="1"/>
  <c r="L3474" i="1"/>
  <c r="K3474" i="1"/>
  <c r="J3474" i="1"/>
  <c r="I3474" i="1"/>
  <c r="H3474" i="1"/>
  <c r="G3474" i="1"/>
  <c r="F3474" i="1"/>
  <c r="E3474" i="1"/>
  <c r="M3473" i="1"/>
  <c r="L3473" i="1"/>
  <c r="K3473" i="1"/>
  <c r="J3473" i="1"/>
  <c r="I3473" i="1"/>
  <c r="H3473" i="1"/>
  <c r="G3473" i="1"/>
  <c r="F3473" i="1"/>
  <c r="E3473" i="1"/>
  <c r="M3472" i="1"/>
  <c r="L3472" i="1"/>
  <c r="K3472" i="1"/>
  <c r="J3472" i="1"/>
  <c r="I3472" i="1"/>
  <c r="H3472" i="1"/>
  <c r="G3472" i="1"/>
  <c r="F3472" i="1"/>
  <c r="E3472" i="1"/>
  <c r="M3471" i="1"/>
  <c r="L3471" i="1"/>
  <c r="K3471" i="1"/>
  <c r="J3471" i="1"/>
  <c r="I3471" i="1"/>
  <c r="H3471" i="1"/>
  <c r="G3471" i="1"/>
  <c r="F3471" i="1"/>
  <c r="E3471" i="1"/>
  <c r="M3470" i="1"/>
  <c r="L3470" i="1"/>
  <c r="K3470" i="1"/>
  <c r="J3470" i="1"/>
  <c r="I3470" i="1"/>
  <c r="H3470" i="1"/>
  <c r="G3470" i="1"/>
  <c r="F3470" i="1"/>
  <c r="E3470" i="1"/>
  <c r="M3469" i="1"/>
  <c r="L3469" i="1"/>
  <c r="K3469" i="1"/>
  <c r="J3469" i="1"/>
  <c r="I3469" i="1"/>
  <c r="H3469" i="1"/>
  <c r="G3469" i="1"/>
  <c r="F3469" i="1"/>
  <c r="E3469" i="1"/>
  <c r="M3468" i="1"/>
  <c r="L3468" i="1"/>
  <c r="K3468" i="1"/>
  <c r="J3468" i="1"/>
  <c r="I3468" i="1"/>
  <c r="H3468" i="1"/>
  <c r="G3468" i="1"/>
  <c r="F3468" i="1"/>
  <c r="E3468" i="1"/>
  <c r="M3467" i="1"/>
  <c r="L3467" i="1"/>
  <c r="K3467" i="1"/>
  <c r="J3467" i="1"/>
  <c r="I3467" i="1"/>
  <c r="H3467" i="1"/>
  <c r="G3467" i="1"/>
  <c r="F3467" i="1"/>
  <c r="E3467" i="1"/>
  <c r="M3466" i="1"/>
  <c r="L3466" i="1"/>
  <c r="K3466" i="1"/>
  <c r="J3466" i="1"/>
  <c r="I3466" i="1"/>
  <c r="H3466" i="1"/>
  <c r="G3466" i="1"/>
  <c r="F3466" i="1"/>
  <c r="E3466" i="1"/>
  <c r="M3465" i="1"/>
  <c r="L3465" i="1"/>
  <c r="K3465" i="1"/>
  <c r="J3465" i="1"/>
  <c r="I3465" i="1"/>
  <c r="H3465" i="1"/>
  <c r="G3465" i="1"/>
  <c r="F3465" i="1"/>
  <c r="E3465" i="1"/>
  <c r="M3464" i="1"/>
  <c r="L3464" i="1"/>
  <c r="K3464" i="1"/>
  <c r="J3464" i="1"/>
  <c r="I3464" i="1"/>
  <c r="H3464" i="1"/>
  <c r="G3464" i="1"/>
  <c r="F3464" i="1"/>
  <c r="E3464" i="1"/>
  <c r="M3463" i="1"/>
  <c r="L3463" i="1"/>
  <c r="K3463" i="1"/>
  <c r="J3463" i="1"/>
  <c r="I3463" i="1"/>
  <c r="H3463" i="1"/>
  <c r="G3463" i="1"/>
  <c r="F3463" i="1"/>
  <c r="E3463" i="1"/>
  <c r="M3462" i="1"/>
  <c r="L3462" i="1"/>
  <c r="K3462" i="1"/>
  <c r="J3462" i="1"/>
  <c r="I3462" i="1"/>
  <c r="H3462" i="1"/>
  <c r="G3462" i="1"/>
  <c r="F3462" i="1"/>
  <c r="E3462" i="1"/>
  <c r="M3461" i="1"/>
  <c r="L3461" i="1"/>
  <c r="K3461" i="1"/>
  <c r="J3461" i="1"/>
  <c r="I3461" i="1"/>
  <c r="H3461" i="1"/>
  <c r="G3461" i="1"/>
  <c r="F3461" i="1"/>
  <c r="E3461" i="1"/>
  <c r="M3460" i="1"/>
  <c r="L3460" i="1"/>
  <c r="K3460" i="1"/>
  <c r="J3460" i="1"/>
  <c r="I3460" i="1"/>
  <c r="H3460" i="1"/>
  <c r="G3460" i="1"/>
  <c r="F3460" i="1"/>
  <c r="E3460" i="1"/>
  <c r="M3459" i="1"/>
  <c r="L3459" i="1"/>
  <c r="K3459" i="1"/>
  <c r="J3459" i="1"/>
  <c r="I3459" i="1"/>
  <c r="H3459" i="1"/>
  <c r="G3459" i="1"/>
  <c r="F3459" i="1"/>
  <c r="E3459" i="1"/>
  <c r="M3458" i="1"/>
  <c r="L3458" i="1"/>
  <c r="K3458" i="1"/>
  <c r="J3458" i="1"/>
  <c r="I3458" i="1"/>
  <c r="H3458" i="1"/>
  <c r="G3458" i="1"/>
  <c r="F3458" i="1"/>
  <c r="E3458" i="1"/>
  <c r="M3457" i="1"/>
  <c r="L3457" i="1"/>
  <c r="K3457" i="1"/>
  <c r="J3457" i="1"/>
  <c r="I3457" i="1"/>
  <c r="H3457" i="1"/>
  <c r="G3457" i="1"/>
  <c r="F3457" i="1"/>
  <c r="E3457" i="1"/>
  <c r="M3456" i="1"/>
  <c r="L3456" i="1"/>
  <c r="K3456" i="1"/>
  <c r="J3456" i="1"/>
  <c r="I3456" i="1"/>
  <c r="H3456" i="1"/>
  <c r="G3456" i="1"/>
  <c r="F3456" i="1"/>
  <c r="E3456" i="1"/>
  <c r="M3455" i="1"/>
  <c r="L3455" i="1"/>
  <c r="K3455" i="1"/>
  <c r="J3455" i="1"/>
  <c r="I3455" i="1"/>
  <c r="H3455" i="1"/>
  <c r="G3455" i="1"/>
  <c r="F3455" i="1"/>
  <c r="E3455" i="1"/>
  <c r="M3454" i="1"/>
  <c r="L3454" i="1"/>
  <c r="K3454" i="1"/>
  <c r="J3454" i="1"/>
  <c r="I3454" i="1"/>
  <c r="H3454" i="1"/>
  <c r="G3454" i="1"/>
  <c r="F3454" i="1"/>
  <c r="E3454" i="1"/>
  <c r="M3453" i="1"/>
  <c r="L3453" i="1"/>
  <c r="K3453" i="1"/>
  <c r="J3453" i="1"/>
  <c r="I3453" i="1"/>
  <c r="H3453" i="1"/>
  <c r="G3453" i="1"/>
  <c r="F3453" i="1"/>
  <c r="E3453" i="1"/>
  <c r="M3452" i="1"/>
  <c r="L3452" i="1"/>
  <c r="K3452" i="1"/>
  <c r="J3452" i="1"/>
  <c r="I3452" i="1"/>
  <c r="H3452" i="1"/>
  <c r="G3452" i="1"/>
  <c r="F3452" i="1"/>
  <c r="E3452" i="1"/>
  <c r="M3451" i="1"/>
  <c r="L3451" i="1"/>
  <c r="K3451" i="1"/>
  <c r="J3451" i="1"/>
  <c r="I3451" i="1"/>
  <c r="H3451" i="1"/>
  <c r="G3451" i="1"/>
  <c r="F3451" i="1"/>
  <c r="E3451" i="1"/>
  <c r="M3450" i="1"/>
  <c r="L3450" i="1"/>
  <c r="K3450" i="1"/>
  <c r="J3450" i="1"/>
  <c r="I3450" i="1"/>
  <c r="H3450" i="1"/>
  <c r="G3450" i="1"/>
  <c r="F3450" i="1"/>
  <c r="E3450" i="1"/>
  <c r="M3449" i="1"/>
  <c r="L3449" i="1"/>
  <c r="K3449" i="1"/>
  <c r="J3449" i="1"/>
  <c r="I3449" i="1"/>
  <c r="H3449" i="1"/>
  <c r="G3449" i="1"/>
  <c r="F3449" i="1"/>
  <c r="E3449" i="1"/>
  <c r="M3448" i="1"/>
  <c r="L3448" i="1"/>
  <c r="K3448" i="1"/>
  <c r="J3448" i="1"/>
  <c r="I3448" i="1"/>
  <c r="H3448" i="1"/>
  <c r="G3448" i="1"/>
  <c r="F3448" i="1"/>
  <c r="E3448" i="1"/>
  <c r="M3447" i="1"/>
  <c r="L3447" i="1"/>
  <c r="K3447" i="1"/>
  <c r="J3447" i="1"/>
  <c r="I3447" i="1"/>
  <c r="H3447" i="1"/>
  <c r="G3447" i="1"/>
  <c r="F3447" i="1"/>
  <c r="E3447" i="1"/>
  <c r="M3446" i="1"/>
  <c r="L3446" i="1"/>
  <c r="K3446" i="1"/>
  <c r="J3446" i="1"/>
  <c r="I3446" i="1"/>
  <c r="H3446" i="1"/>
  <c r="G3446" i="1"/>
  <c r="F3446" i="1"/>
  <c r="E3446" i="1"/>
  <c r="M3445" i="1"/>
  <c r="L3445" i="1"/>
  <c r="K3445" i="1"/>
  <c r="J3445" i="1"/>
  <c r="I3445" i="1"/>
  <c r="H3445" i="1"/>
  <c r="G3445" i="1"/>
  <c r="F3445" i="1"/>
  <c r="E3445" i="1"/>
  <c r="M3444" i="1"/>
  <c r="L3444" i="1"/>
  <c r="K3444" i="1"/>
  <c r="J3444" i="1"/>
  <c r="I3444" i="1"/>
  <c r="H3444" i="1"/>
  <c r="G3444" i="1"/>
  <c r="F3444" i="1"/>
  <c r="E3444" i="1"/>
  <c r="M3443" i="1"/>
  <c r="L3443" i="1"/>
  <c r="K3443" i="1"/>
  <c r="J3443" i="1"/>
  <c r="I3443" i="1"/>
  <c r="H3443" i="1"/>
  <c r="G3443" i="1"/>
  <c r="F3443" i="1"/>
  <c r="E3443" i="1"/>
  <c r="M3442" i="1"/>
  <c r="L3442" i="1"/>
  <c r="K3442" i="1"/>
  <c r="J3442" i="1"/>
  <c r="I3442" i="1"/>
  <c r="H3442" i="1"/>
  <c r="G3442" i="1"/>
  <c r="F3442" i="1"/>
  <c r="E3442" i="1"/>
  <c r="M3441" i="1"/>
  <c r="L3441" i="1"/>
  <c r="K3441" i="1"/>
  <c r="J3441" i="1"/>
  <c r="I3441" i="1"/>
  <c r="H3441" i="1"/>
  <c r="G3441" i="1"/>
  <c r="F3441" i="1"/>
  <c r="E3441" i="1"/>
  <c r="M3440" i="1"/>
  <c r="L3440" i="1"/>
  <c r="K3440" i="1"/>
  <c r="J3440" i="1"/>
  <c r="I3440" i="1"/>
  <c r="H3440" i="1"/>
  <c r="G3440" i="1"/>
  <c r="F3440" i="1"/>
  <c r="E3440" i="1"/>
  <c r="M3439" i="1"/>
  <c r="L3439" i="1"/>
  <c r="K3439" i="1"/>
  <c r="J3439" i="1"/>
  <c r="I3439" i="1"/>
  <c r="H3439" i="1"/>
  <c r="G3439" i="1"/>
  <c r="F3439" i="1"/>
  <c r="E3439" i="1"/>
  <c r="M3438" i="1"/>
  <c r="L3438" i="1"/>
  <c r="K3438" i="1"/>
  <c r="J3438" i="1"/>
  <c r="I3438" i="1"/>
  <c r="H3438" i="1"/>
  <c r="G3438" i="1"/>
  <c r="F3438" i="1"/>
  <c r="E3438" i="1"/>
  <c r="M3437" i="1"/>
  <c r="L3437" i="1"/>
  <c r="K3437" i="1"/>
  <c r="J3437" i="1"/>
  <c r="I3437" i="1"/>
  <c r="H3437" i="1"/>
  <c r="G3437" i="1"/>
  <c r="F3437" i="1"/>
  <c r="E3437" i="1"/>
  <c r="M3436" i="1"/>
  <c r="L3436" i="1"/>
  <c r="K3436" i="1"/>
  <c r="J3436" i="1"/>
  <c r="I3436" i="1"/>
  <c r="H3436" i="1"/>
  <c r="G3436" i="1"/>
  <c r="F3436" i="1"/>
  <c r="E3436" i="1"/>
  <c r="M3435" i="1"/>
  <c r="L3435" i="1"/>
  <c r="K3435" i="1"/>
  <c r="J3435" i="1"/>
  <c r="I3435" i="1"/>
  <c r="H3435" i="1"/>
  <c r="G3435" i="1"/>
  <c r="F3435" i="1"/>
  <c r="E3435" i="1"/>
  <c r="M3434" i="1"/>
  <c r="L3434" i="1"/>
  <c r="K3434" i="1"/>
  <c r="J3434" i="1"/>
  <c r="I3434" i="1"/>
  <c r="H3434" i="1"/>
  <c r="G3434" i="1"/>
  <c r="F3434" i="1"/>
  <c r="E3434" i="1"/>
  <c r="M3433" i="1"/>
  <c r="L3433" i="1"/>
  <c r="K3433" i="1"/>
  <c r="J3433" i="1"/>
  <c r="I3433" i="1"/>
  <c r="H3433" i="1"/>
  <c r="G3433" i="1"/>
  <c r="F3433" i="1"/>
  <c r="E3433" i="1"/>
  <c r="M3432" i="1"/>
  <c r="L3432" i="1"/>
  <c r="K3432" i="1"/>
  <c r="J3432" i="1"/>
  <c r="I3432" i="1"/>
  <c r="H3432" i="1"/>
  <c r="G3432" i="1"/>
  <c r="F3432" i="1"/>
  <c r="E3432" i="1"/>
  <c r="M3431" i="1"/>
  <c r="L3431" i="1"/>
  <c r="K3431" i="1"/>
  <c r="J3431" i="1"/>
  <c r="I3431" i="1"/>
  <c r="H3431" i="1"/>
  <c r="G3431" i="1"/>
  <c r="F3431" i="1"/>
  <c r="E3431" i="1"/>
  <c r="M3430" i="1"/>
  <c r="L3430" i="1"/>
  <c r="K3430" i="1"/>
  <c r="J3430" i="1"/>
  <c r="I3430" i="1"/>
  <c r="H3430" i="1"/>
  <c r="G3430" i="1"/>
  <c r="F3430" i="1"/>
  <c r="E3430" i="1"/>
  <c r="M3429" i="1"/>
  <c r="L3429" i="1"/>
  <c r="K3429" i="1"/>
  <c r="J3429" i="1"/>
  <c r="I3429" i="1"/>
  <c r="H3429" i="1"/>
  <c r="G3429" i="1"/>
  <c r="F3429" i="1"/>
  <c r="E3429" i="1"/>
  <c r="M3428" i="1"/>
  <c r="L3428" i="1"/>
  <c r="K3428" i="1"/>
  <c r="J3428" i="1"/>
  <c r="I3428" i="1"/>
  <c r="H3428" i="1"/>
  <c r="G3428" i="1"/>
  <c r="F3428" i="1"/>
  <c r="E3428" i="1"/>
  <c r="M3427" i="1"/>
  <c r="L3427" i="1"/>
  <c r="K3427" i="1"/>
  <c r="J3427" i="1"/>
  <c r="I3427" i="1"/>
  <c r="H3427" i="1"/>
  <c r="G3427" i="1"/>
  <c r="F3427" i="1"/>
  <c r="E3427" i="1"/>
  <c r="M3426" i="1"/>
  <c r="L3426" i="1"/>
  <c r="K3426" i="1"/>
  <c r="J3426" i="1"/>
  <c r="I3426" i="1"/>
  <c r="H3426" i="1"/>
  <c r="G3426" i="1"/>
  <c r="F3426" i="1"/>
  <c r="E3426" i="1"/>
  <c r="M3425" i="1"/>
  <c r="L3425" i="1"/>
  <c r="K3425" i="1"/>
  <c r="J3425" i="1"/>
  <c r="I3425" i="1"/>
  <c r="H3425" i="1"/>
  <c r="G3425" i="1"/>
  <c r="F3425" i="1"/>
  <c r="E3425" i="1"/>
  <c r="M3424" i="1"/>
  <c r="L3424" i="1"/>
  <c r="K3424" i="1"/>
  <c r="J3424" i="1"/>
  <c r="I3424" i="1"/>
  <c r="H3424" i="1"/>
  <c r="G3424" i="1"/>
  <c r="F3424" i="1"/>
  <c r="E3424" i="1"/>
  <c r="M3423" i="1"/>
  <c r="L3423" i="1"/>
  <c r="K3423" i="1"/>
  <c r="J3423" i="1"/>
  <c r="I3423" i="1"/>
  <c r="H3423" i="1"/>
  <c r="G3423" i="1"/>
  <c r="F3423" i="1"/>
  <c r="E3423" i="1"/>
  <c r="M3422" i="1"/>
  <c r="L3422" i="1"/>
  <c r="K3422" i="1"/>
  <c r="J3422" i="1"/>
  <c r="I3422" i="1"/>
  <c r="H3422" i="1"/>
  <c r="G3422" i="1"/>
  <c r="F3422" i="1"/>
  <c r="E3422" i="1"/>
  <c r="M3421" i="1"/>
  <c r="L3421" i="1"/>
  <c r="K3421" i="1"/>
  <c r="J3421" i="1"/>
  <c r="I3421" i="1"/>
  <c r="H3421" i="1"/>
  <c r="G3421" i="1"/>
  <c r="F3421" i="1"/>
  <c r="E3421" i="1"/>
  <c r="M3420" i="1"/>
  <c r="L3420" i="1"/>
  <c r="K3420" i="1"/>
  <c r="J3420" i="1"/>
  <c r="I3420" i="1"/>
  <c r="H3420" i="1"/>
  <c r="G3420" i="1"/>
  <c r="F3420" i="1"/>
  <c r="E3420" i="1"/>
  <c r="M3419" i="1"/>
  <c r="L3419" i="1"/>
  <c r="K3419" i="1"/>
  <c r="J3419" i="1"/>
  <c r="I3419" i="1"/>
  <c r="H3419" i="1"/>
  <c r="G3419" i="1"/>
  <c r="F3419" i="1"/>
  <c r="E3419" i="1"/>
  <c r="M3418" i="1"/>
  <c r="L3418" i="1"/>
  <c r="K3418" i="1"/>
  <c r="J3418" i="1"/>
  <c r="I3418" i="1"/>
  <c r="H3418" i="1"/>
  <c r="G3418" i="1"/>
  <c r="F3418" i="1"/>
  <c r="E3418" i="1"/>
  <c r="M3417" i="1"/>
  <c r="L3417" i="1"/>
  <c r="K3417" i="1"/>
  <c r="J3417" i="1"/>
  <c r="I3417" i="1"/>
  <c r="H3417" i="1"/>
  <c r="G3417" i="1"/>
  <c r="F3417" i="1"/>
  <c r="E3417" i="1"/>
  <c r="M3416" i="1"/>
  <c r="L3416" i="1"/>
  <c r="K3416" i="1"/>
  <c r="J3416" i="1"/>
  <c r="I3416" i="1"/>
  <c r="H3416" i="1"/>
  <c r="G3416" i="1"/>
  <c r="F3416" i="1"/>
  <c r="E3416" i="1"/>
  <c r="M3415" i="1"/>
  <c r="L3415" i="1"/>
  <c r="K3415" i="1"/>
  <c r="J3415" i="1"/>
  <c r="I3415" i="1"/>
  <c r="H3415" i="1"/>
  <c r="G3415" i="1"/>
  <c r="F3415" i="1"/>
  <c r="E3415" i="1"/>
  <c r="M3414" i="1"/>
  <c r="L3414" i="1"/>
  <c r="K3414" i="1"/>
  <c r="J3414" i="1"/>
  <c r="I3414" i="1"/>
  <c r="H3414" i="1"/>
  <c r="G3414" i="1"/>
  <c r="F3414" i="1"/>
  <c r="E3414" i="1"/>
  <c r="M3413" i="1"/>
  <c r="L3413" i="1"/>
  <c r="K3413" i="1"/>
  <c r="J3413" i="1"/>
  <c r="I3413" i="1"/>
  <c r="H3413" i="1"/>
  <c r="G3413" i="1"/>
  <c r="F3413" i="1"/>
  <c r="E3413" i="1"/>
  <c r="M3412" i="1"/>
  <c r="L3412" i="1"/>
  <c r="K3412" i="1"/>
  <c r="J3412" i="1"/>
  <c r="I3412" i="1"/>
  <c r="H3412" i="1"/>
  <c r="G3412" i="1"/>
  <c r="F3412" i="1"/>
  <c r="E3412" i="1"/>
  <c r="M3411" i="1"/>
  <c r="L3411" i="1"/>
  <c r="K3411" i="1"/>
  <c r="J3411" i="1"/>
  <c r="I3411" i="1"/>
  <c r="H3411" i="1"/>
  <c r="G3411" i="1"/>
  <c r="F3411" i="1"/>
  <c r="E3411" i="1"/>
  <c r="M3410" i="1"/>
  <c r="L3410" i="1"/>
  <c r="K3410" i="1"/>
  <c r="J3410" i="1"/>
  <c r="I3410" i="1"/>
  <c r="H3410" i="1"/>
  <c r="G3410" i="1"/>
  <c r="F3410" i="1"/>
  <c r="E3410" i="1"/>
  <c r="M3409" i="1"/>
  <c r="L3409" i="1"/>
  <c r="K3409" i="1"/>
  <c r="J3409" i="1"/>
  <c r="I3409" i="1"/>
  <c r="H3409" i="1"/>
  <c r="G3409" i="1"/>
  <c r="F3409" i="1"/>
  <c r="E3409" i="1"/>
  <c r="M3408" i="1"/>
  <c r="L3408" i="1"/>
  <c r="K3408" i="1"/>
  <c r="J3408" i="1"/>
  <c r="I3408" i="1"/>
  <c r="H3408" i="1"/>
  <c r="G3408" i="1"/>
  <c r="F3408" i="1"/>
  <c r="E3408" i="1"/>
  <c r="M3407" i="1"/>
  <c r="L3407" i="1"/>
  <c r="K3407" i="1"/>
  <c r="J3407" i="1"/>
  <c r="I3407" i="1"/>
  <c r="H3407" i="1"/>
  <c r="G3407" i="1"/>
  <c r="F3407" i="1"/>
  <c r="E3407" i="1"/>
  <c r="M3406" i="1"/>
  <c r="L3406" i="1"/>
  <c r="K3406" i="1"/>
  <c r="J3406" i="1"/>
  <c r="I3406" i="1"/>
  <c r="H3406" i="1"/>
  <c r="G3406" i="1"/>
  <c r="F3406" i="1"/>
  <c r="E3406" i="1"/>
  <c r="M3405" i="1"/>
  <c r="L3405" i="1"/>
  <c r="K3405" i="1"/>
  <c r="J3405" i="1"/>
  <c r="I3405" i="1"/>
  <c r="H3405" i="1"/>
  <c r="G3405" i="1"/>
  <c r="F3405" i="1"/>
  <c r="E3405" i="1"/>
  <c r="M3404" i="1"/>
  <c r="L3404" i="1"/>
  <c r="K3404" i="1"/>
  <c r="J3404" i="1"/>
  <c r="I3404" i="1"/>
  <c r="H3404" i="1"/>
  <c r="G3404" i="1"/>
  <c r="F3404" i="1"/>
  <c r="E3404" i="1"/>
  <c r="M3403" i="1"/>
  <c r="L3403" i="1"/>
  <c r="K3403" i="1"/>
  <c r="J3403" i="1"/>
  <c r="I3403" i="1"/>
  <c r="H3403" i="1"/>
  <c r="G3403" i="1"/>
  <c r="F3403" i="1"/>
  <c r="E3403" i="1"/>
  <c r="M3402" i="1"/>
  <c r="L3402" i="1"/>
  <c r="K3402" i="1"/>
  <c r="J3402" i="1"/>
  <c r="I3402" i="1"/>
  <c r="H3402" i="1"/>
  <c r="G3402" i="1"/>
  <c r="F3402" i="1"/>
  <c r="E3402" i="1"/>
  <c r="M3401" i="1"/>
  <c r="L3401" i="1"/>
  <c r="K3401" i="1"/>
  <c r="J3401" i="1"/>
  <c r="I3401" i="1"/>
  <c r="H3401" i="1"/>
  <c r="G3401" i="1"/>
  <c r="F3401" i="1"/>
  <c r="E3401" i="1"/>
  <c r="M3400" i="1"/>
  <c r="L3400" i="1"/>
  <c r="K3400" i="1"/>
  <c r="J3400" i="1"/>
  <c r="I3400" i="1"/>
  <c r="H3400" i="1"/>
  <c r="G3400" i="1"/>
  <c r="F3400" i="1"/>
  <c r="E3400" i="1"/>
  <c r="M3399" i="1"/>
  <c r="L3399" i="1"/>
  <c r="K3399" i="1"/>
  <c r="J3399" i="1"/>
  <c r="I3399" i="1"/>
  <c r="H3399" i="1"/>
  <c r="G3399" i="1"/>
  <c r="F3399" i="1"/>
  <c r="E3399" i="1"/>
  <c r="M3398" i="1"/>
  <c r="L3398" i="1"/>
  <c r="K3398" i="1"/>
  <c r="J3398" i="1"/>
  <c r="I3398" i="1"/>
  <c r="H3398" i="1"/>
  <c r="G3398" i="1"/>
  <c r="F3398" i="1"/>
  <c r="E3398" i="1"/>
  <c r="M3397" i="1"/>
  <c r="L3397" i="1"/>
  <c r="K3397" i="1"/>
  <c r="J3397" i="1"/>
  <c r="I3397" i="1"/>
  <c r="H3397" i="1"/>
  <c r="G3397" i="1"/>
  <c r="F3397" i="1"/>
  <c r="E3397" i="1"/>
  <c r="M3396" i="1"/>
  <c r="L3396" i="1"/>
  <c r="K3396" i="1"/>
  <c r="J3396" i="1"/>
  <c r="I3396" i="1"/>
  <c r="H3396" i="1"/>
  <c r="G3396" i="1"/>
  <c r="F3396" i="1"/>
  <c r="E3396" i="1"/>
  <c r="M3395" i="1"/>
  <c r="L3395" i="1"/>
  <c r="K3395" i="1"/>
  <c r="J3395" i="1"/>
  <c r="I3395" i="1"/>
  <c r="H3395" i="1"/>
  <c r="G3395" i="1"/>
  <c r="F3395" i="1"/>
  <c r="E3395" i="1"/>
  <c r="M3394" i="1"/>
  <c r="L3394" i="1"/>
  <c r="K3394" i="1"/>
  <c r="J3394" i="1"/>
  <c r="I3394" i="1"/>
  <c r="H3394" i="1"/>
  <c r="G3394" i="1"/>
  <c r="F3394" i="1"/>
  <c r="E3394" i="1"/>
  <c r="M3393" i="1"/>
  <c r="L3393" i="1"/>
  <c r="K3393" i="1"/>
  <c r="J3393" i="1"/>
  <c r="I3393" i="1"/>
  <c r="H3393" i="1"/>
  <c r="G3393" i="1"/>
  <c r="F3393" i="1"/>
  <c r="E3393" i="1"/>
  <c r="M3392" i="1"/>
  <c r="L3392" i="1"/>
  <c r="K3392" i="1"/>
  <c r="J3392" i="1"/>
  <c r="I3392" i="1"/>
  <c r="H3392" i="1"/>
  <c r="G3392" i="1"/>
  <c r="F3392" i="1"/>
  <c r="E3392" i="1"/>
  <c r="M3391" i="1"/>
  <c r="L3391" i="1"/>
  <c r="K3391" i="1"/>
  <c r="J3391" i="1"/>
  <c r="I3391" i="1"/>
  <c r="H3391" i="1"/>
  <c r="G3391" i="1"/>
  <c r="F3391" i="1"/>
  <c r="E3391" i="1"/>
  <c r="M3390" i="1"/>
  <c r="L3390" i="1"/>
  <c r="K3390" i="1"/>
  <c r="J3390" i="1"/>
  <c r="I3390" i="1"/>
  <c r="H3390" i="1"/>
  <c r="G3390" i="1"/>
  <c r="F3390" i="1"/>
  <c r="E3390" i="1"/>
  <c r="M3389" i="1"/>
  <c r="L3389" i="1"/>
  <c r="K3389" i="1"/>
  <c r="J3389" i="1"/>
  <c r="I3389" i="1"/>
  <c r="H3389" i="1"/>
  <c r="G3389" i="1"/>
  <c r="F3389" i="1"/>
  <c r="E3389" i="1"/>
  <c r="M3388" i="1"/>
  <c r="L3388" i="1"/>
  <c r="K3388" i="1"/>
  <c r="J3388" i="1"/>
  <c r="I3388" i="1"/>
  <c r="H3388" i="1"/>
  <c r="G3388" i="1"/>
  <c r="F3388" i="1"/>
  <c r="E3388" i="1"/>
  <c r="M3387" i="1"/>
  <c r="L3387" i="1"/>
  <c r="K3387" i="1"/>
  <c r="J3387" i="1"/>
  <c r="I3387" i="1"/>
  <c r="H3387" i="1"/>
  <c r="G3387" i="1"/>
  <c r="F3387" i="1"/>
  <c r="E3387" i="1"/>
  <c r="M3386" i="1"/>
  <c r="L3386" i="1"/>
  <c r="K3386" i="1"/>
  <c r="J3386" i="1"/>
  <c r="I3386" i="1"/>
  <c r="H3386" i="1"/>
  <c r="G3386" i="1"/>
  <c r="F3386" i="1"/>
  <c r="E3386" i="1"/>
  <c r="M3385" i="1"/>
  <c r="L3385" i="1"/>
  <c r="K3385" i="1"/>
  <c r="J3385" i="1"/>
  <c r="I3385" i="1"/>
  <c r="H3385" i="1"/>
  <c r="G3385" i="1"/>
  <c r="F3385" i="1"/>
  <c r="E3385" i="1"/>
  <c r="M3384" i="1"/>
  <c r="L3384" i="1"/>
  <c r="K3384" i="1"/>
  <c r="J3384" i="1"/>
  <c r="I3384" i="1"/>
  <c r="H3384" i="1"/>
  <c r="G3384" i="1"/>
  <c r="F3384" i="1"/>
  <c r="E3384" i="1"/>
  <c r="M3383" i="1"/>
  <c r="L3383" i="1"/>
  <c r="K3383" i="1"/>
  <c r="J3383" i="1"/>
  <c r="I3383" i="1"/>
  <c r="H3383" i="1"/>
  <c r="G3383" i="1"/>
  <c r="F3383" i="1"/>
  <c r="E3383" i="1"/>
  <c r="M3382" i="1"/>
  <c r="L3382" i="1"/>
  <c r="K3382" i="1"/>
  <c r="J3382" i="1"/>
  <c r="I3382" i="1"/>
  <c r="H3382" i="1"/>
  <c r="G3382" i="1"/>
  <c r="F3382" i="1"/>
  <c r="E3382" i="1"/>
  <c r="M3381" i="1"/>
  <c r="L3381" i="1"/>
  <c r="K3381" i="1"/>
  <c r="J3381" i="1"/>
  <c r="I3381" i="1"/>
  <c r="H3381" i="1"/>
  <c r="G3381" i="1"/>
  <c r="F3381" i="1"/>
  <c r="E3381" i="1"/>
  <c r="M3380" i="1"/>
  <c r="L3380" i="1"/>
  <c r="K3380" i="1"/>
  <c r="J3380" i="1"/>
  <c r="I3380" i="1"/>
  <c r="H3380" i="1"/>
  <c r="G3380" i="1"/>
  <c r="F3380" i="1"/>
  <c r="E3380" i="1"/>
  <c r="M3379" i="1"/>
  <c r="L3379" i="1"/>
  <c r="K3379" i="1"/>
  <c r="J3379" i="1"/>
  <c r="I3379" i="1"/>
  <c r="H3379" i="1"/>
  <c r="G3379" i="1"/>
  <c r="F3379" i="1"/>
  <c r="E3379" i="1"/>
  <c r="M3378" i="1"/>
  <c r="L3378" i="1"/>
  <c r="K3378" i="1"/>
  <c r="J3378" i="1"/>
  <c r="I3378" i="1"/>
  <c r="H3378" i="1"/>
  <c r="G3378" i="1"/>
  <c r="F3378" i="1"/>
  <c r="E3378" i="1"/>
  <c r="M3377" i="1"/>
  <c r="L3377" i="1"/>
  <c r="K3377" i="1"/>
  <c r="J3377" i="1"/>
  <c r="I3377" i="1"/>
  <c r="H3377" i="1"/>
  <c r="G3377" i="1"/>
  <c r="F3377" i="1"/>
  <c r="E3377" i="1"/>
  <c r="M3376" i="1"/>
  <c r="L3376" i="1"/>
  <c r="K3376" i="1"/>
  <c r="J3376" i="1"/>
  <c r="I3376" i="1"/>
  <c r="H3376" i="1"/>
  <c r="G3376" i="1"/>
  <c r="F3376" i="1"/>
  <c r="E3376" i="1"/>
  <c r="M3375" i="1"/>
  <c r="L3375" i="1"/>
  <c r="K3375" i="1"/>
  <c r="J3375" i="1"/>
  <c r="I3375" i="1"/>
  <c r="H3375" i="1"/>
  <c r="G3375" i="1"/>
  <c r="F3375" i="1"/>
  <c r="E3375" i="1"/>
  <c r="M3374" i="1"/>
  <c r="L3374" i="1"/>
  <c r="K3374" i="1"/>
  <c r="J3374" i="1"/>
  <c r="I3374" i="1"/>
  <c r="H3374" i="1"/>
  <c r="G3374" i="1"/>
  <c r="F3374" i="1"/>
  <c r="E3374" i="1"/>
  <c r="M3373" i="1"/>
  <c r="L3373" i="1"/>
  <c r="K3373" i="1"/>
  <c r="J3373" i="1"/>
  <c r="I3373" i="1"/>
  <c r="H3373" i="1"/>
  <c r="G3373" i="1"/>
  <c r="F3373" i="1"/>
  <c r="E3373" i="1"/>
  <c r="M3372" i="1"/>
  <c r="L3372" i="1"/>
  <c r="K3372" i="1"/>
  <c r="J3372" i="1"/>
  <c r="I3372" i="1"/>
  <c r="H3372" i="1"/>
  <c r="G3372" i="1"/>
  <c r="F3372" i="1"/>
  <c r="E3372" i="1"/>
  <c r="M3371" i="1"/>
  <c r="L3371" i="1"/>
  <c r="K3371" i="1"/>
  <c r="J3371" i="1"/>
  <c r="I3371" i="1"/>
  <c r="H3371" i="1"/>
  <c r="G3371" i="1"/>
  <c r="F3371" i="1"/>
  <c r="E3371" i="1"/>
  <c r="M3370" i="1"/>
  <c r="L3370" i="1"/>
  <c r="K3370" i="1"/>
  <c r="J3370" i="1"/>
  <c r="I3370" i="1"/>
  <c r="H3370" i="1"/>
  <c r="G3370" i="1"/>
  <c r="F3370" i="1"/>
  <c r="E3370" i="1"/>
  <c r="M3369" i="1"/>
  <c r="L3369" i="1"/>
  <c r="K3369" i="1"/>
  <c r="J3369" i="1"/>
  <c r="I3369" i="1"/>
  <c r="H3369" i="1"/>
  <c r="G3369" i="1"/>
  <c r="F3369" i="1"/>
  <c r="E3369" i="1"/>
  <c r="M3368" i="1"/>
  <c r="L3368" i="1"/>
  <c r="K3368" i="1"/>
  <c r="J3368" i="1"/>
  <c r="I3368" i="1"/>
  <c r="H3368" i="1"/>
  <c r="G3368" i="1"/>
  <c r="F3368" i="1"/>
  <c r="E3368" i="1"/>
  <c r="M3367" i="1"/>
  <c r="L3367" i="1"/>
  <c r="K3367" i="1"/>
  <c r="J3367" i="1"/>
  <c r="I3367" i="1"/>
  <c r="H3367" i="1"/>
  <c r="G3367" i="1"/>
  <c r="F3367" i="1"/>
  <c r="E3367" i="1"/>
  <c r="M3366" i="1"/>
  <c r="L3366" i="1"/>
  <c r="K3366" i="1"/>
  <c r="J3366" i="1"/>
  <c r="I3366" i="1"/>
  <c r="H3366" i="1"/>
  <c r="G3366" i="1"/>
  <c r="F3366" i="1"/>
  <c r="E3366" i="1"/>
  <c r="M3365" i="1"/>
  <c r="L3365" i="1"/>
  <c r="K3365" i="1"/>
  <c r="J3365" i="1"/>
  <c r="I3365" i="1"/>
  <c r="H3365" i="1"/>
  <c r="G3365" i="1"/>
  <c r="F3365" i="1"/>
  <c r="E3365" i="1"/>
  <c r="M3364" i="1"/>
  <c r="L3364" i="1"/>
  <c r="K3364" i="1"/>
  <c r="J3364" i="1"/>
  <c r="I3364" i="1"/>
  <c r="H3364" i="1"/>
  <c r="G3364" i="1"/>
  <c r="F3364" i="1"/>
  <c r="E3364" i="1"/>
  <c r="M3363" i="1"/>
  <c r="L3363" i="1"/>
  <c r="K3363" i="1"/>
  <c r="J3363" i="1"/>
  <c r="I3363" i="1"/>
  <c r="H3363" i="1"/>
  <c r="G3363" i="1"/>
  <c r="F3363" i="1"/>
  <c r="E3363" i="1"/>
  <c r="M3362" i="1"/>
  <c r="L3362" i="1"/>
  <c r="K3362" i="1"/>
  <c r="J3362" i="1"/>
  <c r="I3362" i="1"/>
  <c r="H3362" i="1"/>
  <c r="G3362" i="1"/>
  <c r="F3362" i="1"/>
  <c r="E3362" i="1"/>
  <c r="M3361" i="1"/>
  <c r="L3361" i="1"/>
  <c r="K3361" i="1"/>
  <c r="J3361" i="1"/>
  <c r="I3361" i="1"/>
  <c r="H3361" i="1"/>
  <c r="G3361" i="1"/>
  <c r="F3361" i="1"/>
  <c r="E3361" i="1"/>
  <c r="M3360" i="1"/>
  <c r="L3360" i="1"/>
  <c r="K3360" i="1"/>
  <c r="J3360" i="1"/>
  <c r="I3360" i="1"/>
  <c r="H3360" i="1"/>
  <c r="G3360" i="1"/>
  <c r="F3360" i="1"/>
  <c r="E3360" i="1"/>
  <c r="M3359" i="1"/>
  <c r="L3359" i="1"/>
  <c r="K3359" i="1"/>
  <c r="J3359" i="1"/>
  <c r="I3359" i="1"/>
  <c r="H3359" i="1"/>
  <c r="G3359" i="1"/>
  <c r="F3359" i="1"/>
  <c r="E3359" i="1"/>
  <c r="M3358" i="1"/>
  <c r="L3358" i="1"/>
  <c r="K3358" i="1"/>
  <c r="J3358" i="1"/>
  <c r="I3358" i="1"/>
  <c r="H3358" i="1"/>
  <c r="G3358" i="1"/>
  <c r="F3358" i="1"/>
  <c r="E3358" i="1"/>
  <c r="M3357" i="1"/>
  <c r="L3357" i="1"/>
  <c r="K3357" i="1"/>
  <c r="J3357" i="1"/>
  <c r="I3357" i="1"/>
  <c r="H3357" i="1"/>
  <c r="G3357" i="1"/>
  <c r="F3357" i="1"/>
  <c r="E3357" i="1"/>
  <c r="M3356" i="1"/>
  <c r="L3356" i="1"/>
  <c r="K3356" i="1"/>
  <c r="J3356" i="1"/>
  <c r="I3356" i="1"/>
  <c r="H3356" i="1"/>
  <c r="G3356" i="1"/>
  <c r="F3356" i="1"/>
  <c r="E3356" i="1"/>
  <c r="M3355" i="1"/>
  <c r="L3355" i="1"/>
  <c r="K3355" i="1"/>
  <c r="J3355" i="1"/>
  <c r="I3355" i="1"/>
  <c r="H3355" i="1"/>
  <c r="G3355" i="1"/>
  <c r="F3355" i="1"/>
  <c r="E3355" i="1"/>
  <c r="M3354" i="1"/>
  <c r="L3354" i="1"/>
  <c r="K3354" i="1"/>
  <c r="J3354" i="1"/>
  <c r="I3354" i="1"/>
  <c r="H3354" i="1"/>
  <c r="G3354" i="1"/>
  <c r="F3354" i="1"/>
  <c r="E3354" i="1"/>
  <c r="M3353" i="1"/>
  <c r="L3353" i="1"/>
  <c r="K3353" i="1"/>
  <c r="J3353" i="1"/>
  <c r="I3353" i="1"/>
  <c r="H3353" i="1"/>
  <c r="G3353" i="1"/>
  <c r="F3353" i="1"/>
  <c r="E3353" i="1"/>
  <c r="M3352" i="1"/>
  <c r="L3352" i="1"/>
  <c r="K3352" i="1"/>
  <c r="J3352" i="1"/>
  <c r="I3352" i="1"/>
  <c r="H3352" i="1"/>
  <c r="G3352" i="1"/>
  <c r="F3352" i="1"/>
  <c r="E3352" i="1"/>
  <c r="M3351" i="1"/>
  <c r="L3351" i="1"/>
  <c r="K3351" i="1"/>
  <c r="J3351" i="1"/>
  <c r="I3351" i="1"/>
  <c r="H3351" i="1"/>
  <c r="G3351" i="1"/>
  <c r="F3351" i="1"/>
  <c r="E3351" i="1"/>
  <c r="M3350" i="1"/>
  <c r="L3350" i="1"/>
  <c r="K3350" i="1"/>
  <c r="J3350" i="1"/>
  <c r="I3350" i="1"/>
  <c r="H3350" i="1"/>
  <c r="G3350" i="1"/>
  <c r="F3350" i="1"/>
  <c r="E3350" i="1"/>
  <c r="M3349" i="1"/>
  <c r="L3349" i="1"/>
  <c r="K3349" i="1"/>
  <c r="J3349" i="1"/>
  <c r="I3349" i="1"/>
  <c r="H3349" i="1"/>
  <c r="G3349" i="1"/>
  <c r="F3349" i="1"/>
  <c r="E3349" i="1"/>
  <c r="M3348" i="1"/>
  <c r="L3348" i="1"/>
  <c r="K3348" i="1"/>
  <c r="J3348" i="1"/>
  <c r="I3348" i="1"/>
  <c r="H3348" i="1"/>
  <c r="G3348" i="1"/>
  <c r="F3348" i="1"/>
  <c r="E3348" i="1"/>
  <c r="M3347" i="1"/>
  <c r="L3347" i="1"/>
  <c r="K3347" i="1"/>
  <c r="J3347" i="1"/>
  <c r="I3347" i="1"/>
  <c r="H3347" i="1"/>
  <c r="G3347" i="1"/>
  <c r="F3347" i="1"/>
  <c r="E3347" i="1"/>
  <c r="M3346" i="1"/>
  <c r="L3346" i="1"/>
  <c r="K3346" i="1"/>
  <c r="J3346" i="1"/>
  <c r="I3346" i="1"/>
  <c r="H3346" i="1"/>
  <c r="G3346" i="1"/>
  <c r="F3346" i="1"/>
  <c r="E3346" i="1"/>
  <c r="M3345" i="1"/>
  <c r="L3345" i="1"/>
  <c r="K3345" i="1"/>
  <c r="J3345" i="1"/>
  <c r="I3345" i="1"/>
  <c r="H3345" i="1"/>
  <c r="G3345" i="1"/>
  <c r="F3345" i="1"/>
  <c r="E3345" i="1"/>
  <c r="M3344" i="1"/>
  <c r="L3344" i="1"/>
  <c r="K3344" i="1"/>
  <c r="J3344" i="1"/>
  <c r="I3344" i="1"/>
  <c r="H3344" i="1"/>
  <c r="G3344" i="1"/>
  <c r="F3344" i="1"/>
  <c r="E3344" i="1"/>
  <c r="M3343" i="1"/>
  <c r="L3343" i="1"/>
  <c r="K3343" i="1"/>
  <c r="J3343" i="1"/>
  <c r="I3343" i="1"/>
  <c r="H3343" i="1"/>
  <c r="G3343" i="1"/>
  <c r="F3343" i="1"/>
  <c r="E3343" i="1"/>
  <c r="M3342" i="1"/>
  <c r="L3342" i="1"/>
  <c r="K3342" i="1"/>
  <c r="J3342" i="1"/>
  <c r="I3342" i="1"/>
  <c r="H3342" i="1"/>
  <c r="G3342" i="1"/>
  <c r="F3342" i="1"/>
  <c r="E3342" i="1"/>
  <c r="M3341" i="1"/>
  <c r="L3341" i="1"/>
  <c r="K3341" i="1"/>
  <c r="J3341" i="1"/>
  <c r="I3341" i="1"/>
  <c r="H3341" i="1"/>
  <c r="G3341" i="1"/>
  <c r="F3341" i="1"/>
  <c r="E3341" i="1"/>
  <c r="M3340" i="1"/>
  <c r="L3340" i="1"/>
  <c r="K3340" i="1"/>
  <c r="J3340" i="1"/>
  <c r="I3340" i="1"/>
  <c r="H3340" i="1"/>
  <c r="G3340" i="1"/>
  <c r="F3340" i="1"/>
  <c r="E3340" i="1"/>
  <c r="M3339" i="1"/>
  <c r="L3339" i="1"/>
  <c r="K3339" i="1"/>
  <c r="J3339" i="1"/>
  <c r="I3339" i="1"/>
  <c r="H3339" i="1"/>
  <c r="G3339" i="1"/>
  <c r="F3339" i="1"/>
  <c r="E3339" i="1"/>
  <c r="M3338" i="1"/>
  <c r="L3338" i="1"/>
  <c r="K3338" i="1"/>
  <c r="J3338" i="1"/>
  <c r="I3338" i="1"/>
  <c r="H3338" i="1"/>
  <c r="G3338" i="1"/>
  <c r="F3338" i="1"/>
  <c r="E3338" i="1"/>
  <c r="M3337" i="1"/>
  <c r="L3337" i="1"/>
  <c r="K3337" i="1"/>
  <c r="J3337" i="1"/>
  <c r="I3337" i="1"/>
  <c r="H3337" i="1"/>
  <c r="G3337" i="1"/>
  <c r="F3337" i="1"/>
  <c r="E3337" i="1"/>
  <c r="M3336" i="1"/>
  <c r="L3336" i="1"/>
  <c r="K3336" i="1"/>
  <c r="J3336" i="1"/>
  <c r="I3336" i="1"/>
  <c r="H3336" i="1"/>
  <c r="G3336" i="1"/>
  <c r="F3336" i="1"/>
  <c r="E3336" i="1"/>
  <c r="M3335" i="1"/>
  <c r="L3335" i="1"/>
  <c r="K3335" i="1"/>
  <c r="J3335" i="1"/>
  <c r="I3335" i="1"/>
  <c r="H3335" i="1"/>
  <c r="G3335" i="1"/>
  <c r="F3335" i="1"/>
  <c r="E3335" i="1"/>
  <c r="M3334" i="1"/>
  <c r="L3334" i="1"/>
  <c r="K3334" i="1"/>
  <c r="J3334" i="1"/>
  <c r="I3334" i="1"/>
  <c r="H3334" i="1"/>
  <c r="G3334" i="1"/>
  <c r="F3334" i="1"/>
  <c r="E3334" i="1"/>
  <c r="M3333" i="1"/>
  <c r="L3333" i="1"/>
  <c r="K3333" i="1"/>
  <c r="J3333" i="1"/>
  <c r="I3333" i="1"/>
  <c r="H3333" i="1"/>
  <c r="G3333" i="1"/>
  <c r="F3333" i="1"/>
  <c r="E3333" i="1"/>
  <c r="M3332" i="1"/>
  <c r="L3332" i="1"/>
  <c r="K3332" i="1"/>
  <c r="J3332" i="1"/>
  <c r="I3332" i="1"/>
  <c r="H3332" i="1"/>
  <c r="G3332" i="1"/>
  <c r="F3332" i="1"/>
  <c r="E3332" i="1"/>
  <c r="M3331" i="1"/>
  <c r="L3331" i="1"/>
  <c r="K3331" i="1"/>
  <c r="J3331" i="1"/>
  <c r="I3331" i="1"/>
  <c r="H3331" i="1"/>
  <c r="G3331" i="1"/>
  <c r="F3331" i="1"/>
  <c r="E3331" i="1"/>
  <c r="M3330" i="1"/>
  <c r="L3330" i="1"/>
  <c r="K3330" i="1"/>
  <c r="J3330" i="1"/>
  <c r="I3330" i="1"/>
  <c r="H3330" i="1"/>
  <c r="G3330" i="1"/>
  <c r="F3330" i="1"/>
  <c r="E3330" i="1"/>
  <c r="M3329" i="1"/>
  <c r="L3329" i="1"/>
  <c r="K3329" i="1"/>
  <c r="J3329" i="1"/>
  <c r="I3329" i="1"/>
  <c r="H3329" i="1"/>
  <c r="G3329" i="1"/>
  <c r="F3329" i="1"/>
  <c r="E3329" i="1"/>
  <c r="M3328" i="1"/>
  <c r="L3328" i="1"/>
  <c r="K3328" i="1"/>
  <c r="J3328" i="1"/>
  <c r="I3328" i="1"/>
  <c r="H3328" i="1"/>
  <c r="G3328" i="1"/>
  <c r="F3328" i="1"/>
  <c r="E3328" i="1"/>
  <c r="M3327" i="1"/>
  <c r="L3327" i="1"/>
  <c r="K3327" i="1"/>
  <c r="J3327" i="1"/>
  <c r="I3327" i="1"/>
  <c r="H3327" i="1"/>
  <c r="G3327" i="1"/>
  <c r="F3327" i="1"/>
  <c r="E3327" i="1"/>
  <c r="M3326" i="1"/>
  <c r="L3326" i="1"/>
  <c r="K3326" i="1"/>
  <c r="J3326" i="1"/>
  <c r="I3326" i="1"/>
  <c r="H3326" i="1"/>
  <c r="G3326" i="1"/>
  <c r="F3326" i="1"/>
  <c r="E3326" i="1"/>
  <c r="M3325" i="1"/>
  <c r="L3325" i="1"/>
  <c r="K3325" i="1"/>
  <c r="J3325" i="1"/>
  <c r="I3325" i="1"/>
  <c r="H3325" i="1"/>
  <c r="G3325" i="1"/>
  <c r="F3325" i="1"/>
  <c r="E3325" i="1"/>
  <c r="M3324" i="1"/>
  <c r="L3324" i="1"/>
  <c r="K3324" i="1"/>
  <c r="J3324" i="1"/>
  <c r="I3324" i="1"/>
  <c r="H3324" i="1"/>
  <c r="G3324" i="1"/>
  <c r="F3324" i="1"/>
  <c r="E3324" i="1"/>
  <c r="M3323" i="1"/>
  <c r="L3323" i="1"/>
  <c r="K3323" i="1"/>
  <c r="J3323" i="1"/>
  <c r="I3323" i="1"/>
  <c r="H3323" i="1"/>
  <c r="G3323" i="1"/>
  <c r="F3323" i="1"/>
  <c r="E3323" i="1"/>
  <c r="M3322" i="1"/>
  <c r="L3322" i="1"/>
  <c r="K3322" i="1"/>
  <c r="J3322" i="1"/>
  <c r="I3322" i="1"/>
  <c r="H3322" i="1"/>
  <c r="G3322" i="1"/>
  <c r="F3322" i="1"/>
  <c r="E3322" i="1"/>
  <c r="M3321" i="1"/>
  <c r="L3321" i="1"/>
  <c r="K3321" i="1"/>
  <c r="J3321" i="1"/>
  <c r="I3321" i="1"/>
  <c r="H3321" i="1"/>
  <c r="G3321" i="1"/>
  <c r="F3321" i="1"/>
  <c r="E3321" i="1"/>
  <c r="M3320" i="1"/>
  <c r="L3320" i="1"/>
  <c r="K3320" i="1"/>
  <c r="J3320" i="1"/>
  <c r="I3320" i="1"/>
  <c r="H3320" i="1"/>
  <c r="G3320" i="1"/>
  <c r="F3320" i="1"/>
  <c r="E3320" i="1"/>
  <c r="M3319" i="1"/>
  <c r="L3319" i="1"/>
  <c r="K3319" i="1"/>
  <c r="J3319" i="1"/>
  <c r="I3319" i="1"/>
  <c r="H3319" i="1"/>
  <c r="G3319" i="1"/>
  <c r="F3319" i="1"/>
  <c r="E3319" i="1"/>
  <c r="M3318" i="1"/>
  <c r="L3318" i="1"/>
  <c r="K3318" i="1"/>
  <c r="J3318" i="1"/>
  <c r="I3318" i="1"/>
  <c r="H3318" i="1"/>
  <c r="G3318" i="1"/>
  <c r="F3318" i="1"/>
  <c r="E3318" i="1"/>
  <c r="M3317" i="1"/>
  <c r="L3317" i="1"/>
  <c r="K3317" i="1"/>
  <c r="J3317" i="1"/>
  <c r="I3317" i="1"/>
  <c r="H3317" i="1"/>
  <c r="G3317" i="1"/>
  <c r="F3317" i="1"/>
  <c r="E3317" i="1"/>
  <c r="M3316" i="1"/>
  <c r="L3316" i="1"/>
  <c r="K3316" i="1"/>
  <c r="J3316" i="1"/>
  <c r="I3316" i="1"/>
  <c r="H3316" i="1"/>
  <c r="G3316" i="1"/>
  <c r="F3316" i="1"/>
  <c r="E3316" i="1"/>
  <c r="M3315" i="1"/>
  <c r="L3315" i="1"/>
  <c r="K3315" i="1"/>
  <c r="J3315" i="1"/>
  <c r="I3315" i="1"/>
  <c r="H3315" i="1"/>
  <c r="G3315" i="1"/>
  <c r="F3315" i="1"/>
  <c r="E3315" i="1"/>
  <c r="M3314" i="1"/>
  <c r="L3314" i="1"/>
  <c r="K3314" i="1"/>
  <c r="J3314" i="1"/>
  <c r="I3314" i="1"/>
  <c r="H3314" i="1"/>
  <c r="G3314" i="1"/>
  <c r="F3314" i="1"/>
  <c r="E3314" i="1"/>
  <c r="M3313" i="1"/>
  <c r="L3313" i="1"/>
  <c r="K3313" i="1"/>
  <c r="J3313" i="1"/>
  <c r="I3313" i="1"/>
  <c r="H3313" i="1"/>
  <c r="G3313" i="1"/>
  <c r="F3313" i="1"/>
  <c r="E3313" i="1"/>
  <c r="M3312" i="1"/>
  <c r="L3312" i="1"/>
  <c r="K3312" i="1"/>
  <c r="J3312" i="1"/>
  <c r="I3312" i="1"/>
  <c r="H3312" i="1"/>
  <c r="G3312" i="1"/>
  <c r="F3312" i="1"/>
  <c r="E3312" i="1"/>
  <c r="M3311" i="1"/>
  <c r="L3311" i="1"/>
  <c r="K3311" i="1"/>
  <c r="J3311" i="1"/>
  <c r="I3311" i="1"/>
  <c r="H3311" i="1"/>
  <c r="G3311" i="1"/>
  <c r="F3311" i="1"/>
  <c r="E3311" i="1"/>
  <c r="M3310" i="1"/>
  <c r="L3310" i="1"/>
  <c r="K3310" i="1"/>
  <c r="J3310" i="1"/>
  <c r="I3310" i="1"/>
  <c r="H3310" i="1"/>
  <c r="G3310" i="1"/>
  <c r="F3310" i="1"/>
  <c r="E3310" i="1"/>
  <c r="M3309" i="1"/>
  <c r="L3309" i="1"/>
  <c r="K3309" i="1"/>
  <c r="J3309" i="1"/>
  <c r="I3309" i="1"/>
  <c r="H3309" i="1"/>
  <c r="G3309" i="1"/>
  <c r="F3309" i="1"/>
  <c r="E3309" i="1"/>
  <c r="M3308" i="1"/>
  <c r="L3308" i="1"/>
  <c r="K3308" i="1"/>
  <c r="J3308" i="1"/>
  <c r="I3308" i="1"/>
  <c r="H3308" i="1"/>
  <c r="G3308" i="1"/>
  <c r="F3308" i="1"/>
  <c r="E3308" i="1"/>
  <c r="M3307" i="1"/>
  <c r="L3307" i="1"/>
  <c r="K3307" i="1"/>
  <c r="J3307" i="1"/>
  <c r="I3307" i="1"/>
  <c r="H3307" i="1"/>
  <c r="G3307" i="1"/>
  <c r="F3307" i="1"/>
  <c r="E3307" i="1"/>
  <c r="M3306" i="1"/>
  <c r="L3306" i="1"/>
  <c r="K3306" i="1"/>
  <c r="J3306" i="1"/>
  <c r="I3306" i="1"/>
  <c r="H3306" i="1"/>
  <c r="G3306" i="1"/>
  <c r="F3306" i="1"/>
  <c r="E3306" i="1"/>
  <c r="M3305" i="1"/>
  <c r="L3305" i="1"/>
  <c r="K3305" i="1"/>
  <c r="J3305" i="1"/>
  <c r="I3305" i="1"/>
  <c r="H3305" i="1"/>
  <c r="G3305" i="1"/>
  <c r="F3305" i="1"/>
  <c r="E3305" i="1"/>
  <c r="M3304" i="1"/>
  <c r="L3304" i="1"/>
  <c r="K3304" i="1"/>
  <c r="J3304" i="1"/>
  <c r="I3304" i="1"/>
  <c r="H3304" i="1"/>
  <c r="G3304" i="1"/>
  <c r="F3304" i="1"/>
  <c r="E3304" i="1"/>
  <c r="M3303" i="1"/>
  <c r="L3303" i="1"/>
  <c r="K3303" i="1"/>
  <c r="J3303" i="1"/>
  <c r="I3303" i="1"/>
  <c r="H3303" i="1"/>
  <c r="G3303" i="1"/>
  <c r="F3303" i="1"/>
  <c r="E3303" i="1"/>
  <c r="M3302" i="1"/>
  <c r="L3302" i="1"/>
  <c r="K3302" i="1"/>
  <c r="J3302" i="1"/>
  <c r="I3302" i="1"/>
  <c r="H3302" i="1"/>
  <c r="G3302" i="1"/>
  <c r="F3302" i="1"/>
  <c r="E3302" i="1"/>
  <c r="M3301" i="1"/>
  <c r="L3301" i="1"/>
  <c r="K3301" i="1"/>
  <c r="J3301" i="1"/>
  <c r="I3301" i="1"/>
  <c r="H3301" i="1"/>
  <c r="G3301" i="1"/>
  <c r="F3301" i="1"/>
  <c r="E3301" i="1"/>
  <c r="M3300" i="1"/>
  <c r="L3300" i="1"/>
  <c r="K3300" i="1"/>
  <c r="J3300" i="1"/>
  <c r="I3300" i="1"/>
  <c r="H3300" i="1"/>
  <c r="G3300" i="1"/>
  <c r="F3300" i="1"/>
  <c r="E3300" i="1"/>
  <c r="M3299" i="1"/>
  <c r="L3299" i="1"/>
  <c r="K3299" i="1"/>
  <c r="J3299" i="1"/>
  <c r="I3299" i="1"/>
  <c r="H3299" i="1"/>
  <c r="G3299" i="1"/>
  <c r="F3299" i="1"/>
  <c r="E3299" i="1"/>
  <c r="M3298" i="1"/>
  <c r="L3298" i="1"/>
  <c r="K3298" i="1"/>
  <c r="J3298" i="1"/>
  <c r="I3298" i="1"/>
  <c r="H3298" i="1"/>
  <c r="G3298" i="1"/>
  <c r="F3298" i="1"/>
  <c r="E3298" i="1"/>
  <c r="M3297" i="1"/>
  <c r="L3297" i="1"/>
  <c r="K3297" i="1"/>
  <c r="J3297" i="1"/>
  <c r="I3297" i="1"/>
  <c r="H3297" i="1"/>
  <c r="G3297" i="1"/>
  <c r="F3297" i="1"/>
  <c r="E3297" i="1"/>
  <c r="M3296" i="1"/>
  <c r="L3296" i="1"/>
  <c r="K3296" i="1"/>
  <c r="J3296" i="1"/>
  <c r="I3296" i="1"/>
  <c r="H3296" i="1"/>
  <c r="G3296" i="1"/>
  <c r="F3296" i="1"/>
  <c r="E3296" i="1"/>
  <c r="M3295" i="1"/>
  <c r="L3295" i="1"/>
  <c r="K3295" i="1"/>
  <c r="J3295" i="1"/>
  <c r="I3295" i="1"/>
  <c r="H3295" i="1"/>
  <c r="G3295" i="1"/>
  <c r="F3295" i="1"/>
  <c r="E3295" i="1"/>
  <c r="M3294" i="1"/>
  <c r="L3294" i="1"/>
  <c r="K3294" i="1"/>
  <c r="J3294" i="1"/>
  <c r="I3294" i="1"/>
  <c r="H3294" i="1"/>
  <c r="G3294" i="1"/>
  <c r="F3294" i="1"/>
  <c r="E3294" i="1"/>
  <c r="M3293" i="1"/>
  <c r="L3293" i="1"/>
  <c r="K3293" i="1"/>
  <c r="J3293" i="1"/>
  <c r="I3293" i="1"/>
  <c r="H3293" i="1"/>
  <c r="G3293" i="1"/>
  <c r="F3293" i="1"/>
  <c r="E3293" i="1"/>
  <c r="M3292" i="1"/>
  <c r="L3292" i="1"/>
  <c r="K3292" i="1"/>
  <c r="J3292" i="1"/>
  <c r="I3292" i="1"/>
  <c r="H3292" i="1"/>
  <c r="G3292" i="1"/>
  <c r="F3292" i="1"/>
  <c r="E3292" i="1"/>
  <c r="M3291" i="1"/>
  <c r="L3291" i="1"/>
  <c r="K3291" i="1"/>
  <c r="J3291" i="1"/>
  <c r="I3291" i="1"/>
  <c r="H3291" i="1"/>
  <c r="G3291" i="1"/>
  <c r="F3291" i="1"/>
  <c r="E3291" i="1"/>
  <c r="M3290" i="1"/>
  <c r="L3290" i="1"/>
  <c r="K3290" i="1"/>
  <c r="J3290" i="1"/>
  <c r="I3290" i="1"/>
  <c r="H3290" i="1"/>
  <c r="G3290" i="1"/>
  <c r="F3290" i="1"/>
  <c r="E3290" i="1"/>
  <c r="M3289" i="1"/>
  <c r="L3289" i="1"/>
  <c r="K3289" i="1"/>
  <c r="J3289" i="1"/>
  <c r="I3289" i="1"/>
  <c r="H3289" i="1"/>
  <c r="G3289" i="1"/>
  <c r="F3289" i="1"/>
  <c r="E3289" i="1"/>
  <c r="M3288" i="1"/>
  <c r="L3288" i="1"/>
  <c r="K3288" i="1"/>
  <c r="J3288" i="1"/>
  <c r="I3288" i="1"/>
  <c r="H3288" i="1"/>
  <c r="G3288" i="1"/>
  <c r="F3288" i="1"/>
  <c r="E3288" i="1"/>
  <c r="M3287" i="1"/>
  <c r="L3287" i="1"/>
  <c r="K3287" i="1"/>
  <c r="J3287" i="1"/>
  <c r="I3287" i="1"/>
  <c r="H3287" i="1"/>
  <c r="G3287" i="1"/>
  <c r="F3287" i="1"/>
  <c r="E3287" i="1"/>
  <c r="M3286" i="1"/>
  <c r="L3286" i="1"/>
  <c r="K3286" i="1"/>
  <c r="J3286" i="1"/>
  <c r="I3286" i="1"/>
  <c r="H3286" i="1"/>
  <c r="G3286" i="1"/>
  <c r="F3286" i="1"/>
  <c r="E3286" i="1"/>
  <c r="M3285" i="1"/>
  <c r="L3285" i="1"/>
  <c r="K3285" i="1"/>
  <c r="J3285" i="1"/>
  <c r="I3285" i="1"/>
  <c r="H3285" i="1"/>
  <c r="G3285" i="1"/>
  <c r="F3285" i="1"/>
  <c r="E3285" i="1"/>
  <c r="M3284" i="1"/>
  <c r="L3284" i="1"/>
  <c r="K3284" i="1"/>
  <c r="J3284" i="1"/>
  <c r="I3284" i="1"/>
  <c r="H3284" i="1"/>
  <c r="G3284" i="1"/>
  <c r="F3284" i="1"/>
  <c r="E3284" i="1"/>
  <c r="M3283" i="1"/>
  <c r="L3283" i="1"/>
  <c r="K3283" i="1"/>
  <c r="J3283" i="1"/>
  <c r="I3283" i="1"/>
  <c r="H3283" i="1"/>
  <c r="G3283" i="1"/>
  <c r="F3283" i="1"/>
  <c r="E3283" i="1"/>
  <c r="M3282" i="1"/>
  <c r="L3282" i="1"/>
  <c r="K3282" i="1"/>
  <c r="J3282" i="1"/>
  <c r="I3282" i="1"/>
  <c r="H3282" i="1"/>
  <c r="G3282" i="1"/>
  <c r="F3282" i="1"/>
  <c r="E3282" i="1"/>
  <c r="M3281" i="1"/>
  <c r="L3281" i="1"/>
  <c r="K3281" i="1"/>
  <c r="J3281" i="1"/>
  <c r="I3281" i="1"/>
  <c r="H3281" i="1"/>
  <c r="G3281" i="1"/>
  <c r="F3281" i="1"/>
  <c r="E3281" i="1"/>
  <c r="M3280" i="1"/>
  <c r="L3280" i="1"/>
  <c r="K3280" i="1"/>
  <c r="J3280" i="1"/>
  <c r="I3280" i="1"/>
  <c r="H3280" i="1"/>
  <c r="G3280" i="1"/>
  <c r="F3280" i="1"/>
  <c r="E3280" i="1"/>
  <c r="M3279" i="1"/>
  <c r="L3279" i="1"/>
  <c r="K3279" i="1"/>
  <c r="J3279" i="1"/>
  <c r="I3279" i="1"/>
  <c r="H3279" i="1"/>
  <c r="G3279" i="1"/>
  <c r="F3279" i="1"/>
  <c r="E3279" i="1"/>
  <c r="M3278" i="1"/>
  <c r="L3278" i="1"/>
  <c r="K3278" i="1"/>
  <c r="J3278" i="1"/>
  <c r="I3278" i="1"/>
  <c r="H3278" i="1"/>
  <c r="G3278" i="1"/>
  <c r="F3278" i="1"/>
  <c r="E3278" i="1"/>
  <c r="M3277" i="1"/>
  <c r="L3277" i="1"/>
  <c r="K3277" i="1"/>
  <c r="J3277" i="1"/>
  <c r="I3277" i="1"/>
  <c r="H3277" i="1"/>
  <c r="G3277" i="1"/>
  <c r="F3277" i="1"/>
  <c r="E3277" i="1"/>
  <c r="M3276" i="1"/>
  <c r="L3276" i="1"/>
  <c r="K3276" i="1"/>
  <c r="J3276" i="1"/>
  <c r="I3276" i="1"/>
  <c r="H3276" i="1"/>
  <c r="G3276" i="1"/>
  <c r="F3276" i="1"/>
  <c r="E3276" i="1"/>
  <c r="M3275" i="1"/>
  <c r="L3275" i="1"/>
  <c r="K3275" i="1"/>
  <c r="J3275" i="1"/>
  <c r="I3275" i="1"/>
  <c r="H3275" i="1"/>
  <c r="G3275" i="1"/>
  <c r="F3275" i="1"/>
  <c r="E3275" i="1"/>
  <c r="M3274" i="1"/>
  <c r="L3274" i="1"/>
  <c r="K3274" i="1"/>
  <c r="J3274" i="1"/>
  <c r="I3274" i="1"/>
  <c r="H3274" i="1"/>
  <c r="G3274" i="1"/>
  <c r="F3274" i="1"/>
  <c r="E3274" i="1"/>
  <c r="M3273" i="1"/>
  <c r="L3273" i="1"/>
  <c r="K3273" i="1"/>
  <c r="J3273" i="1"/>
  <c r="I3273" i="1"/>
  <c r="H3273" i="1"/>
  <c r="G3273" i="1"/>
  <c r="F3273" i="1"/>
  <c r="E3273" i="1"/>
  <c r="M3272" i="1"/>
  <c r="L3272" i="1"/>
  <c r="K3272" i="1"/>
  <c r="J3272" i="1"/>
  <c r="I3272" i="1"/>
  <c r="H3272" i="1"/>
  <c r="G3272" i="1"/>
  <c r="F3272" i="1"/>
  <c r="E3272" i="1"/>
  <c r="M3271" i="1"/>
  <c r="L3271" i="1"/>
  <c r="K3271" i="1"/>
  <c r="J3271" i="1"/>
  <c r="I3271" i="1"/>
  <c r="H3271" i="1"/>
  <c r="G3271" i="1"/>
  <c r="F3271" i="1"/>
  <c r="E3271" i="1"/>
  <c r="M3270" i="1"/>
  <c r="L3270" i="1"/>
  <c r="K3270" i="1"/>
  <c r="J3270" i="1"/>
  <c r="I3270" i="1"/>
  <c r="H3270" i="1"/>
  <c r="G3270" i="1"/>
  <c r="F3270" i="1"/>
  <c r="E3270" i="1"/>
  <c r="M3269" i="1"/>
  <c r="L3269" i="1"/>
  <c r="K3269" i="1"/>
  <c r="J3269" i="1"/>
  <c r="I3269" i="1"/>
  <c r="H3269" i="1"/>
  <c r="G3269" i="1"/>
  <c r="F3269" i="1"/>
  <c r="E3269" i="1"/>
  <c r="M3268" i="1"/>
  <c r="L3268" i="1"/>
  <c r="K3268" i="1"/>
  <c r="J3268" i="1"/>
  <c r="I3268" i="1"/>
  <c r="H3268" i="1"/>
  <c r="G3268" i="1"/>
  <c r="F3268" i="1"/>
  <c r="E3268" i="1"/>
  <c r="M3267" i="1"/>
  <c r="L3267" i="1"/>
  <c r="K3267" i="1"/>
  <c r="J3267" i="1"/>
  <c r="I3267" i="1"/>
  <c r="H3267" i="1"/>
  <c r="G3267" i="1"/>
  <c r="F3267" i="1"/>
  <c r="E3267" i="1"/>
  <c r="M3266" i="1"/>
  <c r="L3266" i="1"/>
  <c r="K3266" i="1"/>
  <c r="J3266" i="1"/>
  <c r="I3266" i="1"/>
  <c r="H3266" i="1"/>
  <c r="G3266" i="1"/>
  <c r="F3266" i="1"/>
  <c r="E3266" i="1"/>
  <c r="M3265" i="1"/>
  <c r="L3265" i="1"/>
  <c r="K3265" i="1"/>
  <c r="J3265" i="1"/>
  <c r="I3265" i="1"/>
  <c r="H3265" i="1"/>
  <c r="G3265" i="1"/>
  <c r="F3265" i="1"/>
  <c r="E3265" i="1"/>
  <c r="M3264" i="1"/>
  <c r="L3264" i="1"/>
  <c r="K3264" i="1"/>
  <c r="J3264" i="1"/>
  <c r="I3264" i="1"/>
  <c r="H3264" i="1"/>
  <c r="G3264" i="1"/>
  <c r="F3264" i="1"/>
  <c r="E3264" i="1"/>
  <c r="M3263" i="1"/>
  <c r="L3263" i="1"/>
  <c r="K3263" i="1"/>
  <c r="J3263" i="1"/>
  <c r="I3263" i="1"/>
  <c r="H3263" i="1"/>
  <c r="G3263" i="1"/>
  <c r="F3263" i="1"/>
  <c r="E3263" i="1"/>
  <c r="M3262" i="1"/>
  <c r="L3262" i="1"/>
  <c r="K3262" i="1"/>
  <c r="J3262" i="1"/>
  <c r="I3262" i="1"/>
  <c r="H3262" i="1"/>
  <c r="G3262" i="1"/>
  <c r="F3262" i="1"/>
  <c r="E3262" i="1"/>
  <c r="M3261" i="1"/>
  <c r="L3261" i="1"/>
  <c r="K3261" i="1"/>
  <c r="J3261" i="1"/>
  <c r="I3261" i="1"/>
  <c r="H3261" i="1"/>
  <c r="G3261" i="1"/>
  <c r="F3261" i="1"/>
  <c r="E3261" i="1"/>
  <c r="M3260" i="1"/>
  <c r="L3260" i="1"/>
  <c r="K3260" i="1"/>
  <c r="J3260" i="1"/>
  <c r="I3260" i="1"/>
  <c r="H3260" i="1"/>
  <c r="G3260" i="1"/>
  <c r="F3260" i="1"/>
  <c r="E3260" i="1"/>
  <c r="M3259" i="1"/>
  <c r="L3259" i="1"/>
  <c r="K3259" i="1"/>
  <c r="J3259" i="1"/>
  <c r="I3259" i="1"/>
  <c r="H3259" i="1"/>
  <c r="G3259" i="1"/>
  <c r="F3259" i="1"/>
  <c r="E3259" i="1"/>
  <c r="M3258" i="1"/>
  <c r="L3258" i="1"/>
  <c r="K3258" i="1"/>
  <c r="J3258" i="1"/>
  <c r="I3258" i="1"/>
  <c r="H3258" i="1"/>
  <c r="G3258" i="1"/>
  <c r="F3258" i="1"/>
  <c r="E3258" i="1"/>
  <c r="M3257" i="1"/>
  <c r="L3257" i="1"/>
  <c r="K3257" i="1"/>
  <c r="J3257" i="1"/>
  <c r="I3257" i="1"/>
  <c r="H3257" i="1"/>
  <c r="G3257" i="1"/>
  <c r="F3257" i="1"/>
  <c r="E3257" i="1"/>
  <c r="M3256" i="1"/>
  <c r="L3256" i="1"/>
  <c r="K3256" i="1"/>
  <c r="J3256" i="1"/>
  <c r="I3256" i="1"/>
  <c r="H3256" i="1"/>
  <c r="G3256" i="1"/>
  <c r="F3256" i="1"/>
  <c r="E3256" i="1"/>
  <c r="M3255" i="1"/>
  <c r="L3255" i="1"/>
  <c r="K3255" i="1"/>
  <c r="J3255" i="1"/>
  <c r="I3255" i="1"/>
  <c r="H3255" i="1"/>
  <c r="G3255" i="1"/>
  <c r="F3255" i="1"/>
  <c r="E3255" i="1"/>
  <c r="M3254" i="1"/>
  <c r="L3254" i="1"/>
  <c r="K3254" i="1"/>
  <c r="J3254" i="1"/>
  <c r="I3254" i="1"/>
  <c r="H3254" i="1"/>
  <c r="G3254" i="1"/>
  <c r="F3254" i="1"/>
  <c r="E3254" i="1"/>
  <c r="M3253" i="1"/>
  <c r="L3253" i="1"/>
  <c r="K3253" i="1"/>
  <c r="J3253" i="1"/>
  <c r="I3253" i="1"/>
  <c r="H3253" i="1"/>
  <c r="G3253" i="1"/>
  <c r="F3253" i="1"/>
  <c r="E3253" i="1"/>
  <c r="M3252" i="1"/>
  <c r="L3252" i="1"/>
  <c r="K3252" i="1"/>
  <c r="J3252" i="1"/>
  <c r="I3252" i="1"/>
  <c r="H3252" i="1"/>
  <c r="G3252" i="1"/>
  <c r="F3252" i="1"/>
  <c r="E3252" i="1"/>
  <c r="M3251" i="1"/>
  <c r="L3251" i="1"/>
  <c r="K3251" i="1"/>
  <c r="J3251" i="1"/>
  <c r="I3251" i="1"/>
  <c r="H3251" i="1"/>
  <c r="G3251" i="1"/>
  <c r="F3251" i="1"/>
  <c r="E3251" i="1"/>
  <c r="M3250" i="1"/>
  <c r="L3250" i="1"/>
  <c r="K3250" i="1"/>
  <c r="J3250" i="1"/>
  <c r="I3250" i="1"/>
  <c r="H3250" i="1"/>
  <c r="G3250" i="1"/>
  <c r="F3250" i="1"/>
  <c r="E3250" i="1"/>
  <c r="M3249" i="1"/>
  <c r="L3249" i="1"/>
  <c r="K3249" i="1"/>
  <c r="J3249" i="1"/>
  <c r="I3249" i="1"/>
  <c r="H3249" i="1"/>
  <c r="G3249" i="1"/>
  <c r="F3249" i="1"/>
  <c r="E3249" i="1"/>
  <c r="M3248" i="1"/>
  <c r="L3248" i="1"/>
  <c r="K3248" i="1"/>
  <c r="J3248" i="1"/>
  <c r="I3248" i="1"/>
  <c r="H3248" i="1"/>
  <c r="G3248" i="1"/>
  <c r="F3248" i="1"/>
  <c r="E3248" i="1"/>
  <c r="M3247" i="1"/>
  <c r="L3247" i="1"/>
  <c r="K3247" i="1"/>
  <c r="J3247" i="1"/>
  <c r="I3247" i="1"/>
  <c r="H3247" i="1"/>
  <c r="G3247" i="1"/>
  <c r="F3247" i="1"/>
  <c r="E3247" i="1"/>
  <c r="M3246" i="1"/>
  <c r="L3246" i="1"/>
  <c r="K3246" i="1"/>
  <c r="J3246" i="1"/>
  <c r="I3246" i="1"/>
  <c r="H3246" i="1"/>
  <c r="G3246" i="1"/>
  <c r="F3246" i="1"/>
  <c r="E3246" i="1"/>
  <c r="M3245" i="1"/>
  <c r="L3245" i="1"/>
  <c r="K3245" i="1"/>
  <c r="J3245" i="1"/>
  <c r="I3245" i="1"/>
  <c r="H3245" i="1"/>
  <c r="G3245" i="1"/>
  <c r="F3245" i="1"/>
  <c r="E3245" i="1"/>
  <c r="M3244" i="1"/>
  <c r="L3244" i="1"/>
  <c r="K3244" i="1"/>
  <c r="J3244" i="1"/>
  <c r="I3244" i="1"/>
  <c r="H3244" i="1"/>
  <c r="G3244" i="1"/>
  <c r="F3244" i="1"/>
  <c r="E3244" i="1"/>
  <c r="M3243" i="1"/>
  <c r="L3243" i="1"/>
  <c r="K3243" i="1"/>
  <c r="J3243" i="1"/>
  <c r="I3243" i="1"/>
  <c r="H3243" i="1"/>
  <c r="G3243" i="1"/>
  <c r="F3243" i="1"/>
  <c r="E3243" i="1"/>
  <c r="M3242" i="1"/>
  <c r="L3242" i="1"/>
  <c r="K3242" i="1"/>
  <c r="J3242" i="1"/>
  <c r="I3242" i="1"/>
  <c r="H3242" i="1"/>
  <c r="G3242" i="1"/>
  <c r="F3242" i="1"/>
  <c r="E3242" i="1"/>
  <c r="M3241" i="1"/>
  <c r="L3241" i="1"/>
  <c r="K3241" i="1"/>
  <c r="J3241" i="1"/>
  <c r="I3241" i="1"/>
  <c r="H3241" i="1"/>
  <c r="G3241" i="1"/>
  <c r="F3241" i="1"/>
  <c r="E3241" i="1"/>
  <c r="M3240" i="1"/>
  <c r="L3240" i="1"/>
  <c r="K3240" i="1"/>
  <c r="J3240" i="1"/>
  <c r="I3240" i="1"/>
  <c r="H3240" i="1"/>
  <c r="G3240" i="1"/>
  <c r="F3240" i="1"/>
  <c r="E3240" i="1"/>
  <c r="M3239" i="1"/>
  <c r="L3239" i="1"/>
  <c r="K3239" i="1"/>
  <c r="J3239" i="1"/>
  <c r="I3239" i="1"/>
  <c r="H3239" i="1"/>
  <c r="G3239" i="1"/>
  <c r="F3239" i="1"/>
  <c r="E3239" i="1"/>
  <c r="M3238" i="1"/>
  <c r="L3238" i="1"/>
  <c r="K3238" i="1"/>
  <c r="J3238" i="1"/>
  <c r="I3238" i="1"/>
  <c r="H3238" i="1"/>
  <c r="G3238" i="1"/>
  <c r="F3238" i="1"/>
  <c r="E3238" i="1"/>
  <c r="M3237" i="1"/>
  <c r="L3237" i="1"/>
  <c r="K3237" i="1"/>
  <c r="J3237" i="1"/>
  <c r="I3237" i="1"/>
  <c r="H3237" i="1"/>
  <c r="G3237" i="1"/>
  <c r="F3237" i="1"/>
  <c r="E3237" i="1"/>
  <c r="M3236" i="1"/>
  <c r="L3236" i="1"/>
  <c r="K3236" i="1"/>
  <c r="J3236" i="1"/>
  <c r="I3236" i="1"/>
  <c r="H3236" i="1"/>
  <c r="G3236" i="1"/>
  <c r="F3236" i="1"/>
  <c r="E3236" i="1"/>
  <c r="M3235" i="1"/>
  <c r="L3235" i="1"/>
  <c r="K3235" i="1"/>
  <c r="J3235" i="1"/>
  <c r="I3235" i="1"/>
  <c r="H3235" i="1"/>
  <c r="G3235" i="1"/>
  <c r="F3235" i="1"/>
  <c r="E3235" i="1"/>
  <c r="M3234" i="1"/>
  <c r="L3234" i="1"/>
  <c r="K3234" i="1"/>
  <c r="J3234" i="1"/>
  <c r="I3234" i="1"/>
  <c r="H3234" i="1"/>
  <c r="G3234" i="1"/>
  <c r="F3234" i="1"/>
  <c r="E3234" i="1"/>
  <c r="M3233" i="1"/>
  <c r="L3233" i="1"/>
  <c r="K3233" i="1"/>
  <c r="J3233" i="1"/>
  <c r="I3233" i="1"/>
  <c r="H3233" i="1"/>
  <c r="G3233" i="1"/>
  <c r="F3233" i="1"/>
  <c r="E3233" i="1"/>
  <c r="M3232" i="1"/>
  <c r="L3232" i="1"/>
  <c r="K3232" i="1"/>
  <c r="J3232" i="1"/>
  <c r="I3232" i="1"/>
  <c r="H3232" i="1"/>
  <c r="G3232" i="1"/>
  <c r="F3232" i="1"/>
  <c r="E3232" i="1"/>
  <c r="M3231" i="1"/>
  <c r="L3231" i="1"/>
  <c r="K3231" i="1"/>
  <c r="J3231" i="1"/>
  <c r="I3231" i="1"/>
  <c r="H3231" i="1"/>
  <c r="G3231" i="1"/>
  <c r="F3231" i="1"/>
  <c r="E3231" i="1"/>
  <c r="M3230" i="1"/>
  <c r="L3230" i="1"/>
  <c r="K3230" i="1"/>
  <c r="J3230" i="1"/>
  <c r="I3230" i="1"/>
  <c r="H3230" i="1"/>
  <c r="G3230" i="1"/>
  <c r="F3230" i="1"/>
  <c r="E3230" i="1"/>
  <c r="M3229" i="1"/>
  <c r="L3229" i="1"/>
  <c r="K3229" i="1"/>
  <c r="J3229" i="1"/>
  <c r="I3229" i="1"/>
  <c r="H3229" i="1"/>
  <c r="G3229" i="1"/>
  <c r="F3229" i="1"/>
  <c r="E3229" i="1"/>
  <c r="M3228" i="1"/>
  <c r="L3228" i="1"/>
  <c r="K3228" i="1"/>
  <c r="J3228" i="1"/>
  <c r="I3228" i="1"/>
  <c r="H3228" i="1"/>
  <c r="G3228" i="1"/>
  <c r="F3228" i="1"/>
  <c r="E3228" i="1"/>
  <c r="M3227" i="1"/>
  <c r="L3227" i="1"/>
  <c r="K3227" i="1"/>
  <c r="J3227" i="1"/>
  <c r="I3227" i="1"/>
  <c r="H3227" i="1"/>
  <c r="G3227" i="1"/>
  <c r="F3227" i="1"/>
  <c r="E3227" i="1"/>
  <c r="M3226" i="1"/>
  <c r="L3226" i="1"/>
  <c r="K3226" i="1"/>
  <c r="J3226" i="1"/>
  <c r="I3226" i="1"/>
  <c r="H3226" i="1"/>
  <c r="G3226" i="1"/>
  <c r="F3226" i="1"/>
  <c r="E3226" i="1"/>
  <c r="M3225" i="1"/>
  <c r="L3225" i="1"/>
  <c r="K3225" i="1"/>
  <c r="J3225" i="1"/>
  <c r="I3225" i="1"/>
  <c r="H3225" i="1"/>
  <c r="G3225" i="1"/>
  <c r="F3225" i="1"/>
  <c r="E3225" i="1"/>
  <c r="M3224" i="1"/>
  <c r="L3224" i="1"/>
  <c r="K3224" i="1"/>
  <c r="J3224" i="1"/>
  <c r="I3224" i="1"/>
  <c r="H3224" i="1"/>
  <c r="G3224" i="1"/>
  <c r="F3224" i="1"/>
  <c r="E3224" i="1"/>
  <c r="M3223" i="1"/>
  <c r="L3223" i="1"/>
  <c r="K3223" i="1"/>
  <c r="J3223" i="1"/>
  <c r="I3223" i="1"/>
  <c r="H3223" i="1"/>
  <c r="G3223" i="1"/>
  <c r="F3223" i="1"/>
  <c r="E3223" i="1"/>
  <c r="M3222" i="1"/>
  <c r="L3222" i="1"/>
  <c r="K3222" i="1"/>
  <c r="J3222" i="1"/>
  <c r="I3222" i="1"/>
  <c r="H3222" i="1"/>
  <c r="G3222" i="1"/>
  <c r="F3222" i="1"/>
  <c r="E3222" i="1"/>
  <c r="M3221" i="1"/>
  <c r="L3221" i="1"/>
  <c r="K3221" i="1"/>
  <c r="J3221" i="1"/>
  <c r="I3221" i="1"/>
  <c r="H3221" i="1"/>
  <c r="G3221" i="1"/>
  <c r="F3221" i="1"/>
  <c r="E3221" i="1"/>
  <c r="M3220" i="1"/>
  <c r="L3220" i="1"/>
  <c r="K3220" i="1"/>
  <c r="J3220" i="1"/>
  <c r="I3220" i="1"/>
  <c r="H3220" i="1"/>
  <c r="G3220" i="1"/>
  <c r="F3220" i="1"/>
  <c r="E3220" i="1"/>
  <c r="M3219" i="1"/>
  <c r="L3219" i="1"/>
  <c r="K3219" i="1"/>
  <c r="J3219" i="1"/>
  <c r="I3219" i="1"/>
  <c r="H3219" i="1"/>
  <c r="G3219" i="1"/>
  <c r="F3219" i="1"/>
  <c r="E3219" i="1"/>
  <c r="M3218" i="1"/>
  <c r="L3218" i="1"/>
  <c r="K3218" i="1"/>
  <c r="J3218" i="1"/>
  <c r="I3218" i="1"/>
  <c r="H3218" i="1"/>
  <c r="G3218" i="1"/>
  <c r="F3218" i="1"/>
  <c r="E3218" i="1"/>
  <c r="M3217" i="1"/>
  <c r="L3217" i="1"/>
  <c r="K3217" i="1"/>
  <c r="J3217" i="1"/>
  <c r="I3217" i="1"/>
  <c r="H3217" i="1"/>
  <c r="G3217" i="1"/>
  <c r="F3217" i="1"/>
  <c r="E3217" i="1"/>
  <c r="M3216" i="1"/>
  <c r="L3216" i="1"/>
  <c r="K3216" i="1"/>
  <c r="J3216" i="1"/>
  <c r="I3216" i="1"/>
  <c r="H3216" i="1"/>
  <c r="G3216" i="1"/>
  <c r="F3216" i="1"/>
  <c r="E3216" i="1"/>
  <c r="M3215" i="1"/>
  <c r="L3215" i="1"/>
  <c r="K3215" i="1"/>
  <c r="J3215" i="1"/>
  <c r="I3215" i="1"/>
  <c r="H3215" i="1"/>
  <c r="G3215" i="1"/>
  <c r="F3215" i="1"/>
  <c r="E3215" i="1"/>
  <c r="M3214" i="1"/>
  <c r="L3214" i="1"/>
  <c r="K3214" i="1"/>
  <c r="J3214" i="1"/>
  <c r="I3214" i="1"/>
  <c r="H3214" i="1"/>
  <c r="G3214" i="1"/>
  <c r="F3214" i="1"/>
  <c r="E3214" i="1"/>
  <c r="M3213" i="1"/>
  <c r="L3213" i="1"/>
  <c r="K3213" i="1"/>
  <c r="J3213" i="1"/>
  <c r="I3213" i="1"/>
  <c r="H3213" i="1"/>
  <c r="G3213" i="1"/>
  <c r="F3213" i="1"/>
  <c r="E3213" i="1"/>
  <c r="M3212" i="1"/>
  <c r="L3212" i="1"/>
  <c r="K3212" i="1"/>
  <c r="J3212" i="1"/>
  <c r="I3212" i="1"/>
  <c r="H3212" i="1"/>
  <c r="G3212" i="1"/>
  <c r="F3212" i="1"/>
  <c r="E3212" i="1"/>
  <c r="M3211" i="1"/>
  <c r="L3211" i="1"/>
  <c r="K3211" i="1"/>
  <c r="J3211" i="1"/>
  <c r="I3211" i="1"/>
  <c r="H3211" i="1"/>
  <c r="G3211" i="1"/>
  <c r="F3211" i="1"/>
  <c r="E3211" i="1"/>
  <c r="M3210" i="1"/>
  <c r="L3210" i="1"/>
  <c r="K3210" i="1"/>
  <c r="J3210" i="1"/>
  <c r="I3210" i="1"/>
  <c r="H3210" i="1"/>
  <c r="G3210" i="1"/>
  <c r="F3210" i="1"/>
  <c r="E3210" i="1"/>
  <c r="M3209" i="1"/>
  <c r="L3209" i="1"/>
  <c r="K3209" i="1"/>
  <c r="J3209" i="1"/>
  <c r="I3209" i="1"/>
  <c r="H3209" i="1"/>
  <c r="G3209" i="1"/>
  <c r="F3209" i="1"/>
  <c r="E3209" i="1"/>
  <c r="M3208" i="1"/>
  <c r="L3208" i="1"/>
  <c r="K3208" i="1"/>
  <c r="J3208" i="1"/>
  <c r="I3208" i="1"/>
  <c r="H3208" i="1"/>
  <c r="G3208" i="1"/>
  <c r="F3208" i="1"/>
  <c r="E3208" i="1"/>
  <c r="M3207" i="1"/>
  <c r="L3207" i="1"/>
  <c r="K3207" i="1"/>
  <c r="J3207" i="1"/>
  <c r="I3207" i="1"/>
  <c r="H3207" i="1"/>
  <c r="G3207" i="1"/>
  <c r="F3207" i="1"/>
  <c r="E3207" i="1"/>
  <c r="M3206" i="1"/>
  <c r="L3206" i="1"/>
  <c r="K3206" i="1"/>
  <c r="J3206" i="1"/>
  <c r="I3206" i="1"/>
  <c r="H3206" i="1"/>
  <c r="G3206" i="1"/>
  <c r="F3206" i="1"/>
  <c r="E3206" i="1"/>
  <c r="M3205" i="1"/>
  <c r="L3205" i="1"/>
  <c r="K3205" i="1"/>
  <c r="J3205" i="1"/>
  <c r="I3205" i="1"/>
  <c r="H3205" i="1"/>
  <c r="G3205" i="1"/>
  <c r="F3205" i="1"/>
  <c r="E3205" i="1"/>
  <c r="M3204" i="1"/>
  <c r="L3204" i="1"/>
  <c r="K3204" i="1"/>
  <c r="J3204" i="1"/>
  <c r="I3204" i="1"/>
  <c r="H3204" i="1"/>
  <c r="G3204" i="1"/>
  <c r="F3204" i="1"/>
  <c r="E3204" i="1"/>
  <c r="M3203" i="1"/>
  <c r="L3203" i="1"/>
  <c r="K3203" i="1"/>
  <c r="J3203" i="1"/>
  <c r="I3203" i="1"/>
  <c r="H3203" i="1"/>
  <c r="G3203" i="1"/>
  <c r="F3203" i="1"/>
  <c r="E3203" i="1"/>
  <c r="M3202" i="1"/>
  <c r="L3202" i="1"/>
  <c r="K3202" i="1"/>
  <c r="J3202" i="1"/>
  <c r="I3202" i="1"/>
  <c r="H3202" i="1"/>
  <c r="G3202" i="1"/>
  <c r="F3202" i="1"/>
  <c r="E3202" i="1"/>
  <c r="M3201" i="1"/>
  <c r="L3201" i="1"/>
  <c r="K3201" i="1"/>
  <c r="J3201" i="1"/>
  <c r="I3201" i="1"/>
  <c r="H3201" i="1"/>
  <c r="G3201" i="1"/>
  <c r="F3201" i="1"/>
  <c r="E3201" i="1"/>
  <c r="M3200" i="1"/>
  <c r="L3200" i="1"/>
  <c r="K3200" i="1"/>
  <c r="J3200" i="1"/>
  <c r="I3200" i="1"/>
  <c r="H3200" i="1"/>
  <c r="G3200" i="1"/>
  <c r="F3200" i="1"/>
  <c r="E3200" i="1"/>
  <c r="M3199" i="1"/>
  <c r="L3199" i="1"/>
  <c r="K3199" i="1"/>
  <c r="J3199" i="1"/>
  <c r="I3199" i="1"/>
  <c r="H3199" i="1"/>
  <c r="G3199" i="1"/>
  <c r="F3199" i="1"/>
  <c r="E3199" i="1"/>
  <c r="M3198" i="1"/>
  <c r="L3198" i="1"/>
  <c r="K3198" i="1"/>
  <c r="J3198" i="1"/>
  <c r="I3198" i="1"/>
  <c r="H3198" i="1"/>
  <c r="G3198" i="1"/>
  <c r="F3198" i="1"/>
  <c r="E3198" i="1"/>
  <c r="M3197" i="1"/>
  <c r="L3197" i="1"/>
  <c r="K3197" i="1"/>
  <c r="J3197" i="1"/>
  <c r="I3197" i="1"/>
  <c r="H3197" i="1"/>
  <c r="G3197" i="1"/>
  <c r="F3197" i="1"/>
  <c r="E3197" i="1"/>
  <c r="M3196" i="1"/>
  <c r="L3196" i="1"/>
  <c r="K3196" i="1"/>
  <c r="J3196" i="1"/>
  <c r="I3196" i="1"/>
  <c r="H3196" i="1"/>
  <c r="G3196" i="1"/>
  <c r="F3196" i="1"/>
  <c r="E3196" i="1"/>
  <c r="M3195" i="1"/>
  <c r="L3195" i="1"/>
  <c r="K3195" i="1"/>
  <c r="J3195" i="1"/>
  <c r="I3195" i="1"/>
  <c r="H3195" i="1"/>
  <c r="G3195" i="1"/>
  <c r="F3195" i="1"/>
  <c r="E3195" i="1"/>
  <c r="M3194" i="1"/>
  <c r="L3194" i="1"/>
  <c r="K3194" i="1"/>
  <c r="J3194" i="1"/>
  <c r="I3194" i="1"/>
  <c r="H3194" i="1"/>
  <c r="G3194" i="1"/>
  <c r="F3194" i="1"/>
  <c r="E3194" i="1"/>
  <c r="M3193" i="1"/>
  <c r="L3193" i="1"/>
  <c r="K3193" i="1"/>
  <c r="J3193" i="1"/>
  <c r="I3193" i="1"/>
  <c r="H3193" i="1"/>
  <c r="G3193" i="1"/>
  <c r="F3193" i="1"/>
  <c r="E3193" i="1"/>
  <c r="M3192" i="1"/>
  <c r="L3192" i="1"/>
  <c r="K3192" i="1"/>
  <c r="J3192" i="1"/>
  <c r="I3192" i="1"/>
  <c r="H3192" i="1"/>
  <c r="G3192" i="1"/>
  <c r="F3192" i="1"/>
  <c r="E3192" i="1"/>
  <c r="M3191" i="1"/>
  <c r="L3191" i="1"/>
  <c r="K3191" i="1"/>
  <c r="J3191" i="1"/>
  <c r="I3191" i="1"/>
  <c r="H3191" i="1"/>
  <c r="G3191" i="1"/>
  <c r="F3191" i="1"/>
  <c r="E3191" i="1"/>
  <c r="M3190" i="1"/>
  <c r="L3190" i="1"/>
  <c r="K3190" i="1"/>
  <c r="J3190" i="1"/>
  <c r="I3190" i="1"/>
  <c r="H3190" i="1"/>
  <c r="G3190" i="1"/>
  <c r="F3190" i="1"/>
  <c r="E3190" i="1"/>
  <c r="M3189" i="1"/>
  <c r="L3189" i="1"/>
  <c r="K3189" i="1"/>
  <c r="J3189" i="1"/>
  <c r="I3189" i="1"/>
  <c r="H3189" i="1"/>
  <c r="G3189" i="1"/>
  <c r="F3189" i="1"/>
  <c r="E3189" i="1"/>
  <c r="M3188" i="1"/>
  <c r="L3188" i="1"/>
  <c r="K3188" i="1"/>
  <c r="J3188" i="1"/>
  <c r="I3188" i="1"/>
  <c r="H3188" i="1"/>
  <c r="G3188" i="1"/>
  <c r="F3188" i="1"/>
  <c r="E3188" i="1"/>
  <c r="M3187" i="1"/>
  <c r="L3187" i="1"/>
  <c r="K3187" i="1"/>
  <c r="J3187" i="1"/>
  <c r="I3187" i="1"/>
  <c r="H3187" i="1"/>
  <c r="G3187" i="1"/>
  <c r="F3187" i="1"/>
  <c r="E3187" i="1"/>
  <c r="M3186" i="1"/>
  <c r="L3186" i="1"/>
  <c r="K3186" i="1"/>
  <c r="J3186" i="1"/>
  <c r="I3186" i="1"/>
  <c r="H3186" i="1"/>
  <c r="G3186" i="1"/>
  <c r="F3186" i="1"/>
  <c r="E3186" i="1"/>
  <c r="M3185" i="1"/>
  <c r="L3185" i="1"/>
  <c r="K3185" i="1"/>
  <c r="J3185" i="1"/>
  <c r="I3185" i="1"/>
  <c r="H3185" i="1"/>
  <c r="G3185" i="1"/>
  <c r="F3185" i="1"/>
  <c r="E3185" i="1"/>
  <c r="M3184" i="1"/>
  <c r="L3184" i="1"/>
  <c r="K3184" i="1"/>
  <c r="J3184" i="1"/>
  <c r="I3184" i="1"/>
  <c r="H3184" i="1"/>
  <c r="G3184" i="1"/>
  <c r="F3184" i="1"/>
  <c r="E3184" i="1"/>
  <c r="M3183" i="1"/>
  <c r="L3183" i="1"/>
  <c r="K3183" i="1"/>
  <c r="J3183" i="1"/>
  <c r="I3183" i="1"/>
  <c r="H3183" i="1"/>
  <c r="G3183" i="1"/>
  <c r="F3183" i="1"/>
  <c r="E3183" i="1"/>
  <c r="M3182" i="1"/>
  <c r="L3182" i="1"/>
  <c r="K3182" i="1"/>
  <c r="J3182" i="1"/>
  <c r="I3182" i="1"/>
  <c r="H3182" i="1"/>
  <c r="G3182" i="1"/>
  <c r="F3182" i="1"/>
  <c r="E3182" i="1"/>
  <c r="M3181" i="1"/>
  <c r="L3181" i="1"/>
  <c r="K3181" i="1"/>
  <c r="J3181" i="1"/>
  <c r="I3181" i="1"/>
  <c r="H3181" i="1"/>
  <c r="G3181" i="1"/>
  <c r="F3181" i="1"/>
  <c r="E3181" i="1"/>
  <c r="M3180" i="1"/>
  <c r="L3180" i="1"/>
  <c r="K3180" i="1"/>
  <c r="J3180" i="1"/>
  <c r="I3180" i="1"/>
  <c r="H3180" i="1"/>
  <c r="G3180" i="1"/>
  <c r="F3180" i="1"/>
  <c r="E3180" i="1"/>
  <c r="M3179" i="1"/>
  <c r="L3179" i="1"/>
  <c r="K3179" i="1"/>
  <c r="J3179" i="1"/>
  <c r="I3179" i="1"/>
  <c r="H3179" i="1"/>
  <c r="G3179" i="1"/>
  <c r="F3179" i="1"/>
  <c r="E3179" i="1"/>
  <c r="M3178" i="1"/>
  <c r="L3178" i="1"/>
  <c r="K3178" i="1"/>
  <c r="J3178" i="1"/>
  <c r="I3178" i="1"/>
  <c r="H3178" i="1"/>
  <c r="G3178" i="1"/>
  <c r="F3178" i="1"/>
  <c r="E3178" i="1"/>
  <c r="M3177" i="1"/>
  <c r="L3177" i="1"/>
  <c r="K3177" i="1"/>
  <c r="J3177" i="1"/>
  <c r="I3177" i="1"/>
  <c r="H3177" i="1"/>
  <c r="G3177" i="1"/>
  <c r="F3177" i="1"/>
  <c r="E3177" i="1"/>
  <c r="M3176" i="1"/>
  <c r="L3176" i="1"/>
  <c r="K3176" i="1"/>
  <c r="J3176" i="1"/>
  <c r="I3176" i="1"/>
  <c r="H3176" i="1"/>
  <c r="G3176" i="1"/>
  <c r="F3176" i="1"/>
  <c r="E3176" i="1"/>
  <c r="M3175" i="1"/>
  <c r="L3175" i="1"/>
  <c r="K3175" i="1"/>
  <c r="J3175" i="1"/>
  <c r="I3175" i="1"/>
  <c r="H3175" i="1"/>
  <c r="G3175" i="1"/>
  <c r="F3175" i="1"/>
  <c r="E3175" i="1"/>
  <c r="M3174" i="1"/>
  <c r="L3174" i="1"/>
  <c r="K3174" i="1"/>
  <c r="J3174" i="1"/>
  <c r="I3174" i="1"/>
  <c r="H3174" i="1"/>
  <c r="G3174" i="1"/>
  <c r="F3174" i="1"/>
  <c r="E3174" i="1"/>
  <c r="M3173" i="1"/>
  <c r="L3173" i="1"/>
  <c r="K3173" i="1"/>
  <c r="J3173" i="1"/>
  <c r="I3173" i="1"/>
  <c r="H3173" i="1"/>
  <c r="G3173" i="1"/>
  <c r="F3173" i="1"/>
  <c r="E3173" i="1"/>
  <c r="M3172" i="1"/>
  <c r="L3172" i="1"/>
  <c r="K3172" i="1"/>
  <c r="J3172" i="1"/>
  <c r="I3172" i="1"/>
  <c r="H3172" i="1"/>
  <c r="G3172" i="1"/>
  <c r="F3172" i="1"/>
  <c r="E3172" i="1"/>
  <c r="M3171" i="1"/>
  <c r="L3171" i="1"/>
  <c r="K3171" i="1"/>
  <c r="J3171" i="1"/>
  <c r="I3171" i="1"/>
  <c r="H3171" i="1"/>
  <c r="G3171" i="1"/>
  <c r="F3171" i="1"/>
  <c r="E3171" i="1"/>
  <c r="M3170" i="1"/>
  <c r="L3170" i="1"/>
  <c r="K3170" i="1"/>
  <c r="J3170" i="1"/>
  <c r="I3170" i="1"/>
  <c r="H3170" i="1"/>
  <c r="G3170" i="1"/>
  <c r="F3170" i="1"/>
  <c r="E3170" i="1"/>
  <c r="M3169" i="1"/>
  <c r="L3169" i="1"/>
  <c r="K3169" i="1"/>
  <c r="J3169" i="1"/>
  <c r="I3169" i="1"/>
  <c r="H3169" i="1"/>
  <c r="G3169" i="1"/>
  <c r="F3169" i="1"/>
  <c r="E3169" i="1"/>
  <c r="M3168" i="1"/>
  <c r="L3168" i="1"/>
  <c r="K3168" i="1"/>
  <c r="J3168" i="1"/>
  <c r="I3168" i="1"/>
  <c r="H3168" i="1"/>
  <c r="G3168" i="1"/>
  <c r="F3168" i="1"/>
  <c r="E3168" i="1"/>
  <c r="M3167" i="1"/>
  <c r="L3167" i="1"/>
  <c r="K3167" i="1"/>
  <c r="J3167" i="1"/>
  <c r="I3167" i="1"/>
  <c r="H3167" i="1"/>
  <c r="G3167" i="1"/>
  <c r="F3167" i="1"/>
  <c r="E3167" i="1"/>
  <c r="M3166" i="1"/>
  <c r="L3166" i="1"/>
  <c r="K3166" i="1"/>
  <c r="J3166" i="1"/>
  <c r="I3166" i="1"/>
  <c r="H3166" i="1"/>
  <c r="G3166" i="1"/>
  <c r="F3166" i="1"/>
  <c r="E3166" i="1"/>
  <c r="M3165" i="1"/>
  <c r="L3165" i="1"/>
  <c r="K3165" i="1"/>
  <c r="J3165" i="1"/>
  <c r="I3165" i="1"/>
  <c r="H3165" i="1"/>
  <c r="G3165" i="1"/>
  <c r="F3165" i="1"/>
  <c r="E3165" i="1"/>
  <c r="M3164" i="1"/>
  <c r="L3164" i="1"/>
  <c r="K3164" i="1"/>
  <c r="J3164" i="1"/>
  <c r="I3164" i="1"/>
  <c r="H3164" i="1"/>
  <c r="G3164" i="1"/>
  <c r="F3164" i="1"/>
  <c r="E3164" i="1"/>
  <c r="M3163" i="1"/>
  <c r="L3163" i="1"/>
  <c r="K3163" i="1"/>
  <c r="J3163" i="1"/>
  <c r="I3163" i="1"/>
  <c r="H3163" i="1"/>
  <c r="G3163" i="1"/>
  <c r="F3163" i="1"/>
  <c r="E3163" i="1"/>
  <c r="M3162" i="1"/>
  <c r="L3162" i="1"/>
  <c r="K3162" i="1"/>
  <c r="J3162" i="1"/>
  <c r="I3162" i="1"/>
  <c r="H3162" i="1"/>
  <c r="G3162" i="1"/>
  <c r="F3162" i="1"/>
  <c r="E3162" i="1"/>
  <c r="M3161" i="1"/>
  <c r="L3161" i="1"/>
  <c r="K3161" i="1"/>
  <c r="J3161" i="1"/>
  <c r="I3161" i="1"/>
  <c r="H3161" i="1"/>
  <c r="G3161" i="1"/>
  <c r="F3161" i="1"/>
  <c r="E3161" i="1"/>
  <c r="M3160" i="1"/>
  <c r="L3160" i="1"/>
  <c r="K3160" i="1"/>
  <c r="J3160" i="1"/>
  <c r="I3160" i="1"/>
  <c r="H3160" i="1"/>
  <c r="G3160" i="1"/>
  <c r="F3160" i="1"/>
  <c r="E3160" i="1"/>
  <c r="M3159" i="1"/>
  <c r="L3159" i="1"/>
  <c r="K3159" i="1"/>
  <c r="J3159" i="1"/>
  <c r="I3159" i="1"/>
  <c r="H3159" i="1"/>
  <c r="G3159" i="1"/>
  <c r="F3159" i="1"/>
  <c r="E3159" i="1"/>
  <c r="M3158" i="1"/>
  <c r="L3158" i="1"/>
  <c r="K3158" i="1"/>
  <c r="J3158" i="1"/>
  <c r="I3158" i="1"/>
  <c r="H3158" i="1"/>
  <c r="G3158" i="1"/>
  <c r="F3158" i="1"/>
  <c r="E3158" i="1"/>
  <c r="M3157" i="1"/>
  <c r="L3157" i="1"/>
  <c r="K3157" i="1"/>
  <c r="J3157" i="1"/>
  <c r="I3157" i="1"/>
  <c r="H3157" i="1"/>
  <c r="G3157" i="1"/>
  <c r="F3157" i="1"/>
  <c r="E3157" i="1"/>
  <c r="M3156" i="1"/>
  <c r="L3156" i="1"/>
  <c r="K3156" i="1"/>
  <c r="J3156" i="1"/>
  <c r="I3156" i="1"/>
  <c r="H3156" i="1"/>
  <c r="G3156" i="1"/>
  <c r="F3156" i="1"/>
  <c r="E3156" i="1"/>
  <c r="M3155" i="1"/>
  <c r="L3155" i="1"/>
  <c r="K3155" i="1"/>
  <c r="J3155" i="1"/>
  <c r="I3155" i="1"/>
  <c r="H3155" i="1"/>
  <c r="G3155" i="1"/>
  <c r="F3155" i="1"/>
  <c r="E3155" i="1"/>
  <c r="M3154" i="1"/>
  <c r="L3154" i="1"/>
  <c r="K3154" i="1"/>
  <c r="J3154" i="1"/>
  <c r="I3154" i="1"/>
  <c r="H3154" i="1"/>
  <c r="G3154" i="1"/>
  <c r="F3154" i="1"/>
  <c r="E3154" i="1"/>
  <c r="M3153" i="1"/>
  <c r="L3153" i="1"/>
  <c r="K3153" i="1"/>
  <c r="J3153" i="1"/>
  <c r="I3153" i="1"/>
  <c r="H3153" i="1"/>
  <c r="G3153" i="1"/>
  <c r="F3153" i="1"/>
  <c r="E3153" i="1"/>
  <c r="M3152" i="1"/>
  <c r="L3152" i="1"/>
  <c r="K3152" i="1"/>
  <c r="J3152" i="1"/>
  <c r="I3152" i="1"/>
  <c r="H3152" i="1"/>
  <c r="G3152" i="1"/>
  <c r="F3152" i="1"/>
  <c r="E3152" i="1"/>
  <c r="M3151" i="1"/>
  <c r="L3151" i="1"/>
  <c r="K3151" i="1"/>
  <c r="J3151" i="1"/>
  <c r="I3151" i="1"/>
  <c r="H3151" i="1"/>
  <c r="G3151" i="1"/>
  <c r="F3151" i="1"/>
  <c r="E3151" i="1"/>
  <c r="M3150" i="1"/>
  <c r="L3150" i="1"/>
  <c r="K3150" i="1"/>
  <c r="J3150" i="1"/>
  <c r="I3150" i="1"/>
  <c r="H3150" i="1"/>
  <c r="G3150" i="1"/>
  <c r="F3150" i="1"/>
  <c r="E3150" i="1"/>
  <c r="M3149" i="1"/>
  <c r="L3149" i="1"/>
  <c r="K3149" i="1"/>
  <c r="J3149" i="1"/>
  <c r="I3149" i="1"/>
  <c r="H3149" i="1"/>
  <c r="G3149" i="1"/>
  <c r="F3149" i="1"/>
  <c r="E3149" i="1"/>
  <c r="M3148" i="1"/>
  <c r="L3148" i="1"/>
  <c r="K3148" i="1"/>
  <c r="J3148" i="1"/>
  <c r="I3148" i="1"/>
  <c r="H3148" i="1"/>
  <c r="G3148" i="1"/>
  <c r="F3148" i="1"/>
  <c r="E3148" i="1"/>
  <c r="M3147" i="1"/>
  <c r="L3147" i="1"/>
  <c r="K3147" i="1"/>
  <c r="J3147" i="1"/>
  <c r="I3147" i="1"/>
  <c r="H3147" i="1"/>
  <c r="G3147" i="1"/>
  <c r="F3147" i="1"/>
  <c r="E3147" i="1"/>
  <c r="M3146" i="1"/>
  <c r="L3146" i="1"/>
  <c r="K3146" i="1"/>
  <c r="J3146" i="1"/>
  <c r="I3146" i="1"/>
  <c r="H3146" i="1"/>
  <c r="G3146" i="1"/>
  <c r="F3146" i="1"/>
  <c r="E3146" i="1"/>
  <c r="M3145" i="1"/>
  <c r="L3145" i="1"/>
  <c r="K3145" i="1"/>
  <c r="J3145" i="1"/>
  <c r="I3145" i="1"/>
  <c r="H3145" i="1"/>
  <c r="G3145" i="1"/>
  <c r="F3145" i="1"/>
  <c r="E3145" i="1"/>
  <c r="M3144" i="1"/>
  <c r="L3144" i="1"/>
  <c r="K3144" i="1"/>
  <c r="J3144" i="1"/>
  <c r="I3144" i="1"/>
  <c r="H3144" i="1"/>
  <c r="G3144" i="1"/>
  <c r="F3144" i="1"/>
  <c r="E3144" i="1"/>
  <c r="M3143" i="1"/>
  <c r="L3143" i="1"/>
  <c r="K3143" i="1"/>
  <c r="J3143" i="1"/>
  <c r="I3143" i="1"/>
  <c r="H3143" i="1"/>
  <c r="G3143" i="1"/>
  <c r="F3143" i="1"/>
  <c r="E3143" i="1"/>
  <c r="M3142" i="1"/>
  <c r="L3142" i="1"/>
  <c r="K3142" i="1"/>
  <c r="J3142" i="1"/>
  <c r="I3142" i="1"/>
  <c r="H3142" i="1"/>
  <c r="G3142" i="1"/>
  <c r="F3142" i="1"/>
  <c r="E3142" i="1"/>
  <c r="M3141" i="1"/>
  <c r="L3141" i="1"/>
  <c r="K3141" i="1"/>
  <c r="J3141" i="1"/>
  <c r="I3141" i="1"/>
  <c r="H3141" i="1"/>
  <c r="G3141" i="1"/>
  <c r="F3141" i="1"/>
  <c r="E3141" i="1"/>
  <c r="M3140" i="1"/>
  <c r="L3140" i="1"/>
  <c r="K3140" i="1"/>
  <c r="J3140" i="1"/>
  <c r="I3140" i="1"/>
  <c r="H3140" i="1"/>
  <c r="G3140" i="1"/>
  <c r="F3140" i="1"/>
  <c r="E3140" i="1"/>
  <c r="M3139" i="1"/>
  <c r="L3139" i="1"/>
  <c r="K3139" i="1"/>
  <c r="J3139" i="1"/>
  <c r="I3139" i="1"/>
  <c r="H3139" i="1"/>
  <c r="G3139" i="1"/>
  <c r="F3139" i="1"/>
  <c r="E3139" i="1"/>
  <c r="M3138" i="1"/>
  <c r="L3138" i="1"/>
  <c r="K3138" i="1"/>
  <c r="J3138" i="1"/>
  <c r="I3138" i="1"/>
  <c r="H3138" i="1"/>
  <c r="G3138" i="1"/>
  <c r="F3138" i="1"/>
  <c r="E3138" i="1"/>
  <c r="M3137" i="1"/>
  <c r="L3137" i="1"/>
  <c r="K3137" i="1"/>
  <c r="J3137" i="1"/>
  <c r="I3137" i="1"/>
  <c r="H3137" i="1"/>
  <c r="G3137" i="1"/>
  <c r="F3137" i="1"/>
  <c r="E3137" i="1"/>
  <c r="M3136" i="1"/>
  <c r="L3136" i="1"/>
  <c r="K3136" i="1"/>
  <c r="J3136" i="1"/>
  <c r="I3136" i="1"/>
  <c r="H3136" i="1"/>
  <c r="G3136" i="1"/>
  <c r="F3136" i="1"/>
  <c r="E3136" i="1"/>
  <c r="M3135" i="1"/>
  <c r="L3135" i="1"/>
  <c r="K3135" i="1"/>
  <c r="J3135" i="1"/>
  <c r="I3135" i="1"/>
  <c r="H3135" i="1"/>
  <c r="G3135" i="1"/>
  <c r="F3135" i="1"/>
  <c r="E3135" i="1"/>
  <c r="M3134" i="1"/>
  <c r="L3134" i="1"/>
  <c r="K3134" i="1"/>
  <c r="J3134" i="1"/>
  <c r="I3134" i="1"/>
  <c r="H3134" i="1"/>
  <c r="G3134" i="1"/>
  <c r="F3134" i="1"/>
  <c r="E3134" i="1"/>
  <c r="M3133" i="1"/>
  <c r="L3133" i="1"/>
  <c r="K3133" i="1"/>
  <c r="J3133" i="1"/>
  <c r="I3133" i="1"/>
  <c r="H3133" i="1"/>
  <c r="G3133" i="1"/>
  <c r="F3133" i="1"/>
  <c r="E3133" i="1"/>
  <c r="M3132" i="1"/>
  <c r="L3132" i="1"/>
  <c r="K3132" i="1"/>
  <c r="J3132" i="1"/>
  <c r="I3132" i="1"/>
  <c r="H3132" i="1"/>
  <c r="G3132" i="1"/>
  <c r="F3132" i="1"/>
  <c r="E3132" i="1"/>
  <c r="M3131" i="1"/>
  <c r="L3131" i="1"/>
  <c r="K3131" i="1"/>
  <c r="J3131" i="1"/>
  <c r="I3131" i="1"/>
  <c r="H3131" i="1"/>
  <c r="G3131" i="1"/>
  <c r="F3131" i="1"/>
  <c r="E3131" i="1"/>
  <c r="M3130" i="1"/>
  <c r="L3130" i="1"/>
  <c r="K3130" i="1"/>
  <c r="J3130" i="1"/>
  <c r="I3130" i="1"/>
  <c r="H3130" i="1"/>
  <c r="G3130" i="1"/>
  <c r="F3130" i="1"/>
  <c r="E3130" i="1"/>
  <c r="M3129" i="1"/>
  <c r="L3129" i="1"/>
  <c r="K3129" i="1"/>
  <c r="J3129" i="1"/>
  <c r="I3129" i="1"/>
  <c r="H3129" i="1"/>
  <c r="G3129" i="1"/>
  <c r="F3129" i="1"/>
  <c r="E3129" i="1"/>
  <c r="M3128" i="1"/>
  <c r="L3128" i="1"/>
  <c r="K3128" i="1"/>
  <c r="J3128" i="1"/>
  <c r="I3128" i="1"/>
  <c r="H3128" i="1"/>
  <c r="G3128" i="1"/>
  <c r="F3128" i="1"/>
  <c r="E3128" i="1"/>
  <c r="M3127" i="1"/>
  <c r="L3127" i="1"/>
  <c r="K3127" i="1"/>
  <c r="J3127" i="1"/>
  <c r="I3127" i="1"/>
  <c r="H3127" i="1"/>
  <c r="G3127" i="1"/>
  <c r="F3127" i="1"/>
  <c r="E3127" i="1"/>
  <c r="M3126" i="1"/>
  <c r="L3126" i="1"/>
  <c r="K3126" i="1"/>
  <c r="J3126" i="1"/>
  <c r="I3126" i="1"/>
  <c r="H3126" i="1"/>
  <c r="G3126" i="1"/>
  <c r="F3126" i="1"/>
  <c r="E3126" i="1"/>
  <c r="M3125" i="1"/>
  <c r="L3125" i="1"/>
  <c r="K3125" i="1"/>
  <c r="J3125" i="1"/>
  <c r="I3125" i="1"/>
  <c r="H3125" i="1"/>
  <c r="G3125" i="1"/>
  <c r="F3125" i="1"/>
  <c r="E3125" i="1"/>
  <c r="M3124" i="1"/>
  <c r="L3124" i="1"/>
  <c r="K3124" i="1"/>
  <c r="J3124" i="1"/>
  <c r="I3124" i="1"/>
  <c r="H3124" i="1"/>
  <c r="G3124" i="1"/>
  <c r="F3124" i="1"/>
  <c r="E3124" i="1"/>
  <c r="M3123" i="1"/>
  <c r="L3123" i="1"/>
  <c r="K3123" i="1"/>
  <c r="J3123" i="1"/>
  <c r="I3123" i="1"/>
  <c r="H3123" i="1"/>
  <c r="G3123" i="1"/>
  <c r="F3123" i="1"/>
  <c r="E3123" i="1"/>
  <c r="M3122" i="1"/>
  <c r="L3122" i="1"/>
  <c r="K3122" i="1"/>
  <c r="J3122" i="1"/>
  <c r="I3122" i="1"/>
  <c r="H3122" i="1"/>
  <c r="G3122" i="1"/>
  <c r="F3122" i="1"/>
  <c r="E3122" i="1"/>
  <c r="M3121" i="1"/>
  <c r="L3121" i="1"/>
  <c r="K3121" i="1"/>
  <c r="J3121" i="1"/>
  <c r="I3121" i="1"/>
  <c r="H3121" i="1"/>
  <c r="G3121" i="1"/>
  <c r="F3121" i="1"/>
  <c r="E3121" i="1"/>
  <c r="M3120" i="1"/>
  <c r="L3120" i="1"/>
  <c r="K3120" i="1"/>
  <c r="J3120" i="1"/>
  <c r="I3120" i="1"/>
  <c r="H3120" i="1"/>
  <c r="G3120" i="1"/>
  <c r="F3120" i="1"/>
  <c r="E3120" i="1"/>
  <c r="M3119" i="1"/>
  <c r="L3119" i="1"/>
  <c r="K3119" i="1"/>
  <c r="J3119" i="1"/>
  <c r="I3119" i="1"/>
  <c r="H3119" i="1"/>
  <c r="G3119" i="1"/>
  <c r="F3119" i="1"/>
  <c r="E3119" i="1"/>
  <c r="M3118" i="1"/>
  <c r="L3118" i="1"/>
  <c r="K3118" i="1"/>
  <c r="J3118" i="1"/>
  <c r="I3118" i="1"/>
  <c r="H3118" i="1"/>
  <c r="G3118" i="1"/>
  <c r="F3118" i="1"/>
  <c r="E3118" i="1"/>
  <c r="M3117" i="1"/>
  <c r="L3117" i="1"/>
  <c r="K3117" i="1"/>
  <c r="J3117" i="1"/>
  <c r="I3117" i="1"/>
  <c r="H3117" i="1"/>
  <c r="G3117" i="1"/>
  <c r="F3117" i="1"/>
  <c r="E3117" i="1"/>
  <c r="M3116" i="1"/>
  <c r="L3116" i="1"/>
  <c r="K3116" i="1"/>
  <c r="J3116" i="1"/>
  <c r="I3116" i="1"/>
  <c r="H3116" i="1"/>
  <c r="G3116" i="1"/>
  <c r="F3116" i="1"/>
  <c r="E3116" i="1"/>
  <c r="M3115" i="1"/>
  <c r="L3115" i="1"/>
  <c r="K3115" i="1"/>
  <c r="J3115" i="1"/>
  <c r="I3115" i="1"/>
  <c r="H3115" i="1"/>
  <c r="G3115" i="1"/>
  <c r="F3115" i="1"/>
  <c r="E3115" i="1"/>
  <c r="M3114" i="1"/>
  <c r="L3114" i="1"/>
  <c r="K3114" i="1"/>
  <c r="J3114" i="1"/>
  <c r="I3114" i="1"/>
  <c r="H3114" i="1"/>
  <c r="G3114" i="1"/>
  <c r="F3114" i="1"/>
  <c r="E3114" i="1"/>
  <c r="M3113" i="1"/>
  <c r="L3113" i="1"/>
  <c r="K3113" i="1"/>
  <c r="J3113" i="1"/>
  <c r="I3113" i="1"/>
  <c r="H3113" i="1"/>
  <c r="G3113" i="1"/>
  <c r="F3113" i="1"/>
  <c r="E3113" i="1"/>
  <c r="M3112" i="1"/>
  <c r="L3112" i="1"/>
  <c r="K3112" i="1"/>
  <c r="J3112" i="1"/>
  <c r="I3112" i="1"/>
  <c r="H3112" i="1"/>
  <c r="G3112" i="1"/>
  <c r="F3112" i="1"/>
  <c r="E3112" i="1"/>
  <c r="M3111" i="1"/>
  <c r="L3111" i="1"/>
  <c r="K3111" i="1"/>
  <c r="J3111" i="1"/>
  <c r="I3111" i="1"/>
  <c r="H3111" i="1"/>
  <c r="G3111" i="1"/>
  <c r="F3111" i="1"/>
  <c r="E3111" i="1"/>
  <c r="M3110" i="1"/>
  <c r="L3110" i="1"/>
  <c r="K3110" i="1"/>
  <c r="J3110" i="1"/>
  <c r="I3110" i="1"/>
  <c r="H3110" i="1"/>
  <c r="G3110" i="1"/>
  <c r="F3110" i="1"/>
  <c r="E3110" i="1"/>
  <c r="M3109" i="1"/>
  <c r="L3109" i="1"/>
  <c r="K3109" i="1"/>
  <c r="J3109" i="1"/>
  <c r="I3109" i="1"/>
  <c r="H3109" i="1"/>
  <c r="G3109" i="1"/>
  <c r="F3109" i="1"/>
  <c r="E3109" i="1"/>
  <c r="M3108" i="1"/>
  <c r="L3108" i="1"/>
  <c r="K3108" i="1"/>
  <c r="J3108" i="1"/>
  <c r="I3108" i="1"/>
  <c r="H3108" i="1"/>
  <c r="G3108" i="1"/>
  <c r="F3108" i="1"/>
  <c r="E3108" i="1"/>
  <c r="M3107" i="1"/>
  <c r="L3107" i="1"/>
  <c r="K3107" i="1"/>
  <c r="J3107" i="1"/>
  <c r="I3107" i="1"/>
  <c r="H3107" i="1"/>
  <c r="G3107" i="1"/>
  <c r="F3107" i="1"/>
  <c r="E3107" i="1"/>
  <c r="M3106" i="1"/>
  <c r="L3106" i="1"/>
  <c r="K3106" i="1"/>
  <c r="J3106" i="1"/>
  <c r="I3106" i="1"/>
  <c r="H3106" i="1"/>
  <c r="G3106" i="1"/>
  <c r="F3106" i="1"/>
  <c r="E3106" i="1"/>
  <c r="M3105" i="1"/>
  <c r="L3105" i="1"/>
  <c r="K3105" i="1"/>
  <c r="J3105" i="1"/>
  <c r="I3105" i="1"/>
  <c r="H3105" i="1"/>
  <c r="G3105" i="1"/>
  <c r="F3105" i="1"/>
  <c r="E3105" i="1"/>
  <c r="M3104" i="1"/>
  <c r="L3104" i="1"/>
  <c r="K3104" i="1"/>
  <c r="J3104" i="1"/>
  <c r="I3104" i="1"/>
  <c r="H3104" i="1"/>
  <c r="G3104" i="1"/>
  <c r="F3104" i="1"/>
  <c r="E3104" i="1"/>
  <c r="M3103" i="1"/>
  <c r="L3103" i="1"/>
  <c r="K3103" i="1"/>
  <c r="J3103" i="1"/>
  <c r="I3103" i="1"/>
  <c r="H3103" i="1"/>
  <c r="G3103" i="1"/>
  <c r="F3103" i="1"/>
  <c r="E3103" i="1"/>
  <c r="M3102" i="1"/>
  <c r="L3102" i="1"/>
  <c r="K3102" i="1"/>
  <c r="J3102" i="1"/>
  <c r="I3102" i="1"/>
  <c r="H3102" i="1"/>
  <c r="G3102" i="1"/>
  <c r="F3102" i="1"/>
  <c r="E3102" i="1"/>
  <c r="M3101" i="1"/>
  <c r="L3101" i="1"/>
  <c r="K3101" i="1"/>
  <c r="J3101" i="1"/>
  <c r="I3101" i="1"/>
  <c r="H3101" i="1"/>
  <c r="G3101" i="1"/>
  <c r="F3101" i="1"/>
  <c r="E3101" i="1"/>
  <c r="M3100" i="1"/>
  <c r="L3100" i="1"/>
  <c r="K3100" i="1"/>
  <c r="J3100" i="1"/>
  <c r="I3100" i="1"/>
  <c r="H3100" i="1"/>
  <c r="G3100" i="1"/>
  <c r="F3100" i="1"/>
  <c r="E3100" i="1"/>
  <c r="M3099" i="1"/>
  <c r="L3099" i="1"/>
  <c r="K3099" i="1"/>
  <c r="J3099" i="1"/>
  <c r="I3099" i="1"/>
  <c r="H3099" i="1"/>
  <c r="G3099" i="1"/>
  <c r="F3099" i="1"/>
  <c r="E3099" i="1"/>
  <c r="M3098" i="1"/>
  <c r="L3098" i="1"/>
  <c r="K3098" i="1"/>
  <c r="J3098" i="1"/>
  <c r="I3098" i="1"/>
  <c r="H3098" i="1"/>
  <c r="G3098" i="1"/>
  <c r="F3098" i="1"/>
  <c r="E3098" i="1"/>
  <c r="M3097" i="1"/>
  <c r="L3097" i="1"/>
  <c r="K3097" i="1"/>
  <c r="J3097" i="1"/>
  <c r="I3097" i="1"/>
  <c r="H3097" i="1"/>
  <c r="G3097" i="1"/>
  <c r="F3097" i="1"/>
  <c r="E3097" i="1"/>
  <c r="M3096" i="1"/>
  <c r="L3096" i="1"/>
  <c r="K3096" i="1"/>
  <c r="J3096" i="1"/>
  <c r="I3096" i="1"/>
  <c r="H3096" i="1"/>
  <c r="G3096" i="1"/>
  <c r="F3096" i="1"/>
  <c r="E3096" i="1"/>
  <c r="M3095" i="1"/>
  <c r="L3095" i="1"/>
  <c r="K3095" i="1"/>
  <c r="J3095" i="1"/>
  <c r="I3095" i="1"/>
  <c r="H3095" i="1"/>
  <c r="G3095" i="1"/>
  <c r="F3095" i="1"/>
  <c r="E3095" i="1"/>
  <c r="M3094" i="1"/>
  <c r="L3094" i="1"/>
  <c r="K3094" i="1"/>
  <c r="J3094" i="1"/>
  <c r="I3094" i="1"/>
  <c r="H3094" i="1"/>
  <c r="G3094" i="1"/>
  <c r="F3094" i="1"/>
  <c r="E3094" i="1"/>
  <c r="M3093" i="1"/>
  <c r="L3093" i="1"/>
  <c r="K3093" i="1"/>
  <c r="J3093" i="1"/>
  <c r="I3093" i="1"/>
  <c r="H3093" i="1"/>
  <c r="G3093" i="1"/>
  <c r="F3093" i="1"/>
  <c r="E3093" i="1"/>
  <c r="M3092" i="1"/>
  <c r="L3092" i="1"/>
  <c r="K3092" i="1"/>
  <c r="J3092" i="1"/>
  <c r="I3092" i="1"/>
  <c r="H3092" i="1"/>
  <c r="G3092" i="1"/>
  <c r="F3092" i="1"/>
  <c r="E3092" i="1"/>
  <c r="M3091" i="1"/>
  <c r="L3091" i="1"/>
  <c r="K3091" i="1"/>
  <c r="J3091" i="1"/>
  <c r="I3091" i="1"/>
  <c r="H3091" i="1"/>
  <c r="G3091" i="1"/>
  <c r="F3091" i="1"/>
  <c r="E3091" i="1"/>
  <c r="M3090" i="1"/>
  <c r="L3090" i="1"/>
  <c r="K3090" i="1"/>
  <c r="J3090" i="1"/>
  <c r="I3090" i="1"/>
  <c r="H3090" i="1"/>
  <c r="G3090" i="1"/>
  <c r="F3090" i="1"/>
  <c r="E3090" i="1"/>
  <c r="M3089" i="1"/>
  <c r="L3089" i="1"/>
  <c r="K3089" i="1"/>
  <c r="J3089" i="1"/>
  <c r="I3089" i="1"/>
  <c r="H3089" i="1"/>
  <c r="G3089" i="1"/>
  <c r="F3089" i="1"/>
  <c r="E3089" i="1"/>
  <c r="M3088" i="1"/>
  <c r="L3088" i="1"/>
  <c r="K3088" i="1"/>
  <c r="J3088" i="1"/>
  <c r="I3088" i="1"/>
  <c r="H3088" i="1"/>
  <c r="G3088" i="1"/>
  <c r="F3088" i="1"/>
  <c r="E3088" i="1"/>
  <c r="M3087" i="1"/>
  <c r="L3087" i="1"/>
  <c r="K3087" i="1"/>
  <c r="J3087" i="1"/>
  <c r="I3087" i="1"/>
  <c r="H3087" i="1"/>
  <c r="G3087" i="1"/>
  <c r="F3087" i="1"/>
  <c r="E3087" i="1"/>
  <c r="M3086" i="1"/>
  <c r="L3086" i="1"/>
  <c r="K3086" i="1"/>
  <c r="J3086" i="1"/>
  <c r="I3086" i="1"/>
  <c r="H3086" i="1"/>
  <c r="G3086" i="1"/>
  <c r="F3086" i="1"/>
  <c r="E3086" i="1"/>
  <c r="M3085" i="1"/>
  <c r="L3085" i="1"/>
  <c r="K3085" i="1"/>
  <c r="J3085" i="1"/>
  <c r="I3085" i="1"/>
  <c r="H3085" i="1"/>
  <c r="G3085" i="1"/>
  <c r="F3085" i="1"/>
  <c r="E3085" i="1"/>
  <c r="M3084" i="1"/>
  <c r="L3084" i="1"/>
  <c r="K3084" i="1"/>
  <c r="J3084" i="1"/>
  <c r="I3084" i="1"/>
  <c r="H3084" i="1"/>
  <c r="G3084" i="1"/>
  <c r="F3084" i="1"/>
  <c r="E3084" i="1"/>
  <c r="M3083" i="1"/>
  <c r="L3083" i="1"/>
  <c r="K3083" i="1"/>
  <c r="J3083" i="1"/>
  <c r="I3083" i="1"/>
  <c r="H3083" i="1"/>
  <c r="G3083" i="1"/>
  <c r="F3083" i="1"/>
  <c r="E3083" i="1"/>
  <c r="M3082" i="1"/>
  <c r="L3082" i="1"/>
  <c r="K3082" i="1"/>
  <c r="J3082" i="1"/>
  <c r="I3082" i="1"/>
  <c r="H3082" i="1"/>
  <c r="G3082" i="1"/>
  <c r="F3082" i="1"/>
  <c r="E3082" i="1"/>
  <c r="M3081" i="1"/>
  <c r="L3081" i="1"/>
  <c r="K3081" i="1"/>
  <c r="J3081" i="1"/>
  <c r="I3081" i="1"/>
  <c r="H3081" i="1"/>
  <c r="G3081" i="1"/>
  <c r="F3081" i="1"/>
  <c r="E3081" i="1"/>
  <c r="M3080" i="1"/>
  <c r="L3080" i="1"/>
  <c r="K3080" i="1"/>
  <c r="J3080" i="1"/>
  <c r="I3080" i="1"/>
  <c r="H3080" i="1"/>
  <c r="G3080" i="1"/>
  <c r="F3080" i="1"/>
  <c r="E3080" i="1"/>
  <c r="M3079" i="1"/>
  <c r="L3079" i="1"/>
  <c r="K3079" i="1"/>
  <c r="J3079" i="1"/>
  <c r="I3079" i="1"/>
  <c r="H3079" i="1"/>
  <c r="G3079" i="1"/>
  <c r="F3079" i="1"/>
  <c r="E3079" i="1"/>
  <c r="M3078" i="1"/>
  <c r="L3078" i="1"/>
  <c r="K3078" i="1"/>
  <c r="J3078" i="1"/>
  <c r="I3078" i="1"/>
  <c r="H3078" i="1"/>
  <c r="G3078" i="1"/>
  <c r="F3078" i="1"/>
  <c r="E3078" i="1"/>
  <c r="M3077" i="1"/>
  <c r="L3077" i="1"/>
  <c r="K3077" i="1"/>
  <c r="J3077" i="1"/>
  <c r="I3077" i="1"/>
  <c r="H3077" i="1"/>
  <c r="G3077" i="1"/>
  <c r="F3077" i="1"/>
  <c r="E3077" i="1"/>
  <c r="M3076" i="1"/>
  <c r="L3076" i="1"/>
  <c r="K3076" i="1"/>
  <c r="J3076" i="1"/>
  <c r="I3076" i="1"/>
  <c r="H3076" i="1"/>
  <c r="G3076" i="1"/>
  <c r="F3076" i="1"/>
  <c r="E3076" i="1"/>
  <c r="M3075" i="1"/>
  <c r="L3075" i="1"/>
  <c r="K3075" i="1"/>
  <c r="J3075" i="1"/>
  <c r="I3075" i="1"/>
  <c r="H3075" i="1"/>
  <c r="G3075" i="1"/>
  <c r="F3075" i="1"/>
  <c r="E3075" i="1"/>
  <c r="M3074" i="1"/>
  <c r="L3074" i="1"/>
  <c r="K3074" i="1"/>
  <c r="J3074" i="1"/>
  <c r="I3074" i="1"/>
  <c r="H3074" i="1"/>
  <c r="G3074" i="1"/>
  <c r="F3074" i="1"/>
  <c r="E3074" i="1"/>
  <c r="M3073" i="1"/>
  <c r="L3073" i="1"/>
  <c r="K3073" i="1"/>
  <c r="J3073" i="1"/>
  <c r="I3073" i="1"/>
  <c r="H3073" i="1"/>
  <c r="G3073" i="1"/>
  <c r="F3073" i="1"/>
  <c r="E3073" i="1"/>
  <c r="M3072" i="1"/>
  <c r="L3072" i="1"/>
  <c r="K3072" i="1"/>
  <c r="J3072" i="1"/>
  <c r="I3072" i="1"/>
  <c r="H3072" i="1"/>
  <c r="G3072" i="1"/>
  <c r="F3072" i="1"/>
  <c r="E3072" i="1"/>
  <c r="M3071" i="1"/>
  <c r="L3071" i="1"/>
  <c r="K3071" i="1"/>
  <c r="J3071" i="1"/>
  <c r="I3071" i="1"/>
  <c r="H3071" i="1"/>
  <c r="G3071" i="1"/>
  <c r="F3071" i="1"/>
  <c r="E3071" i="1"/>
  <c r="M3070" i="1"/>
  <c r="L3070" i="1"/>
  <c r="K3070" i="1"/>
  <c r="J3070" i="1"/>
  <c r="I3070" i="1"/>
  <c r="H3070" i="1"/>
  <c r="G3070" i="1"/>
  <c r="F3070" i="1"/>
  <c r="E3070" i="1"/>
  <c r="M3069" i="1"/>
  <c r="L3069" i="1"/>
  <c r="K3069" i="1"/>
  <c r="J3069" i="1"/>
  <c r="I3069" i="1"/>
  <c r="H3069" i="1"/>
  <c r="G3069" i="1"/>
  <c r="F3069" i="1"/>
  <c r="E3069" i="1"/>
  <c r="M3068" i="1"/>
  <c r="L3068" i="1"/>
  <c r="K3068" i="1"/>
  <c r="J3068" i="1"/>
  <c r="I3068" i="1"/>
  <c r="H3068" i="1"/>
  <c r="G3068" i="1"/>
  <c r="F3068" i="1"/>
  <c r="E3068" i="1"/>
  <c r="M3067" i="1"/>
  <c r="L3067" i="1"/>
  <c r="K3067" i="1"/>
  <c r="J3067" i="1"/>
  <c r="I3067" i="1"/>
  <c r="H3067" i="1"/>
  <c r="G3067" i="1"/>
  <c r="F3067" i="1"/>
  <c r="E3067" i="1"/>
  <c r="M3066" i="1"/>
  <c r="L3066" i="1"/>
  <c r="K3066" i="1"/>
  <c r="J3066" i="1"/>
  <c r="I3066" i="1"/>
  <c r="H3066" i="1"/>
  <c r="G3066" i="1"/>
  <c r="F3066" i="1"/>
  <c r="E3066" i="1"/>
  <c r="M3065" i="1"/>
  <c r="L3065" i="1"/>
  <c r="K3065" i="1"/>
  <c r="J3065" i="1"/>
  <c r="I3065" i="1"/>
  <c r="H3065" i="1"/>
  <c r="G3065" i="1"/>
  <c r="F3065" i="1"/>
  <c r="E3065" i="1"/>
  <c r="M3064" i="1"/>
  <c r="L3064" i="1"/>
  <c r="K3064" i="1"/>
  <c r="J3064" i="1"/>
  <c r="I3064" i="1"/>
  <c r="H3064" i="1"/>
  <c r="G3064" i="1"/>
  <c r="F3064" i="1"/>
  <c r="E3064" i="1"/>
  <c r="M3063" i="1"/>
  <c r="L3063" i="1"/>
  <c r="K3063" i="1"/>
  <c r="J3063" i="1"/>
  <c r="I3063" i="1"/>
  <c r="H3063" i="1"/>
  <c r="G3063" i="1"/>
  <c r="F3063" i="1"/>
  <c r="E3063" i="1"/>
  <c r="M3062" i="1"/>
  <c r="L3062" i="1"/>
  <c r="K3062" i="1"/>
  <c r="J3062" i="1"/>
  <c r="I3062" i="1"/>
  <c r="H3062" i="1"/>
  <c r="G3062" i="1"/>
  <c r="F3062" i="1"/>
  <c r="E3062" i="1"/>
  <c r="M3061" i="1"/>
  <c r="L3061" i="1"/>
  <c r="K3061" i="1"/>
  <c r="J3061" i="1"/>
  <c r="I3061" i="1"/>
  <c r="H3061" i="1"/>
  <c r="G3061" i="1"/>
  <c r="F3061" i="1"/>
  <c r="E3061" i="1"/>
  <c r="M3060" i="1"/>
  <c r="L3060" i="1"/>
  <c r="K3060" i="1"/>
  <c r="J3060" i="1"/>
  <c r="I3060" i="1"/>
  <c r="H3060" i="1"/>
  <c r="G3060" i="1"/>
  <c r="F3060" i="1"/>
  <c r="E3060" i="1"/>
  <c r="M3059" i="1"/>
  <c r="L3059" i="1"/>
  <c r="K3059" i="1"/>
  <c r="J3059" i="1"/>
  <c r="I3059" i="1"/>
  <c r="H3059" i="1"/>
  <c r="G3059" i="1"/>
  <c r="F3059" i="1"/>
  <c r="E3059" i="1"/>
  <c r="M3058" i="1"/>
  <c r="L3058" i="1"/>
  <c r="K3058" i="1"/>
  <c r="J3058" i="1"/>
  <c r="I3058" i="1"/>
  <c r="H3058" i="1"/>
  <c r="G3058" i="1"/>
  <c r="F3058" i="1"/>
  <c r="E3058" i="1"/>
  <c r="M3057" i="1"/>
  <c r="L3057" i="1"/>
  <c r="K3057" i="1"/>
  <c r="J3057" i="1"/>
  <c r="I3057" i="1"/>
  <c r="H3057" i="1"/>
  <c r="G3057" i="1"/>
  <c r="F3057" i="1"/>
  <c r="E3057" i="1"/>
  <c r="M3056" i="1"/>
  <c r="L3056" i="1"/>
  <c r="K3056" i="1"/>
  <c r="J3056" i="1"/>
  <c r="I3056" i="1"/>
  <c r="H3056" i="1"/>
  <c r="G3056" i="1"/>
  <c r="F3056" i="1"/>
  <c r="E3056" i="1"/>
  <c r="M3055" i="1"/>
  <c r="L3055" i="1"/>
  <c r="K3055" i="1"/>
  <c r="J3055" i="1"/>
  <c r="I3055" i="1"/>
  <c r="H3055" i="1"/>
  <c r="G3055" i="1"/>
  <c r="F3055" i="1"/>
  <c r="E3055" i="1"/>
  <c r="M3054" i="1"/>
  <c r="L3054" i="1"/>
  <c r="K3054" i="1"/>
  <c r="J3054" i="1"/>
  <c r="I3054" i="1"/>
  <c r="H3054" i="1"/>
  <c r="G3054" i="1"/>
  <c r="F3054" i="1"/>
  <c r="E3054" i="1"/>
  <c r="M3053" i="1"/>
  <c r="L3053" i="1"/>
  <c r="K3053" i="1"/>
  <c r="J3053" i="1"/>
  <c r="I3053" i="1"/>
  <c r="H3053" i="1"/>
  <c r="G3053" i="1"/>
  <c r="F3053" i="1"/>
  <c r="E3053" i="1"/>
  <c r="M3052" i="1"/>
  <c r="L3052" i="1"/>
  <c r="K3052" i="1"/>
  <c r="J3052" i="1"/>
  <c r="I3052" i="1"/>
  <c r="H3052" i="1"/>
  <c r="G3052" i="1"/>
  <c r="F3052" i="1"/>
  <c r="E3052" i="1"/>
  <c r="M3051" i="1"/>
  <c r="L3051" i="1"/>
  <c r="K3051" i="1"/>
  <c r="J3051" i="1"/>
  <c r="I3051" i="1"/>
  <c r="H3051" i="1"/>
  <c r="G3051" i="1"/>
  <c r="F3051" i="1"/>
  <c r="E3051" i="1"/>
  <c r="M3050" i="1"/>
  <c r="L3050" i="1"/>
  <c r="K3050" i="1"/>
  <c r="J3050" i="1"/>
  <c r="I3050" i="1"/>
  <c r="H3050" i="1"/>
  <c r="G3050" i="1"/>
  <c r="F3050" i="1"/>
  <c r="E3050" i="1"/>
  <c r="M3049" i="1"/>
  <c r="L3049" i="1"/>
  <c r="K3049" i="1"/>
  <c r="J3049" i="1"/>
  <c r="I3049" i="1"/>
  <c r="H3049" i="1"/>
  <c r="G3049" i="1"/>
  <c r="F3049" i="1"/>
  <c r="E3049" i="1"/>
  <c r="M3048" i="1"/>
  <c r="L3048" i="1"/>
  <c r="K3048" i="1"/>
  <c r="J3048" i="1"/>
  <c r="I3048" i="1"/>
  <c r="H3048" i="1"/>
  <c r="G3048" i="1"/>
  <c r="F3048" i="1"/>
  <c r="E3048" i="1"/>
  <c r="M3047" i="1"/>
  <c r="L3047" i="1"/>
  <c r="K3047" i="1"/>
  <c r="J3047" i="1"/>
  <c r="I3047" i="1"/>
  <c r="H3047" i="1"/>
  <c r="G3047" i="1"/>
  <c r="F3047" i="1"/>
  <c r="E3047" i="1"/>
  <c r="M3046" i="1"/>
  <c r="L3046" i="1"/>
  <c r="K3046" i="1"/>
  <c r="J3046" i="1"/>
  <c r="I3046" i="1"/>
  <c r="H3046" i="1"/>
  <c r="G3046" i="1"/>
  <c r="F3046" i="1"/>
  <c r="E3046" i="1"/>
  <c r="M3045" i="1"/>
  <c r="L3045" i="1"/>
  <c r="K3045" i="1"/>
  <c r="J3045" i="1"/>
  <c r="I3045" i="1"/>
  <c r="H3045" i="1"/>
  <c r="G3045" i="1"/>
  <c r="F3045" i="1"/>
  <c r="E3045" i="1"/>
  <c r="M3044" i="1"/>
  <c r="L3044" i="1"/>
  <c r="K3044" i="1"/>
  <c r="J3044" i="1"/>
  <c r="I3044" i="1"/>
  <c r="H3044" i="1"/>
  <c r="G3044" i="1"/>
  <c r="F3044" i="1"/>
  <c r="E3044" i="1"/>
  <c r="M3043" i="1"/>
  <c r="L3043" i="1"/>
  <c r="K3043" i="1"/>
  <c r="J3043" i="1"/>
  <c r="I3043" i="1"/>
  <c r="H3043" i="1"/>
  <c r="G3043" i="1"/>
  <c r="F3043" i="1"/>
  <c r="E3043" i="1"/>
  <c r="M3042" i="1"/>
  <c r="L3042" i="1"/>
  <c r="K3042" i="1"/>
  <c r="J3042" i="1"/>
  <c r="I3042" i="1"/>
  <c r="H3042" i="1"/>
  <c r="G3042" i="1"/>
  <c r="F3042" i="1"/>
  <c r="E3042" i="1"/>
  <c r="M3041" i="1"/>
  <c r="L3041" i="1"/>
  <c r="K3041" i="1"/>
  <c r="J3041" i="1"/>
  <c r="I3041" i="1"/>
  <c r="H3041" i="1"/>
  <c r="G3041" i="1"/>
  <c r="F3041" i="1"/>
  <c r="E3041" i="1"/>
  <c r="M3040" i="1"/>
  <c r="L3040" i="1"/>
  <c r="K3040" i="1"/>
  <c r="J3040" i="1"/>
  <c r="I3040" i="1"/>
  <c r="H3040" i="1"/>
  <c r="G3040" i="1"/>
  <c r="F3040" i="1"/>
  <c r="E3040" i="1"/>
  <c r="M3039" i="1"/>
  <c r="L3039" i="1"/>
  <c r="K3039" i="1"/>
  <c r="J3039" i="1"/>
  <c r="I3039" i="1"/>
  <c r="H3039" i="1"/>
  <c r="G3039" i="1"/>
  <c r="F3039" i="1"/>
  <c r="E3039" i="1"/>
  <c r="M3038" i="1"/>
  <c r="L3038" i="1"/>
  <c r="K3038" i="1"/>
  <c r="J3038" i="1"/>
  <c r="I3038" i="1"/>
  <c r="H3038" i="1"/>
  <c r="G3038" i="1"/>
  <c r="F3038" i="1"/>
  <c r="E3038" i="1"/>
  <c r="M3037" i="1"/>
  <c r="L3037" i="1"/>
  <c r="K3037" i="1"/>
  <c r="J3037" i="1"/>
  <c r="I3037" i="1"/>
  <c r="H3037" i="1"/>
  <c r="G3037" i="1"/>
  <c r="F3037" i="1"/>
  <c r="E3037" i="1"/>
  <c r="M3036" i="1"/>
  <c r="L3036" i="1"/>
  <c r="K3036" i="1"/>
  <c r="J3036" i="1"/>
  <c r="I3036" i="1"/>
  <c r="H3036" i="1"/>
  <c r="G3036" i="1"/>
  <c r="F3036" i="1"/>
  <c r="E3036" i="1"/>
  <c r="M3035" i="1"/>
  <c r="L3035" i="1"/>
  <c r="K3035" i="1"/>
  <c r="J3035" i="1"/>
  <c r="I3035" i="1"/>
  <c r="H3035" i="1"/>
  <c r="G3035" i="1"/>
  <c r="F3035" i="1"/>
  <c r="E3035" i="1"/>
  <c r="M3034" i="1"/>
  <c r="L3034" i="1"/>
  <c r="K3034" i="1"/>
  <c r="J3034" i="1"/>
  <c r="I3034" i="1"/>
  <c r="H3034" i="1"/>
  <c r="G3034" i="1"/>
  <c r="F3034" i="1"/>
  <c r="E3034" i="1"/>
  <c r="M3033" i="1"/>
  <c r="L3033" i="1"/>
  <c r="K3033" i="1"/>
  <c r="J3033" i="1"/>
  <c r="I3033" i="1"/>
  <c r="H3033" i="1"/>
  <c r="G3033" i="1"/>
  <c r="F3033" i="1"/>
  <c r="E3033" i="1"/>
  <c r="M3032" i="1"/>
  <c r="L3032" i="1"/>
  <c r="K3032" i="1"/>
  <c r="J3032" i="1"/>
  <c r="I3032" i="1"/>
  <c r="H3032" i="1"/>
  <c r="G3032" i="1"/>
  <c r="F3032" i="1"/>
  <c r="E3032" i="1"/>
  <c r="M3031" i="1"/>
  <c r="L3031" i="1"/>
  <c r="K3031" i="1"/>
  <c r="J3031" i="1"/>
  <c r="I3031" i="1"/>
  <c r="H3031" i="1"/>
  <c r="G3031" i="1"/>
  <c r="F3031" i="1"/>
  <c r="E3031" i="1"/>
  <c r="M3030" i="1"/>
  <c r="L3030" i="1"/>
  <c r="K3030" i="1"/>
  <c r="J3030" i="1"/>
  <c r="I3030" i="1"/>
  <c r="H3030" i="1"/>
  <c r="G3030" i="1"/>
  <c r="F3030" i="1"/>
  <c r="E3030" i="1"/>
  <c r="M3029" i="1"/>
  <c r="L3029" i="1"/>
  <c r="K3029" i="1"/>
  <c r="J3029" i="1"/>
  <c r="I3029" i="1"/>
  <c r="H3029" i="1"/>
  <c r="G3029" i="1"/>
  <c r="F3029" i="1"/>
  <c r="E3029" i="1"/>
  <c r="M3028" i="1"/>
  <c r="L3028" i="1"/>
  <c r="K3028" i="1"/>
  <c r="J3028" i="1"/>
  <c r="I3028" i="1"/>
  <c r="H3028" i="1"/>
  <c r="G3028" i="1"/>
  <c r="F3028" i="1"/>
  <c r="E3028" i="1"/>
  <c r="M3027" i="1"/>
  <c r="L3027" i="1"/>
  <c r="K3027" i="1"/>
  <c r="J3027" i="1"/>
  <c r="I3027" i="1"/>
  <c r="H3027" i="1"/>
  <c r="G3027" i="1"/>
  <c r="F3027" i="1"/>
  <c r="E3027" i="1"/>
  <c r="M3026" i="1"/>
  <c r="L3026" i="1"/>
  <c r="K3026" i="1"/>
  <c r="J3026" i="1"/>
  <c r="I3026" i="1"/>
  <c r="H3026" i="1"/>
  <c r="G3026" i="1"/>
  <c r="F3026" i="1"/>
  <c r="E3026" i="1"/>
  <c r="M3025" i="1"/>
  <c r="L3025" i="1"/>
  <c r="K3025" i="1"/>
  <c r="J3025" i="1"/>
  <c r="I3025" i="1"/>
  <c r="H3025" i="1"/>
  <c r="G3025" i="1"/>
  <c r="F3025" i="1"/>
  <c r="E3025" i="1"/>
  <c r="M3024" i="1"/>
  <c r="L3024" i="1"/>
  <c r="K3024" i="1"/>
  <c r="J3024" i="1"/>
  <c r="I3024" i="1"/>
  <c r="H3024" i="1"/>
  <c r="G3024" i="1"/>
  <c r="F3024" i="1"/>
  <c r="E3024" i="1"/>
  <c r="M3023" i="1"/>
  <c r="L3023" i="1"/>
  <c r="K3023" i="1"/>
  <c r="J3023" i="1"/>
  <c r="I3023" i="1"/>
  <c r="H3023" i="1"/>
  <c r="G3023" i="1"/>
  <c r="F3023" i="1"/>
  <c r="E3023" i="1"/>
  <c r="M3022" i="1"/>
  <c r="L3022" i="1"/>
  <c r="K3022" i="1"/>
  <c r="J3022" i="1"/>
  <c r="I3022" i="1"/>
  <c r="H3022" i="1"/>
  <c r="G3022" i="1"/>
  <c r="F3022" i="1"/>
  <c r="E3022" i="1"/>
  <c r="M3021" i="1"/>
  <c r="L3021" i="1"/>
  <c r="K3021" i="1"/>
  <c r="J3021" i="1"/>
  <c r="I3021" i="1"/>
  <c r="H3021" i="1"/>
  <c r="G3021" i="1"/>
  <c r="F3021" i="1"/>
  <c r="E3021" i="1"/>
  <c r="M3020" i="1"/>
  <c r="L3020" i="1"/>
  <c r="K3020" i="1"/>
  <c r="J3020" i="1"/>
  <c r="I3020" i="1"/>
  <c r="H3020" i="1"/>
  <c r="G3020" i="1"/>
  <c r="F3020" i="1"/>
  <c r="E3020" i="1"/>
  <c r="M3019" i="1"/>
  <c r="L3019" i="1"/>
  <c r="K3019" i="1"/>
  <c r="J3019" i="1"/>
  <c r="I3019" i="1"/>
  <c r="H3019" i="1"/>
  <c r="G3019" i="1"/>
  <c r="F3019" i="1"/>
  <c r="E3019" i="1"/>
  <c r="M3018" i="1"/>
  <c r="L3018" i="1"/>
  <c r="K3018" i="1"/>
  <c r="J3018" i="1"/>
  <c r="I3018" i="1"/>
  <c r="H3018" i="1"/>
  <c r="G3018" i="1"/>
  <c r="F3018" i="1"/>
  <c r="E3018" i="1"/>
  <c r="M3017" i="1"/>
  <c r="L3017" i="1"/>
  <c r="K3017" i="1"/>
  <c r="J3017" i="1"/>
  <c r="I3017" i="1"/>
  <c r="H3017" i="1"/>
  <c r="G3017" i="1"/>
  <c r="F3017" i="1"/>
  <c r="E3017" i="1"/>
  <c r="M3016" i="1"/>
  <c r="L3016" i="1"/>
  <c r="K3016" i="1"/>
  <c r="J3016" i="1"/>
  <c r="I3016" i="1"/>
  <c r="H3016" i="1"/>
  <c r="G3016" i="1"/>
  <c r="F3016" i="1"/>
  <c r="E3016" i="1"/>
  <c r="M3015" i="1"/>
  <c r="L3015" i="1"/>
  <c r="K3015" i="1"/>
  <c r="J3015" i="1"/>
  <c r="I3015" i="1"/>
  <c r="H3015" i="1"/>
  <c r="G3015" i="1"/>
  <c r="F3015" i="1"/>
  <c r="E3015" i="1"/>
  <c r="M3014" i="1"/>
  <c r="L3014" i="1"/>
  <c r="K3014" i="1"/>
  <c r="J3014" i="1"/>
  <c r="I3014" i="1"/>
  <c r="H3014" i="1"/>
  <c r="G3014" i="1"/>
  <c r="F3014" i="1"/>
  <c r="E3014" i="1"/>
  <c r="M3013" i="1"/>
  <c r="L3013" i="1"/>
  <c r="K3013" i="1"/>
  <c r="J3013" i="1"/>
  <c r="I3013" i="1"/>
  <c r="H3013" i="1"/>
  <c r="G3013" i="1"/>
  <c r="F3013" i="1"/>
  <c r="E3013" i="1"/>
  <c r="M3012" i="1"/>
  <c r="L3012" i="1"/>
  <c r="K3012" i="1"/>
  <c r="J3012" i="1"/>
  <c r="I3012" i="1"/>
  <c r="H3012" i="1"/>
  <c r="G3012" i="1"/>
  <c r="F3012" i="1"/>
  <c r="E3012" i="1"/>
  <c r="M3011" i="1"/>
  <c r="L3011" i="1"/>
  <c r="K3011" i="1"/>
  <c r="J3011" i="1"/>
  <c r="I3011" i="1"/>
  <c r="H3011" i="1"/>
  <c r="G3011" i="1"/>
  <c r="F3011" i="1"/>
  <c r="E3011" i="1"/>
  <c r="M3010" i="1"/>
  <c r="L3010" i="1"/>
  <c r="K3010" i="1"/>
  <c r="J3010" i="1"/>
  <c r="I3010" i="1"/>
  <c r="H3010" i="1"/>
  <c r="G3010" i="1"/>
  <c r="F3010" i="1"/>
  <c r="E3010" i="1"/>
  <c r="M3009" i="1"/>
  <c r="L3009" i="1"/>
  <c r="K3009" i="1"/>
  <c r="J3009" i="1"/>
  <c r="I3009" i="1"/>
  <c r="H3009" i="1"/>
  <c r="G3009" i="1"/>
  <c r="F3009" i="1"/>
  <c r="E3009" i="1"/>
  <c r="M3008" i="1"/>
  <c r="L3008" i="1"/>
  <c r="K3008" i="1"/>
  <c r="J3008" i="1"/>
  <c r="I3008" i="1"/>
  <c r="H3008" i="1"/>
  <c r="G3008" i="1"/>
  <c r="F3008" i="1"/>
  <c r="E3008" i="1"/>
  <c r="M3007" i="1"/>
  <c r="L3007" i="1"/>
  <c r="K3007" i="1"/>
  <c r="J3007" i="1"/>
  <c r="I3007" i="1"/>
  <c r="H3007" i="1"/>
  <c r="G3007" i="1"/>
  <c r="F3007" i="1"/>
  <c r="E3007" i="1"/>
  <c r="M3006" i="1"/>
  <c r="L3006" i="1"/>
  <c r="K3006" i="1"/>
  <c r="J3006" i="1"/>
  <c r="I3006" i="1"/>
  <c r="H3006" i="1"/>
  <c r="G3006" i="1"/>
  <c r="F3006" i="1"/>
  <c r="E3006" i="1"/>
  <c r="M3005" i="1"/>
  <c r="L3005" i="1"/>
  <c r="K3005" i="1"/>
  <c r="J3005" i="1"/>
  <c r="I3005" i="1"/>
  <c r="H3005" i="1"/>
  <c r="G3005" i="1"/>
  <c r="F3005" i="1"/>
  <c r="E3005" i="1"/>
  <c r="M3004" i="1"/>
  <c r="L3004" i="1"/>
  <c r="K3004" i="1"/>
  <c r="J3004" i="1"/>
  <c r="I3004" i="1"/>
  <c r="H3004" i="1"/>
  <c r="G3004" i="1"/>
  <c r="F3004" i="1"/>
  <c r="E3004" i="1"/>
  <c r="M3003" i="1"/>
  <c r="L3003" i="1"/>
  <c r="K3003" i="1"/>
  <c r="J3003" i="1"/>
  <c r="I3003" i="1"/>
  <c r="H3003" i="1"/>
  <c r="G3003" i="1"/>
  <c r="F3003" i="1"/>
  <c r="E3003" i="1"/>
  <c r="M3002" i="1"/>
  <c r="L3002" i="1"/>
  <c r="K3002" i="1"/>
  <c r="J3002" i="1"/>
  <c r="I3002" i="1"/>
  <c r="H3002" i="1"/>
  <c r="G3002" i="1"/>
  <c r="F3002" i="1"/>
  <c r="E3002" i="1"/>
  <c r="M3001" i="1"/>
  <c r="L3001" i="1"/>
  <c r="K3001" i="1"/>
  <c r="J3001" i="1"/>
  <c r="I3001" i="1"/>
  <c r="H3001" i="1"/>
  <c r="G3001" i="1"/>
  <c r="F3001" i="1"/>
  <c r="E3001" i="1"/>
  <c r="M3000" i="1"/>
  <c r="L3000" i="1"/>
  <c r="K3000" i="1"/>
  <c r="J3000" i="1"/>
  <c r="I3000" i="1"/>
  <c r="H3000" i="1"/>
  <c r="G3000" i="1"/>
  <c r="F3000" i="1"/>
  <c r="E3000" i="1"/>
  <c r="M2999" i="1"/>
  <c r="L2999" i="1"/>
  <c r="K2999" i="1"/>
  <c r="J2999" i="1"/>
  <c r="I2999" i="1"/>
  <c r="H2999" i="1"/>
  <c r="G2999" i="1"/>
  <c r="F2999" i="1"/>
  <c r="E2999" i="1"/>
  <c r="M2998" i="1"/>
  <c r="L2998" i="1"/>
  <c r="K2998" i="1"/>
  <c r="J2998" i="1"/>
  <c r="I2998" i="1"/>
  <c r="H2998" i="1"/>
  <c r="G2998" i="1"/>
  <c r="F2998" i="1"/>
  <c r="E2998" i="1"/>
  <c r="M2997" i="1"/>
  <c r="L2997" i="1"/>
  <c r="K2997" i="1"/>
  <c r="J2997" i="1"/>
  <c r="I2997" i="1"/>
  <c r="H2997" i="1"/>
  <c r="G2997" i="1"/>
  <c r="F2997" i="1"/>
  <c r="E2997" i="1"/>
  <c r="M2996" i="1"/>
  <c r="L2996" i="1"/>
  <c r="K2996" i="1"/>
  <c r="J2996" i="1"/>
  <c r="I2996" i="1"/>
  <c r="H2996" i="1"/>
  <c r="G2996" i="1"/>
  <c r="F2996" i="1"/>
  <c r="E2996" i="1"/>
  <c r="M2995" i="1"/>
  <c r="L2995" i="1"/>
  <c r="K2995" i="1"/>
  <c r="J2995" i="1"/>
  <c r="I2995" i="1"/>
  <c r="H2995" i="1"/>
  <c r="G2995" i="1"/>
  <c r="F2995" i="1"/>
  <c r="E2995" i="1"/>
  <c r="M2994" i="1"/>
  <c r="L2994" i="1"/>
  <c r="K2994" i="1"/>
  <c r="J2994" i="1"/>
  <c r="I2994" i="1"/>
  <c r="H2994" i="1"/>
  <c r="G2994" i="1"/>
  <c r="F2994" i="1"/>
  <c r="E2994" i="1"/>
  <c r="M2993" i="1"/>
  <c r="L2993" i="1"/>
  <c r="K2993" i="1"/>
  <c r="J2993" i="1"/>
  <c r="I2993" i="1"/>
  <c r="H2993" i="1"/>
  <c r="G2993" i="1"/>
  <c r="F2993" i="1"/>
  <c r="E2993" i="1"/>
  <c r="M2992" i="1"/>
  <c r="L2992" i="1"/>
  <c r="K2992" i="1"/>
  <c r="J2992" i="1"/>
  <c r="I2992" i="1"/>
  <c r="H2992" i="1"/>
  <c r="G2992" i="1"/>
  <c r="F2992" i="1"/>
  <c r="E2992" i="1"/>
  <c r="M2991" i="1"/>
  <c r="L2991" i="1"/>
  <c r="K2991" i="1"/>
  <c r="J2991" i="1"/>
  <c r="I2991" i="1"/>
  <c r="H2991" i="1"/>
  <c r="G2991" i="1"/>
  <c r="F2991" i="1"/>
  <c r="E2991" i="1"/>
  <c r="M2990" i="1"/>
  <c r="L2990" i="1"/>
  <c r="K2990" i="1"/>
  <c r="J2990" i="1"/>
  <c r="I2990" i="1"/>
  <c r="H2990" i="1"/>
  <c r="G2990" i="1"/>
  <c r="F2990" i="1"/>
  <c r="E2990" i="1"/>
  <c r="M2989" i="1"/>
  <c r="L2989" i="1"/>
  <c r="K2989" i="1"/>
  <c r="J2989" i="1"/>
  <c r="I2989" i="1"/>
  <c r="H2989" i="1"/>
  <c r="G2989" i="1"/>
  <c r="F2989" i="1"/>
  <c r="E2989" i="1"/>
  <c r="M2988" i="1"/>
  <c r="L2988" i="1"/>
  <c r="K2988" i="1"/>
  <c r="J2988" i="1"/>
  <c r="I2988" i="1"/>
  <c r="H2988" i="1"/>
  <c r="G2988" i="1"/>
  <c r="F2988" i="1"/>
  <c r="E2988" i="1"/>
  <c r="M2987" i="1"/>
  <c r="L2987" i="1"/>
  <c r="K2987" i="1"/>
  <c r="J2987" i="1"/>
  <c r="I2987" i="1"/>
  <c r="H2987" i="1"/>
  <c r="G2987" i="1"/>
  <c r="F2987" i="1"/>
  <c r="E2987" i="1"/>
  <c r="M2986" i="1"/>
  <c r="L2986" i="1"/>
  <c r="K2986" i="1"/>
  <c r="J2986" i="1"/>
  <c r="I2986" i="1"/>
  <c r="H2986" i="1"/>
  <c r="G2986" i="1"/>
  <c r="F2986" i="1"/>
  <c r="E2986" i="1"/>
  <c r="M2985" i="1"/>
  <c r="L2985" i="1"/>
  <c r="K2985" i="1"/>
  <c r="J2985" i="1"/>
  <c r="I2985" i="1"/>
  <c r="H2985" i="1"/>
  <c r="G2985" i="1"/>
  <c r="F2985" i="1"/>
  <c r="E2985" i="1"/>
  <c r="M2984" i="1"/>
  <c r="L2984" i="1"/>
  <c r="K2984" i="1"/>
  <c r="J2984" i="1"/>
  <c r="I2984" i="1"/>
  <c r="H2984" i="1"/>
  <c r="G2984" i="1"/>
  <c r="F2984" i="1"/>
  <c r="E2984" i="1"/>
  <c r="M2983" i="1"/>
  <c r="L2983" i="1"/>
  <c r="K2983" i="1"/>
  <c r="J2983" i="1"/>
  <c r="I2983" i="1"/>
  <c r="H2983" i="1"/>
  <c r="G2983" i="1"/>
  <c r="F2983" i="1"/>
  <c r="E2983" i="1"/>
  <c r="M2982" i="1"/>
  <c r="L2982" i="1"/>
  <c r="K2982" i="1"/>
  <c r="J2982" i="1"/>
  <c r="I2982" i="1"/>
  <c r="H2982" i="1"/>
  <c r="G2982" i="1"/>
  <c r="F2982" i="1"/>
  <c r="E2982" i="1"/>
  <c r="M2981" i="1"/>
  <c r="L2981" i="1"/>
  <c r="K2981" i="1"/>
  <c r="J2981" i="1"/>
  <c r="I2981" i="1"/>
  <c r="H2981" i="1"/>
  <c r="G2981" i="1"/>
  <c r="F2981" i="1"/>
  <c r="E2981" i="1"/>
  <c r="M2980" i="1"/>
  <c r="L2980" i="1"/>
  <c r="K2980" i="1"/>
  <c r="J2980" i="1"/>
  <c r="I2980" i="1"/>
  <c r="H2980" i="1"/>
  <c r="G2980" i="1"/>
  <c r="F2980" i="1"/>
  <c r="E2980" i="1"/>
  <c r="M2979" i="1"/>
  <c r="L2979" i="1"/>
  <c r="K2979" i="1"/>
  <c r="J2979" i="1"/>
  <c r="I2979" i="1"/>
  <c r="H2979" i="1"/>
  <c r="G2979" i="1"/>
  <c r="F2979" i="1"/>
  <c r="E2979" i="1"/>
  <c r="M2978" i="1"/>
  <c r="L2978" i="1"/>
  <c r="K2978" i="1"/>
  <c r="J2978" i="1"/>
  <c r="I2978" i="1"/>
  <c r="H2978" i="1"/>
  <c r="G2978" i="1"/>
  <c r="F2978" i="1"/>
  <c r="E2978" i="1"/>
  <c r="M2977" i="1"/>
  <c r="L2977" i="1"/>
  <c r="K2977" i="1"/>
  <c r="J2977" i="1"/>
  <c r="I2977" i="1"/>
  <c r="H2977" i="1"/>
  <c r="G2977" i="1"/>
  <c r="F2977" i="1"/>
  <c r="E2977" i="1"/>
  <c r="M2976" i="1"/>
  <c r="L2976" i="1"/>
  <c r="K2976" i="1"/>
  <c r="J2976" i="1"/>
  <c r="I2976" i="1"/>
  <c r="H2976" i="1"/>
  <c r="G2976" i="1"/>
  <c r="F2976" i="1"/>
  <c r="E2976" i="1"/>
  <c r="M2975" i="1"/>
  <c r="L2975" i="1"/>
  <c r="K2975" i="1"/>
  <c r="J2975" i="1"/>
  <c r="I2975" i="1"/>
  <c r="H2975" i="1"/>
  <c r="G2975" i="1"/>
  <c r="F2975" i="1"/>
  <c r="E2975" i="1"/>
  <c r="M2974" i="1"/>
  <c r="L2974" i="1"/>
  <c r="K2974" i="1"/>
  <c r="J2974" i="1"/>
  <c r="I2974" i="1"/>
  <c r="H2974" i="1"/>
  <c r="G2974" i="1"/>
  <c r="F2974" i="1"/>
  <c r="E2974" i="1"/>
  <c r="M2973" i="1"/>
  <c r="L2973" i="1"/>
  <c r="K2973" i="1"/>
  <c r="J2973" i="1"/>
  <c r="I2973" i="1"/>
  <c r="H2973" i="1"/>
  <c r="G2973" i="1"/>
  <c r="F2973" i="1"/>
  <c r="E2973" i="1"/>
  <c r="M2972" i="1"/>
  <c r="L2972" i="1"/>
  <c r="K2972" i="1"/>
  <c r="J2972" i="1"/>
  <c r="I2972" i="1"/>
  <c r="H2972" i="1"/>
  <c r="G2972" i="1"/>
  <c r="F2972" i="1"/>
  <c r="E2972" i="1"/>
  <c r="M2971" i="1"/>
  <c r="L2971" i="1"/>
  <c r="K2971" i="1"/>
  <c r="J2971" i="1"/>
  <c r="I2971" i="1"/>
  <c r="H2971" i="1"/>
  <c r="G2971" i="1"/>
  <c r="F2971" i="1"/>
  <c r="E2971" i="1"/>
  <c r="M2970" i="1"/>
  <c r="L2970" i="1"/>
  <c r="K2970" i="1"/>
  <c r="J2970" i="1"/>
  <c r="I2970" i="1"/>
  <c r="H2970" i="1"/>
  <c r="G2970" i="1"/>
  <c r="F2970" i="1"/>
  <c r="E2970" i="1"/>
  <c r="M2969" i="1"/>
  <c r="L2969" i="1"/>
  <c r="K2969" i="1"/>
  <c r="J2969" i="1"/>
  <c r="I2969" i="1"/>
  <c r="H2969" i="1"/>
  <c r="G2969" i="1"/>
  <c r="F2969" i="1"/>
  <c r="E2969" i="1"/>
  <c r="M2968" i="1"/>
  <c r="L2968" i="1"/>
  <c r="K2968" i="1"/>
  <c r="J2968" i="1"/>
  <c r="I2968" i="1"/>
  <c r="H2968" i="1"/>
  <c r="G2968" i="1"/>
  <c r="F2968" i="1"/>
  <c r="E2968" i="1"/>
  <c r="M2967" i="1"/>
  <c r="L2967" i="1"/>
  <c r="K2967" i="1"/>
  <c r="J2967" i="1"/>
  <c r="I2967" i="1"/>
  <c r="H2967" i="1"/>
  <c r="G2967" i="1"/>
  <c r="F2967" i="1"/>
  <c r="E2967" i="1"/>
  <c r="M2966" i="1"/>
  <c r="L2966" i="1"/>
  <c r="K2966" i="1"/>
  <c r="J2966" i="1"/>
  <c r="I2966" i="1"/>
  <c r="H2966" i="1"/>
  <c r="G2966" i="1"/>
  <c r="F2966" i="1"/>
  <c r="E2966" i="1"/>
  <c r="M2965" i="1"/>
  <c r="L2965" i="1"/>
  <c r="K2965" i="1"/>
  <c r="J2965" i="1"/>
  <c r="I2965" i="1"/>
  <c r="H2965" i="1"/>
  <c r="G2965" i="1"/>
  <c r="F2965" i="1"/>
  <c r="E2965" i="1"/>
  <c r="M2964" i="1"/>
  <c r="L2964" i="1"/>
  <c r="K2964" i="1"/>
  <c r="J2964" i="1"/>
  <c r="I2964" i="1"/>
  <c r="H2964" i="1"/>
  <c r="G2964" i="1"/>
  <c r="F2964" i="1"/>
  <c r="E2964" i="1"/>
  <c r="M2963" i="1"/>
  <c r="L2963" i="1"/>
  <c r="K2963" i="1"/>
  <c r="J2963" i="1"/>
  <c r="I2963" i="1"/>
  <c r="H2963" i="1"/>
  <c r="G2963" i="1"/>
  <c r="F2963" i="1"/>
  <c r="E2963" i="1"/>
  <c r="M2962" i="1"/>
  <c r="L2962" i="1"/>
  <c r="K2962" i="1"/>
  <c r="J2962" i="1"/>
  <c r="I2962" i="1"/>
  <c r="H2962" i="1"/>
  <c r="G2962" i="1"/>
  <c r="F2962" i="1"/>
  <c r="E2962" i="1"/>
  <c r="M2961" i="1"/>
  <c r="L2961" i="1"/>
  <c r="K2961" i="1"/>
  <c r="J2961" i="1"/>
  <c r="I2961" i="1"/>
  <c r="H2961" i="1"/>
  <c r="G2961" i="1"/>
  <c r="F2961" i="1"/>
  <c r="E2961" i="1"/>
  <c r="M2960" i="1"/>
  <c r="L2960" i="1"/>
  <c r="K2960" i="1"/>
  <c r="J2960" i="1"/>
  <c r="I2960" i="1"/>
  <c r="H2960" i="1"/>
  <c r="G2960" i="1"/>
  <c r="F2960" i="1"/>
  <c r="E2960" i="1"/>
  <c r="M2959" i="1"/>
  <c r="L2959" i="1"/>
  <c r="K2959" i="1"/>
  <c r="J2959" i="1"/>
  <c r="I2959" i="1"/>
  <c r="H2959" i="1"/>
  <c r="G2959" i="1"/>
  <c r="F2959" i="1"/>
  <c r="E2959" i="1"/>
  <c r="M2958" i="1"/>
  <c r="L2958" i="1"/>
  <c r="K2958" i="1"/>
  <c r="J2958" i="1"/>
  <c r="I2958" i="1"/>
  <c r="H2958" i="1"/>
  <c r="G2958" i="1"/>
  <c r="F2958" i="1"/>
  <c r="E2958" i="1"/>
  <c r="M2957" i="1"/>
  <c r="L2957" i="1"/>
  <c r="K2957" i="1"/>
  <c r="J2957" i="1"/>
  <c r="I2957" i="1"/>
  <c r="H2957" i="1"/>
  <c r="G2957" i="1"/>
  <c r="F2957" i="1"/>
  <c r="E2957" i="1"/>
  <c r="M2956" i="1"/>
  <c r="L2956" i="1"/>
  <c r="K2956" i="1"/>
  <c r="J2956" i="1"/>
  <c r="I2956" i="1"/>
  <c r="H2956" i="1"/>
  <c r="G2956" i="1"/>
  <c r="F2956" i="1"/>
  <c r="E2956" i="1"/>
  <c r="M2955" i="1"/>
  <c r="L2955" i="1"/>
  <c r="K2955" i="1"/>
  <c r="J2955" i="1"/>
  <c r="I2955" i="1"/>
  <c r="H2955" i="1"/>
  <c r="G2955" i="1"/>
  <c r="F2955" i="1"/>
  <c r="E2955" i="1"/>
  <c r="M2954" i="1"/>
  <c r="L2954" i="1"/>
  <c r="K2954" i="1"/>
  <c r="J2954" i="1"/>
  <c r="I2954" i="1"/>
  <c r="H2954" i="1"/>
  <c r="G2954" i="1"/>
  <c r="F2954" i="1"/>
  <c r="E2954" i="1"/>
  <c r="M2953" i="1"/>
  <c r="L2953" i="1"/>
  <c r="K2953" i="1"/>
  <c r="J2953" i="1"/>
  <c r="I2953" i="1"/>
  <c r="H2953" i="1"/>
  <c r="G2953" i="1"/>
  <c r="F2953" i="1"/>
  <c r="E2953" i="1"/>
  <c r="M2952" i="1"/>
  <c r="L2952" i="1"/>
  <c r="K2952" i="1"/>
  <c r="J2952" i="1"/>
  <c r="I2952" i="1"/>
  <c r="H2952" i="1"/>
  <c r="G2952" i="1"/>
  <c r="F2952" i="1"/>
  <c r="E2952" i="1"/>
  <c r="M2951" i="1"/>
  <c r="L2951" i="1"/>
  <c r="K2951" i="1"/>
  <c r="J2951" i="1"/>
  <c r="I2951" i="1"/>
  <c r="H2951" i="1"/>
  <c r="G2951" i="1"/>
  <c r="F2951" i="1"/>
  <c r="E2951" i="1"/>
  <c r="M2950" i="1"/>
  <c r="L2950" i="1"/>
  <c r="K2950" i="1"/>
  <c r="J2950" i="1"/>
  <c r="I2950" i="1"/>
  <c r="H2950" i="1"/>
  <c r="G2950" i="1"/>
  <c r="F2950" i="1"/>
  <c r="E2950" i="1"/>
  <c r="M2949" i="1"/>
  <c r="L2949" i="1"/>
  <c r="K2949" i="1"/>
  <c r="J2949" i="1"/>
  <c r="I2949" i="1"/>
  <c r="H2949" i="1"/>
  <c r="G2949" i="1"/>
  <c r="F2949" i="1"/>
  <c r="E2949" i="1"/>
  <c r="M2948" i="1"/>
  <c r="L2948" i="1"/>
  <c r="K2948" i="1"/>
  <c r="J2948" i="1"/>
  <c r="I2948" i="1"/>
  <c r="H2948" i="1"/>
  <c r="G2948" i="1"/>
  <c r="F2948" i="1"/>
  <c r="E2948" i="1"/>
  <c r="M2947" i="1"/>
  <c r="L2947" i="1"/>
  <c r="K2947" i="1"/>
  <c r="J2947" i="1"/>
  <c r="I2947" i="1"/>
  <c r="H2947" i="1"/>
  <c r="G2947" i="1"/>
  <c r="F2947" i="1"/>
  <c r="E2947" i="1"/>
  <c r="M2946" i="1"/>
  <c r="L2946" i="1"/>
  <c r="K2946" i="1"/>
  <c r="J2946" i="1"/>
  <c r="I2946" i="1"/>
  <c r="H2946" i="1"/>
  <c r="G2946" i="1"/>
  <c r="F2946" i="1"/>
  <c r="E2946" i="1"/>
  <c r="M2945" i="1"/>
  <c r="L2945" i="1"/>
  <c r="K2945" i="1"/>
  <c r="J2945" i="1"/>
  <c r="I2945" i="1"/>
  <c r="H2945" i="1"/>
  <c r="G2945" i="1"/>
  <c r="F2945" i="1"/>
  <c r="E2945" i="1"/>
  <c r="M2944" i="1"/>
  <c r="L2944" i="1"/>
  <c r="K2944" i="1"/>
  <c r="J2944" i="1"/>
  <c r="I2944" i="1"/>
  <c r="H2944" i="1"/>
  <c r="G2944" i="1"/>
  <c r="F2944" i="1"/>
  <c r="E2944" i="1"/>
  <c r="M2943" i="1"/>
  <c r="L2943" i="1"/>
  <c r="K2943" i="1"/>
  <c r="J2943" i="1"/>
  <c r="I2943" i="1"/>
  <c r="H2943" i="1"/>
  <c r="G2943" i="1"/>
  <c r="F2943" i="1"/>
  <c r="E2943" i="1"/>
  <c r="M2942" i="1"/>
  <c r="L2942" i="1"/>
  <c r="K2942" i="1"/>
  <c r="J2942" i="1"/>
  <c r="I2942" i="1"/>
  <c r="H2942" i="1"/>
  <c r="G2942" i="1"/>
  <c r="F2942" i="1"/>
  <c r="E2942" i="1"/>
  <c r="M2941" i="1"/>
  <c r="L2941" i="1"/>
  <c r="K2941" i="1"/>
  <c r="J2941" i="1"/>
  <c r="I2941" i="1"/>
  <c r="H2941" i="1"/>
  <c r="G2941" i="1"/>
  <c r="F2941" i="1"/>
  <c r="E2941" i="1"/>
  <c r="M2940" i="1"/>
  <c r="L2940" i="1"/>
  <c r="K2940" i="1"/>
  <c r="J2940" i="1"/>
  <c r="I2940" i="1"/>
  <c r="H2940" i="1"/>
  <c r="G2940" i="1"/>
  <c r="F2940" i="1"/>
  <c r="E2940" i="1"/>
  <c r="M2939" i="1"/>
  <c r="L2939" i="1"/>
  <c r="K2939" i="1"/>
  <c r="J2939" i="1"/>
  <c r="I2939" i="1"/>
  <c r="H2939" i="1"/>
  <c r="G2939" i="1"/>
  <c r="F2939" i="1"/>
  <c r="E2939" i="1"/>
  <c r="M2938" i="1"/>
  <c r="L2938" i="1"/>
  <c r="K2938" i="1"/>
  <c r="J2938" i="1"/>
  <c r="I2938" i="1"/>
  <c r="H2938" i="1"/>
  <c r="G2938" i="1"/>
  <c r="F2938" i="1"/>
  <c r="E2938" i="1"/>
  <c r="M2937" i="1"/>
  <c r="L2937" i="1"/>
  <c r="K2937" i="1"/>
  <c r="J2937" i="1"/>
  <c r="I2937" i="1"/>
  <c r="H2937" i="1"/>
  <c r="G2937" i="1"/>
  <c r="F2937" i="1"/>
  <c r="E2937" i="1"/>
  <c r="M2936" i="1"/>
  <c r="L2936" i="1"/>
  <c r="K2936" i="1"/>
  <c r="J2936" i="1"/>
  <c r="I2936" i="1"/>
  <c r="H2936" i="1"/>
  <c r="G2936" i="1"/>
  <c r="F2936" i="1"/>
  <c r="E2936" i="1"/>
  <c r="M2935" i="1"/>
  <c r="L2935" i="1"/>
  <c r="K2935" i="1"/>
  <c r="J2935" i="1"/>
  <c r="I2935" i="1"/>
  <c r="H2935" i="1"/>
  <c r="G2935" i="1"/>
  <c r="F2935" i="1"/>
  <c r="E2935" i="1"/>
  <c r="M2934" i="1"/>
  <c r="L2934" i="1"/>
  <c r="K2934" i="1"/>
  <c r="J2934" i="1"/>
  <c r="I2934" i="1"/>
  <c r="H2934" i="1"/>
  <c r="G2934" i="1"/>
  <c r="F2934" i="1"/>
  <c r="E2934" i="1"/>
  <c r="M2933" i="1"/>
  <c r="L2933" i="1"/>
  <c r="K2933" i="1"/>
  <c r="J2933" i="1"/>
  <c r="I2933" i="1"/>
  <c r="H2933" i="1"/>
  <c r="G2933" i="1"/>
  <c r="F2933" i="1"/>
  <c r="E2933" i="1"/>
  <c r="M2932" i="1"/>
  <c r="L2932" i="1"/>
  <c r="K2932" i="1"/>
  <c r="J2932" i="1"/>
  <c r="I2932" i="1"/>
  <c r="H2932" i="1"/>
  <c r="G2932" i="1"/>
  <c r="F2932" i="1"/>
  <c r="E2932" i="1"/>
  <c r="M2931" i="1"/>
  <c r="L2931" i="1"/>
  <c r="K2931" i="1"/>
  <c r="J2931" i="1"/>
  <c r="I2931" i="1"/>
  <c r="H2931" i="1"/>
  <c r="G2931" i="1"/>
  <c r="F2931" i="1"/>
  <c r="E2931" i="1"/>
  <c r="M2930" i="1"/>
  <c r="L2930" i="1"/>
  <c r="K2930" i="1"/>
  <c r="J2930" i="1"/>
  <c r="I2930" i="1"/>
  <c r="H2930" i="1"/>
  <c r="G2930" i="1"/>
  <c r="F2930" i="1"/>
  <c r="E2930" i="1"/>
  <c r="M2929" i="1"/>
  <c r="L2929" i="1"/>
  <c r="K2929" i="1"/>
  <c r="J2929" i="1"/>
  <c r="I2929" i="1"/>
  <c r="H2929" i="1"/>
  <c r="G2929" i="1"/>
  <c r="F2929" i="1"/>
  <c r="E2929" i="1"/>
  <c r="M2928" i="1"/>
  <c r="L2928" i="1"/>
  <c r="K2928" i="1"/>
  <c r="J2928" i="1"/>
  <c r="I2928" i="1"/>
  <c r="H2928" i="1"/>
  <c r="G2928" i="1"/>
  <c r="F2928" i="1"/>
  <c r="E2928" i="1"/>
  <c r="M2927" i="1"/>
  <c r="L2927" i="1"/>
  <c r="K2927" i="1"/>
  <c r="J2927" i="1"/>
  <c r="I2927" i="1"/>
  <c r="H2927" i="1"/>
  <c r="G2927" i="1"/>
  <c r="F2927" i="1"/>
  <c r="E2927" i="1"/>
  <c r="M2926" i="1"/>
  <c r="L2926" i="1"/>
  <c r="K2926" i="1"/>
  <c r="J2926" i="1"/>
  <c r="I2926" i="1"/>
  <c r="H2926" i="1"/>
  <c r="G2926" i="1"/>
  <c r="F2926" i="1"/>
  <c r="E2926" i="1"/>
  <c r="M2925" i="1"/>
  <c r="L2925" i="1"/>
  <c r="K2925" i="1"/>
  <c r="J2925" i="1"/>
  <c r="I2925" i="1"/>
  <c r="H2925" i="1"/>
  <c r="G2925" i="1"/>
  <c r="F2925" i="1"/>
  <c r="E2925" i="1"/>
  <c r="M2924" i="1"/>
  <c r="L2924" i="1"/>
  <c r="K2924" i="1"/>
  <c r="J2924" i="1"/>
  <c r="I2924" i="1"/>
  <c r="H2924" i="1"/>
  <c r="G2924" i="1"/>
  <c r="F2924" i="1"/>
  <c r="E2924" i="1"/>
  <c r="M2923" i="1"/>
  <c r="L2923" i="1"/>
  <c r="K2923" i="1"/>
  <c r="J2923" i="1"/>
  <c r="I2923" i="1"/>
  <c r="H2923" i="1"/>
  <c r="G2923" i="1"/>
  <c r="F2923" i="1"/>
  <c r="E2923" i="1"/>
  <c r="M2922" i="1"/>
  <c r="L2922" i="1"/>
  <c r="K2922" i="1"/>
  <c r="J2922" i="1"/>
  <c r="I2922" i="1"/>
  <c r="H2922" i="1"/>
  <c r="G2922" i="1"/>
  <c r="F2922" i="1"/>
  <c r="E2922" i="1"/>
  <c r="M2921" i="1"/>
  <c r="L2921" i="1"/>
  <c r="K2921" i="1"/>
  <c r="J2921" i="1"/>
  <c r="I2921" i="1"/>
  <c r="H2921" i="1"/>
  <c r="G2921" i="1"/>
  <c r="F2921" i="1"/>
  <c r="E2921" i="1"/>
  <c r="M2920" i="1"/>
  <c r="L2920" i="1"/>
  <c r="K2920" i="1"/>
  <c r="J2920" i="1"/>
  <c r="I2920" i="1"/>
  <c r="H2920" i="1"/>
  <c r="G2920" i="1"/>
  <c r="F2920" i="1"/>
  <c r="E2920" i="1"/>
  <c r="M2919" i="1"/>
  <c r="L2919" i="1"/>
  <c r="K2919" i="1"/>
  <c r="J2919" i="1"/>
  <c r="I2919" i="1"/>
  <c r="H2919" i="1"/>
  <c r="G2919" i="1"/>
  <c r="F2919" i="1"/>
  <c r="E2919" i="1"/>
  <c r="M2918" i="1"/>
  <c r="L2918" i="1"/>
  <c r="K2918" i="1"/>
  <c r="J2918" i="1"/>
  <c r="I2918" i="1"/>
  <c r="H2918" i="1"/>
  <c r="G2918" i="1"/>
  <c r="F2918" i="1"/>
  <c r="E2918" i="1"/>
  <c r="M2917" i="1"/>
  <c r="L2917" i="1"/>
  <c r="K2917" i="1"/>
  <c r="J2917" i="1"/>
  <c r="I2917" i="1"/>
  <c r="H2917" i="1"/>
  <c r="G2917" i="1"/>
  <c r="F2917" i="1"/>
  <c r="E2917" i="1"/>
  <c r="M2916" i="1"/>
  <c r="L2916" i="1"/>
  <c r="K2916" i="1"/>
  <c r="J2916" i="1"/>
  <c r="I2916" i="1"/>
  <c r="H2916" i="1"/>
  <c r="G2916" i="1"/>
  <c r="F2916" i="1"/>
  <c r="E2916" i="1"/>
  <c r="M2915" i="1"/>
  <c r="L2915" i="1"/>
  <c r="K2915" i="1"/>
  <c r="J2915" i="1"/>
  <c r="I2915" i="1"/>
  <c r="H2915" i="1"/>
  <c r="G2915" i="1"/>
  <c r="F2915" i="1"/>
  <c r="E2915" i="1"/>
  <c r="M2914" i="1"/>
  <c r="L2914" i="1"/>
  <c r="K2914" i="1"/>
  <c r="J2914" i="1"/>
  <c r="I2914" i="1"/>
  <c r="H2914" i="1"/>
  <c r="G2914" i="1"/>
  <c r="F2914" i="1"/>
  <c r="E2914" i="1"/>
  <c r="M2913" i="1"/>
  <c r="L2913" i="1"/>
  <c r="K2913" i="1"/>
  <c r="J2913" i="1"/>
  <c r="I2913" i="1"/>
  <c r="H2913" i="1"/>
  <c r="G2913" i="1"/>
  <c r="F2913" i="1"/>
  <c r="E2913" i="1"/>
  <c r="M2912" i="1"/>
  <c r="L2912" i="1"/>
  <c r="K2912" i="1"/>
  <c r="J2912" i="1"/>
  <c r="I2912" i="1"/>
  <c r="H2912" i="1"/>
  <c r="G2912" i="1"/>
  <c r="F2912" i="1"/>
  <c r="E2912" i="1"/>
  <c r="M2911" i="1"/>
  <c r="L2911" i="1"/>
  <c r="K2911" i="1"/>
  <c r="J2911" i="1"/>
  <c r="I2911" i="1"/>
  <c r="H2911" i="1"/>
  <c r="G2911" i="1"/>
  <c r="F2911" i="1"/>
  <c r="E2911" i="1"/>
  <c r="M2910" i="1"/>
  <c r="L2910" i="1"/>
  <c r="K2910" i="1"/>
  <c r="J2910" i="1"/>
  <c r="I2910" i="1"/>
  <c r="H2910" i="1"/>
  <c r="G2910" i="1"/>
  <c r="F2910" i="1"/>
  <c r="E2910" i="1"/>
  <c r="M2909" i="1"/>
  <c r="L2909" i="1"/>
  <c r="K2909" i="1"/>
  <c r="J2909" i="1"/>
  <c r="I2909" i="1"/>
  <c r="H2909" i="1"/>
  <c r="G2909" i="1"/>
  <c r="F2909" i="1"/>
  <c r="E2909" i="1"/>
  <c r="M2908" i="1"/>
  <c r="L2908" i="1"/>
  <c r="K2908" i="1"/>
  <c r="J2908" i="1"/>
  <c r="I2908" i="1"/>
  <c r="H2908" i="1"/>
  <c r="G2908" i="1"/>
  <c r="F2908" i="1"/>
  <c r="E2908" i="1"/>
  <c r="M2907" i="1"/>
  <c r="L2907" i="1"/>
  <c r="K2907" i="1"/>
  <c r="J2907" i="1"/>
  <c r="I2907" i="1"/>
  <c r="H2907" i="1"/>
  <c r="G2907" i="1"/>
  <c r="F2907" i="1"/>
  <c r="E2907" i="1"/>
  <c r="M2906" i="1"/>
  <c r="L2906" i="1"/>
  <c r="K2906" i="1"/>
  <c r="J2906" i="1"/>
  <c r="I2906" i="1"/>
  <c r="H2906" i="1"/>
  <c r="G2906" i="1"/>
  <c r="F2906" i="1"/>
  <c r="E2906" i="1"/>
  <c r="M2905" i="1"/>
  <c r="L2905" i="1"/>
  <c r="K2905" i="1"/>
  <c r="J2905" i="1"/>
  <c r="I2905" i="1"/>
  <c r="H2905" i="1"/>
  <c r="G2905" i="1"/>
  <c r="F2905" i="1"/>
  <c r="E2905" i="1"/>
  <c r="M2904" i="1"/>
  <c r="L2904" i="1"/>
  <c r="K2904" i="1"/>
  <c r="J2904" i="1"/>
  <c r="I2904" i="1"/>
  <c r="H2904" i="1"/>
  <c r="G2904" i="1"/>
  <c r="F2904" i="1"/>
  <c r="E2904" i="1"/>
  <c r="M2903" i="1"/>
  <c r="L2903" i="1"/>
  <c r="K2903" i="1"/>
  <c r="J2903" i="1"/>
  <c r="I2903" i="1"/>
  <c r="H2903" i="1"/>
  <c r="G2903" i="1"/>
  <c r="F2903" i="1"/>
  <c r="E2903" i="1"/>
  <c r="M2902" i="1"/>
  <c r="L2902" i="1"/>
  <c r="K2902" i="1"/>
  <c r="J2902" i="1"/>
  <c r="I2902" i="1"/>
  <c r="H2902" i="1"/>
  <c r="G2902" i="1"/>
  <c r="F2902" i="1"/>
  <c r="E2902" i="1"/>
  <c r="M2901" i="1"/>
  <c r="L2901" i="1"/>
  <c r="K2901" i="1"/>
  <c r="J2901" i="1"/>
  <c r="I2901" i="1"/>
  <c r="H2901" i="1"/>
  <c r="G2901" i="1"/>
  <c r="F2901" i="1"/>
  <c r="E2901" i="1"/>
  <c r="M2900" i="1"/>
  <c r="L2900" i="1"/>
  <c r="K2900" i="1"/>
  <c r="J2900" i="1"/>
  <c r="I2900" i="1"/>
  <c r="H2900" i="1"/>
  <c r="G2900" i="1"/>
  <c r="F2900" i="1"/>
  <c r="E2900" i="1"/>
  <c r="M2899" i="1"/>
  <c r="L2899" i="1"/>
  <c r="K2899" i="1"/>
  <c r="J2899" i="1"/>
  <c r="I2899" i="1"/>
  <c r="H2899" i="1"/>
  <c r="G2899" i="1"/>
  <c r="F2899" i="1"/>
  <c r="E2899" i="1"/>
  <c r="M2898" i="1"/>
  <c r="L2898" i="1"/>
  <c r="K2898" i="1"/>
  <c r="J2898" i="1"/>
  <c r="I2898" i="1"/>
  <c r="H2898" i="1"/>
  <c r="G2898" i="1"/>
  <c r="F2898" i="1"/>
  <c r="E2898" i="1"/>
  <c r="M2897" i="1"/>
  <c r="L2897" i="1"/>
  <c r="K2897" i="1"/>
  <c r="J2897" i="1"/>
  <c r="I2897" i="1"/>
  <c r="H2897" i="1"/>
  <c r="G2897" i="1"/>
  <c r="F2897" i="1"/>
  <c r="E2897" i="1"/>
  <c r="M2896" i="1"/>
  <c r="L2896" i="1"/>
  <c r="K2896" i="1"/>
  <c r="J2896" i="1"/>
  <c r="I2896" i="1"/>
  <c r="H2896" i="1"/>
  <c r="G2896" i="1"/>
  <c r="F2896" i="1"/>
  <c r="E2896" i="1"/>
  <c r="M2895" i="1"/>
  <c r="L2895" i="1"/>
  <c r="K2895" i="1"/>
  <c r="J2895" i="1"/>
  <c r="I2895" i="1"/>
  <c r="H2895" i="1"/>
  <c r="G2895" i="1"/>
  <c r="F2895" i="1"/>
  <c r="E2895" i="1"/>
  <c r="M2894" i="1"/>
  <c r="L2894" i="1"/>
  <c r="K2894" i="1"/>
  <c r="J2894" i="1"/>
  <c r="I2894" i="1"/>
  <c r="H2894" i="1"/>
  <c r="G2894" i="1"/>
  <c r="F2894" i="1"/>
  <c r="E2894" i="1"/>
  <c r="M2893" i="1"/>
  <c r="L2893" i="1"/>
  <c r="K2893" i="1"/>
  <c r="J2893" i="1"/>
  <c r="I2893" i="1"/>
  <c r="H2893" i="1"/>
  <c r="G2893" i="1"/>
  <c r="F2893" i="1"/>
  <c r="E2893" i="1"/>
  <c r="M2892" i="1"/>
  <c r="L2892" i="1"/>
  <c r="K2892" i="1"/>
  <c r="J2892" i="1"/>
  <c r="I2892" i="1"/>
  <c r="H2892" i="1"/>
  <c r="G2892" i="1"/>
  <c r="F2892" i="1"/>
  <c r="E2892" i="1"/>
  <c r="M2891" i="1"/>
  <c r="L2891" i="1"/>
  <c r="K2891" i="1"/>
  <c r="J2891" i="1"/>
  <c r="I2891" i="1"/>
  <c r="H2891" i="1"/>
  <c r="G2891" i="1"/>
  <c r="F2891" i="1"/>
  <c r="E2891" i="1"/>
  <c r="M2890" i="1"/>
  <c r="L2890" i="1"/>
  <c r="K2890" i="1"/>
  <c r="J2890" i="1"/>
  <c r="I2890" i="1"/>
  <c r="H2890" i="1"/>
  <c r="G2890" i="1"/>
  <c r="F2890" i="1"/>
  <c r="E2890" i="1"/>
  <c r="M2889" i="1"/>
  <c r="L2889" i="1"/>
  <c r="K2889" i="1"/>
  <c r="J2889" i="1"/>
  <c r="I2889" i="1"/>
  <c r="H2889" i="1"/>
  <c r="G2889" i="1"/>
  <c r="F2889" i="1"/>
  <c r="E2889" i="1"/>
  <c r="M2888" i="1"/>
  <c r="L2888" i="1"/>
  <c r="K2888" i="1"/>
  <c r="J2888" i="1"/>
  <c r="I2888" i="1"/>
  <c r="H2888" i="1"/>
  <c r="G2888" i="1"/>
  <c r="F2888" i="1"/>
  <c r="E2888" i="1"/>
  <c r="M2887" i="1"/>
  <c r="L2887" i="1"/>
  <c r="K2887" i="1"/>
  <c r="J2887" i="1"/>
  <c r="I2887" i="1"/>
  <c r="H2887" i="1"/>
  <c r="G2887" i="1"/>
  <c r="F2887" i="1"/>
  <c r="E2887" i="1"/>
  <c r="M2886" i="1"/>
  <c r="L2886" i="1"/>
  <c r="K2886" i="1"/>
  <c r="J2886" i="1"/>
  <c r="I2886" i="1"/>
  <c r="H2886" i="1"/>
  <c r="G2886" i="1"/>
  <c r="F2886" i="1"/>
  <c r="E2886" i="1"/>
  <c r="M2885" i="1"/>
  <c r="L2885" i="1"/>
  <c r="K2885" i="1"/>
  <c r="J2885" i="1"/>
  <c r="I2885" i="1"/>
  <c r="H2885" i="1"/>
  <c r="G2885" i="1"/>
  <c r="F2885" i="1"/>
  <c r="E2885" i="1"/>
  <c r="M2884" i="1"/>
  <c r="L2884" i="1"/>
  <c r="K2884" i="1"/>
  <c r="J2884" i="1"/>
  <c r="I2884" i="1"/>
  <c r="H2884" i="1"/>
  <c r="G2884" i="1"/>
  <c r="F2884" i="1"/>
  <c r="E2884" i="1"/>
  <c r="M2883" i="1"/>
  <c r="L2883" i="1"/>
  <c r="K2883" i="1"/>
  <c r="J2883" i="1"/>
  <c r="I2883" i="1"/>
  <c r="H2883" i="1"/>
  <c r="G2883" i="1"/>
  <c r="F2883" i="1"/>
  <c r="E2883" i="1"/>
  <c r="M2882" i="1"/>
  <c r="L2882" i="1"/>
  <c r="K2882" i="1"/>
  <c r="J2882" i="1"/>
  <c r="I2882" i="1"/>
  <c r="H2882" i="1"/>
  <c r="G2882" i="1"/>
  <c r="F2882" i="1"/>
  <c r="E2882" i="1"/>
  <c r="M2881" i="1"/>
  <c r="L2881" i="1"/>
  <c r="K2881" i="1"/>
  <c r="J2881" i="1"/>
  <c r="I2881" i="1"/>
  <c r="H2881" i="1"/>
  <c r="G2881" i="1"/>
  <c r="F2881" i="1"/>
  <c r="E2881" i="1"/>
  <c r="M2880" i="1"/>
  <c r="L2880" i="1"/>
  <c r="K2880" i="1"/>
  <c r="J2880" i="1"/>
  <c r="I2880" i="1"/>
  <c r="H2880" i="1"/>
  <c r="G2880" i="1"/>
  <c r="F2880" i="1"/>
  <c r="E2880" i="1"/>
  <c r="M2879" i="1"/>
  <c r="L2879" i="1"/>
  <c r="K2879" i="1"/>
  <c r="J2879" i="1"/>
  <c r="I2879" i="1"/>
  <c r="H2879" i="1"/>
  <c r="G2879" i="1"/>
  <c r="F2879" i="1"/>
  <c r="E2879" i="1"/>
  <c r="M2878" i="1"/>
  <c r="L2878" i="1"/>
  <c r="K2878" i="1"/>
  <c r="J2878" i="1"/>
  <c r="I2878" i="1"/>
  <c r="H2878" i="1"/>
  <c r="G2878" i="1"/>
  <c r="F2878" i="1"/>
  <c r="E2878" i="1"/>
  <c r="M2877" i="1"/>
  <c r="L2877" i="1"/>
  <c r="K2877" i="1"/>
  <c r="J2877" i="1"/>
  <c r="I2877" i="1"/>
  <c r="H2877" i="1"/>
  <c r="G2877" i="1"/>
  <c r="F2877" i="1"/>
  <c r="E2877" i="1"/>
  <c r="M2876" i="1"/>
  <c r="L2876" i="1"/>
  <c r="K2876" i="1"/>
  <c r="J2876" i="1"/>
  <c r="I2876" i="1"/>
  <c r="H2876" i="1"/>
  <c r="G2876" i="1"/>
  <c r="F2876" i="1"/>
  <c r="E2876" i="1"/>
  <c r="M2875" i="1"/>
  <c r="L2875" i="1"/>
  <c r="K2875" i="1"/>
  <c r="J2875" i="1"/>
  <c r="I2875" i="1"/>
  <c r="H2875" i="1"/>
  <c r="G2875" i="1"/>
  <c r="F2875" i="1"/>
  <c r="E2875" i="1"/>
  <c r="M2874" i="1"/>
  <c r="L2874" i="1"/>
  <c r="K2874" i="1"/>
  <c r="J2874" i="1"/>
  <c r="I2874" i="1"/>
  <c r="H2874" i="1"/>
  <c r="G2874" i="1"/>
  <c r="F2874" i="1"/>
  <c r="E2874" i="1"/>
  <c r="M2873" i="1"/>
  <c r="L2873" i="1"/>
  <c r="K2873" i="1"/>
  <c r="J2873" i="1"/>
  <c r="I2873" i="1"/>
  <c r="H2873" i="1"/>
  <c r="G2873" i="1"/>
  <c r="F2873" i="1"/>
  <c r="E2873" i="1"/>
  <c r="M2872" i="1"/>
  <c r="L2872" i="1"/>
  <c r="K2872" i="1"/>
  <c r="J2872" i="1"/>
  <c r="I2872" i="1"/>
  <c r="H2872" i="1"/>
  <c r="G2872" i="1"/>
  <c r="F2872" i="1"/>
  <c r="E2872" i="1"/>
  <c r="M2871" i="1"/>
  <c r="L2871" i="1"/>
  <c r="K2871" i="1"/>
  <c r="J2871" i="1"/>
  <c r="I2871" i="1"/>
  <c r="H2871" i="1"/>
  <c r="G2871" i="1"/>
  <c r="F2871" i="1"/>
  <c r="E2871" i="1"/>
  <c r="M2870" i="1"/>
  <c r="L2870" i="1"/>
  <c r="K2870" i="1"/>
  <c r="J2870" i="1"/>
  <c r="I2870" i="1"/>
  <c r="H2870" i="1"/>
  <c r="G2870" i="1"/>
  <c r="F2870" i="1"/>
  <c r="E2870" i="1"/>
  <c r="M2869" i="1"/>
  <c r="L2869" i="1"/>
  <c r="K2869" i="1"/>
  <c r="J2869" i="1"/>
  <c r="I2869" i="1"/>
  <c r="H2869" i="1"/>
  <c r="G2869" i="1"/>
  <c r="F2869" i="1"/>
  <c r="E2869" i="1"/>
  <c r="M2868" i="1"/>
  <c r="L2868" i="1"/>
  <c r="K2868" i="1"/>
  <c r="J2868" i="1"/>
  <c r="I2868" i="1"/>
  <c r="H2868" i="1"/>
  <c r="G2868" i="1"/>
  <c r="F2868" i="1"/>
  <c r="E2868" i="1"/>
  <c r="M2867" i="1"/>
  <c r="L2867" i="1"/>
  <c r="K2867" i="1"/>
  <c r="J2867" i="1"/>
  <c r="I2867" i="1"/>
  <c r="H2867" i="1"/>
  <c r="G2867" i="1"/>
  <c r="F2867" i="1"/>
  <c r="E2867" i="1"/>
  <c r="M2866" i="1"/>
  <c r="L2866" i="1"/>
  <c r="K2866" i="1"/>
  <c r="J2866" i="1"/>
  <c r="I2866" i="1"/>
  <c r="H2866" i="1"/>
  <c r="G2866" i="1"/>
  <c r="F2866" i="1"/>
  <c r="E2866" i="1"/>
  <c r="M2865" i="1"/>
  <c r="L2865" i="1"/>
  <c r="K2865" i="1"/>
  <c r="J2865" i="1"/>
  <c r="I2865" i="1"/>
  <c r="H2865" i="1"/>
  <c r="G2865" i="1"/>
  <c r="F2865" i="1"/>
  <c r="E2865" i="1"/>
  <c r="M2864" i="1"/>
  <c r="L2864" i="1"/>
  <c r="K2864" i="1"/>
  <c r="J2864" i="1"/>
  <c r="I2864" i="1"/>
  <c r="H2864" i="1"/>
  <c r="G2864" i="1"/>
  <c r="F2864" i="1"/>
  <c r="E2864" i="1"/>
  <c r="M2863" i="1"/>
  <c r="L2863" i="1"/>
  <c r="K2863" i="1"/>
  <c r="J2863" i="1"/>
  <c r="I2863" i="1"/>
  <c r="H2863" i="1"/>
  <c r="G2863" i="1"/>
  <c r="F2863" i="1"/>
  <c r="E2863" i="1"/>
  <c r="M2862" i="1"/>
  <c r="L2862" i="1"/>
  <c r="K2862" i="1"/>
  <c r="J2862" i="1"/>
  <c r="I2862" i="1"/>
  <c r="H2862" i="1"/>
  <c r="G2862" i="1"/>
  <c r="F2862" i="1"/>
  <c r="E2862" i="1"/>
  <c r="M2861" i="1"/>
  <c r="L2861" i="1"/>
  <c r="K2861" i="1"/>
  <c r="J2861" i="1"/>
  <c r="I2861" i="1"/>
  <c r="H2861" i="1"/>
  <c r="G2861" i="1"/>
  <c r="F2861" i="1"/>
  <c r="E2861" i="1"/>
  <c r="M2860" i="1"/>
  <c r="L2860" i="1"/>
  <c r="K2860" i="1"/>
  <c r="J2860" i="1"/>
  <c r="I2860" i="1"/>
  <c r="H2860" i="1"/>
  <c r="G2860" i="1"/>
  <c r="F2860" i="1"/>
  <c r="E2860" i="1"/>
  <c r="M2859" i="1"/>
  <c r="L2859" i="1"/>
  <c r="K2859" i="1"/>
  <c r="J2859" i="1"/>
  <c r="I2859" i="1"/>
  <c r="H2859" i="1"/>
  <c r="G2859" i="1"/>
  <c r="F2859" i="1"/>
  <c r="E2859" i="1"/>
  <c r="M2858" i="1"/>
  <c r="L2858" i="1"/>
  <c r="K2858" i="1"/>
  <c r="J2858" i="1"/>
  <c r="I2858" i="1"/>
  <c r="H2858" i="1"/>
  <c r="G2858" i="1"/>
  <c r="F2858" i="1"/>
  <c r="E2858" i="1"/>
  <c r="M2857" i="1"/>
  <c r="L2857" i="1"/>
  <c r="K2857" i="1"/>
  <c r="J2857" i="1"/>
  <c r="I2857" i="1"/>
  <c r="H2857" i="1"/>
  <c r="G2857" i="1"/>
  <c r="F2857" i="1"/>
  <c r="E2857" i="1"/>
  <c r="M2856" i="1"/>
  <c r="L2856" i="1"/>
  <c r="K2856" i="1"/>
  <c r="J2856" i="1"/>
  <c r="I2856" i="1"/>
  <c r="H2856" i="1"/>
  <c r="G2856" i="1"/>
  <c r="F2856" i="1"/>
  <c r="E2856" i="1"/>
  <c r="M2855" i="1"/>
  <c r="L2855" i="1"/>
  <c r="K2855" i="1"/>
  <c r="J2855" i="1"/>
  <c r="I2855" i="1"/>
  <c r="H2855" i="1"/>
  <c r="G2855" i="1"/>
  <c r="F2855" i="1"/>
  <c r="E2855" i="1"/>
  <c r="M2854" i="1"/>
  <c r="L2854" i="1"/>
  <c r="K2854" i="1"/>
  <c r="J2854" i="1"/>
  <c r="I2854" i="1"/>
  <c r="H2854" i="1"/>
  <c r="G2854" i="1"/>
  <c r="F2854" i="1"/>
  <c r="E2854" i="1"/>
  <c r="M2853" i="1"/>
  <c r="L2853" i="1"/>
  <c r="K2853" i="1"/>
  <c r="J2853" i="1"/>
  <c r="I2853" i="1"/>
  <c r="H2853" i="1"/>
  <c r="G2853" i="1"/>
  <c r="F2853" i="1"/>
  <c r="E2853" i="1"/>
  <c r="M2852" i="1"/>
  <c r="L2852" i="1"/>
  <c r="K2852" i="1"/>
  <c r="J2852" i="1"/>
  <c r="I2852" i="1"/>
  <c r="H2852" i="1"/>
  <c r="G2852" i="1"/>
  <c r="F2852" i="1"/>
  <c r="E2852" i="1"/>
  <c r="M2851" i="1"/>
  <c r="L2851" i="1"/>
  <c r="K2851" i="1"/>
  <c r="J2851" i="1"/>
  <c r="I2851" i="1"/>
  <c r="H2851" i="1"/>
  <c r="G2851" i="1"/>
  <c r="F2851" i="1"/>
  <c r="E2851" i="1"/>
  <c r="M2850" i="1"/>
  <c r="L2850" i="1"/>
  <c r="K2850" i="1"/>
  <c r="J2850" i="1"/>
  <c r="I2850" i="1"/>
  <c r="H2850" i="1"/>
  <c r="G2850" i="1"/>
  <c r="F2850" i="1"/>
  <c r="E2850" i="1"/>
  <c r="M2849" i="1"/>
  <c r="L2849" i="1"/>
  <c r="K2849" i="1"/>
  <c r="J2849" i="1"/>
  <c r="I2849" i="1"/>
  <c r="H2849" i="1"/>
  <c r="G2849" i="1"/>
  <c r="F2849" i="1"/>
  <c r="E2849" i="1"/>
  <c r="M2848" i="1"/>
  <c r="L2848" i="1"/>
  <c r="K2848" i="1"/>
  <c r="J2848" i="1"/>
  <c r="I2848" i="1"/>
  <c r="H2848" i="1"/>
  <c r="G2848" i="1"/>
  <c r="F2848" i="1"/>
  <c r="E2848" i="1"/>
  <c r="M2847" i="1"/>
  <c r="L2847" i="1"/>
  <c r="K2847" i="1"/>
  <c r="J2847" i="1"/>
  <c r="I2847" i="1"/>
  <c r="H2847" i="1"/>
  <c r="G2847" i="1"/>
  <c r="F2847" i="1"/>
  <c r="E2847" i="1"/>
  <c r="M2846" i="1"/>
  <c r="L2846" i="1"/>
  <c r="K2846" i="1"/>
  <c r="J2846" i="1"/>
  <c r="I2846" i="1"/>
  <c r="H2846" i="1"/>
  <c r="G2846" i="1"/>
  <c r="F2846" i="1"/>
  <c r="E2846" i="1"/>
  <c r="M2845" i="1"/>
  <c r="L2845" i="1"/>
  <c r="K2845" i="1"/>
  <c r="J2845" i="1"/>
  <c r="I2845" i="1"/>
  <c r="H2845" i="1"/>
  <c r="G2845" i="1"/>
  <c r="F2845" i="1"/>
  <c r="E2845" i="1"/>
  <c r="M2844" i="1"/>
  <c r="L2844" i="1"/>
  <c r="K2844" i="1"/>
  <c r="J2844" i="1"/>
  <c r="I2844" i="1"/>
  <c r="H2844" i="1"/>
  <c r="G2844" i="1"/>
  <c r="F2844" i="1"/>
  <c r="E2844" i="1"/>
  <c r="M2843" i="1"/>
  <c r="L2843" i="1"/>
  <c r="K2843" i="1"/>
  <c r="J2843" i="1"/>
  <c r="I2843" i="1"/>
  <c r="H2843" i="1"/>
  <c r="G2843" i="1"/>
  <c r="F2843" i="1"/>
  <c r="E2843" i="1"/>
  <c r="M2842" i="1"/>
  <c r="L2842" i="1"/>
  <c r="K2842" i="1"/>
  <c r="J2842" i="1"/>
  <c r="I2842" i="1"/>
  <c r="H2842" i="1"/>
  <c r="G2842" i="1"/>
  <c r="F2842" i="1"/>
  <c r="E2842" i="1"/>
  <c r="M2841" i="1"/>
  <c r="L2841" i="1"/>
  <c r="K2841" i="1"/>
  <c r="J2841" i="1"/>
  <c r="I2841" i="1"/>
  <c r="H2841" i="1"/>
  <c r="G2841" i="1"/>
  <c r="F2841" i="1"/>
  <c r="E2841" i="1"/>
  <c r="M2840" i="1"/>
  <c r="L2840" i="1"/>
  <c r="K2840" i="1"/>
  <c r="J2840" i="1"/>
  <c r="I2840" i="1"/>
  <c r="H2840" i="1"/>
  <c r="G2840" i="1"/>
  <c r="F2840" i="1"/>
  <c r="E2840" i="1"/>
  <c r="M2839" i="1"/>
  <c r="L2839" i="1"/>
  <c r="K2839" i="1"/>
  <c r="J2839" i="1"/>
  <c r="I2839" i="1"/>
  <c r="H2839" i="1"/>
  <c r="G2839" i="1"/>
  <c r="F2839" i="1"/>
  <c r="E2839" i="1"/>
  <c r="M2838" i="1"/>
  <c r="L2838" i="1"/>
  <c r="K2838" i="1"/>
  <c r="J2838" i="1"/>
  <c r="I2838" i="1"/>
  <c r="H2838" i="1"/>
  <c r="G2838" i="1"/>
  <c r="F2838" i="1"/>
  <c r="E2838" i="1"/>
  <c r="M2837" i="1"/>
  <c r="L2837" i="1"/>
  <c r="K2837" i="1"/>
  <c r="J2837" i="1"/>
  <c r="I2837" i="1"/>
  <c r="H2837" i="1"/>
  <c r="G2837" i="1"/>
  <c r="F2837" i="1"/>
  <c r="E2837" i="1"/>
  <c r="M2836" i="1"/>
  <c r="L2836" i="1"/>
  <c r="K2836" i="1"/>
  <c r="J2836" i="1"/>
  <c r="I2836" i="1"/>
  <c r="H2836" i="1"/>
  <c r="G2836" i="1"/>
  <c r="F2836" i="1"/>
  <c r="E2836" i="1"/>
  <c r="M2835" i="1"/>
  <c r="L2835" i="1"/>
  <c r="K2835" i="1"/>
  <c r="J2835" i="1"/>
  <c r="I2835" i="1"/>
  <c r="H2835" i="1"/>
  <c r="G2835" i="1"/>
  <c r="F2835" i="1"/>
  <c r="E2835" i="1"/>
  <c r="M2834" i="1"/>
  <c r="L2834" i="1"/>
  <c r="K2834" i="1"/>
  <c r="J2834" i="1"/>
  <c r="I2834" i="1"/>
  <c r="H2834" i="1"/>
  <c r="G2834" i="1"/>
  <c r="F2834" i="1"/>
  <c r="E2834" i="1"/>
  <c r="M2833" i="1"/>
  <c r="L2833" i="1"/>
  <c r="K2833" i="1"/>
  <c r="J2833" i="1"/>
  <c r="I2833" i="1"/>
  <c r="H2833" i="1"/>
  <c r="G2833" i="1"/>
  <c r="F2833" i="1"/>
  <c r="E2833" i="1"/>
  <c r="M2832" i="1"/>
  <c r="L2832" i="1"/>
  <c r="K2832" i="1"/>
  <c r="J2832" i="1"/>
  <c r="I2832" i="1"/>
  <c r="H2832" i="1"/>
  <c r="G2832" i="1"/>
  <c r="F2832" i="1"/>
  <c r="E2832" i="1"/>
  <c r="M2831" i="1"/>
  <c r="L2831" i="1"/>
  <c r="K2831" i="1"/>
  <c r="J2831" i="1"/>
  <c r="I2831" i="1"/>
  <c r="H2831" i="1"/>
  <c r="G2831" i="1"/>
  <c r="F2831" i="1"/>
  <c r="E2831" i="1"/>
  <c r="M2830" i="1"/>
  <c r="L2830" i="1"/>
  <c r="K2830" i="1"/>
  <c r="J2830" i="1"/>
  <c r="I2830" i="1"/>
  <c r="H2830" i="1"/>
  <c r="G2830" i="1"/>
  <c r="F2830" i="1"/>
  <c r="E2830" i="1"/>
  <c r="M2829" i="1"/>
  <c r="L2829" i="1"/>
  <c r="K2829" i="1"/>
  <c r="J2829" i="1"/>
  <c r="I2829" i="1"/>
  <c r="H2829" i="1"/>
  <c r="G2829" i="1"/>
  <c r="F2829" i="1"/>
  <c r="E2829" i="1"/>
  <c r="M2828" i="1"/>
  <c r="L2828" i="1"/>
  <c r="K2828" i="1"/>
  <c r="J2828" i="1"/>
  <c r="I2828" i="1"/>
  <c r="H2828" i="1"/>
  <c r="G2828" i="1"/>
  <c r="F2828" i="1"/>
  <c r="E2828" i="1"/>
  <c r="M2827" i="1"/>
  <c r="L2827" i="1"/>
  <c r="K2827" i="1"/>
  <c r="J2827" i="1"/>
  <c r="I2827" i="1"/>
  <c r="H2827" i="1"/>
  <c r="G2827" i="1"/>
  <c r="F2827" i="1"/>
  <c r="E2827" i="1"/>
  <c r="M2826" i="1"/>
  <c r="L2826" i="1"/>
  <c r="K2826" i="1"/>
  <c r="J2826" i="1"/>
  <c r="I2826" i="1"/>
  <c r="H2826" i="1"/>
  <c r="G2826" i="1"/>
  <c r="F2826" i="1"/>
  <c r="E2826" i="1"/>
  <c r="M2825" i="1"/>
  <c r="L2825" i="1"/>
  <c r="K2825" i="1"/>
  <c r="J2825" i="1"/>
  <c r="I2825" i="1"/>
  <c r="H2825" i="1"/>
  <c r="G2825" i="1"/>
  <c r="F2825" i="1"/>
  <c r="E2825" i="1"/>
  <c r="M2824" i="1"/>
  <c r="L2824" i="1"/>
  <c r="K2824" i="1"/>
  <c r="J2824" i="1"/>
  <c r="I2824" i="1"/>
  <c r="H2824" i="1"/>
  <c r="G2824" i="1"/>
  <c r="F2824" i="1"/>
  <c r="E2824" i="1"/>
  <c r="M2823" i="1"/>
  <c r="L2823" i="1"/>
  <c r="K2823" i="1"/>
  <c r="J2823" i="1"/>
  <c r="I2823" i="1"/>
  <c r="H2823" i="1"/>
  <c r="G2823" i="1"/>
  <c r="F2823" i="1"/>
  <c r="E2823" i="1"/>
  <c r="M2822" i="1"/>
  <c r="L2822" i="1"/>
  <c r="K2822" i="1"/>
  <c r="J2822" i="1"/>
  <c r="I2822" i="1"/>
  <c r="H2822" i="1"/>
  <c r="G2822" i="1"/>
  <c r="F2822" i="1"/>
  <c r="E2822" i="1"/>
  <c r="M2821" i="1"/>
  <c r="L2821" i="1"/>
  <c r="K2821" i="1"/>
  <c r="J2821" i="1"/>
  <c r="I2821" i="1"/>
  <c r="H2821" i="1"/>
  <c r="G2821" i="1"/>
  <c r="F2821" i="1"/>
  <c r="E2821" i="1"/>
  <c r="M2820" i="1"/>
  <c r="L2820" i="1"/>
  <c r="K2820" i="1"/>
  <c r="J2820" i="1"/>
  <c r="I2820" i="1"/>
  <c r="H2820" i="1"/>
  <c r="G2820" i="1"/>
  <c r="F2820" i="1"/>
  <c r="E2820" i="1"/>
  <c r="M2819" i="1"/>
  <c r="L2819" i="1"/>
  <c r="K2819" i="1"/>
  <c r="J2819" i="1"/>
  <c r="I2819" i="1"/>
  <c r="H2819" i="1"/>
  <c r="G2819" i="1"/>
  <c r="F2819" i="1"/>
  <c r="E2819" i="1"/>
  <c r="M2818" i="1"/>
  <c r="L2818" i="1"/>
  <c r="K2818" i="1"/>
  <c r="J2818" i="1"/>
  <c r="I2818" i="1"/>
  <c r="H2818" i="1"/>
  <c r="G2818" i="1"/>
  <c r="F2818" i="1"/>
  <c r="E2818" i="1"/>
  <c r="M2817" i="1"/>
  <c r="L2817" i="1"/>
  <c r="K2817" i="1"/>
  <c r="J2817" i="1"/>
  <c r="I2817" i="1"/>
  <c r="H2817" i="1"/>
  <c r="G2817" i="1"/>
  <c r="F2817" i="1"/>
  <c r="E2817" i="1"/>
  <c r="M2816" i="1"/>
  <c r="L2816" i="1"/>
  <c r="K2816" i="1"/>
  <c r="J2816" i="1"/>
  <c r="I2816" i="1"/>
  <c r="H2816" i="1"/>
  <c r="G2816" i="1"/>
  <c r="F2816" i="1"/>
  <c r="E2816" i="1"/>
  <c r="M2815" i="1"/>
  <c r="L2815" i="1"/>
  <c r="K2815" i="1"/>
  <c r="J2815" i="1"/>
  <c r="I2815" i="1"/>
  <c r="H2815" i="1"/>
  <c r="G2815" i="1"/>
  <c r="F2815" i="1"/>
  <c r="E2815" i="1"/>
  <c r="M2814" i="1"/>
  <c r="L2814" i="1"/>
  <c r="K2814" i="1"/>
  <c r="J2814" i="1"/>
  <c r="I2814" i="1"/>
  <c r="H2814" i="1"/>
  <c r="G2814" i="1"/>
  <c r="F2814" i="1"/>
  <c r="E2814" i="1"/>
  <c r="M2813" i="1"/>
  <c r="L2813" i="1"/>
  <c r="K2813" i="1"/>
  <c r="J2813" i="1"/>
  <c r="I2813" i="1"/>
  <c r="H2813" i="1"/>
  <c r="G2813" i="1"/>
  <c r="F2813" i="1"/>
  <c r="E2813" i="1"/>
  <c r="M2812" i="1"/>
  <c r="L2812" i="1"/>
  <c r="K2812" i="1"/>
  <c r="J2812" i="1"/>
  <c r="I2812" i="1"/>
  <c r="H2812" i="1"/>
  <c r="G2812" i="1"/>
  <c r="F2812" i="1"/>
  <c r="E2812" i="1"/>
  <c r="M2811" i="1"/>
  <c r="L2811" i="1"/>
  <c r="K2811" i="1"/>
  <c r="J2811" i="1"/>
  <c r="I2811" i="1"/>
  <c r="H2811" i="1"/>
  <c r="G2811" i="1"/>
  <c r="F2811" i="1"/>
  <c r="E2811" i="1"/>
  <c r="M2810" i="1"/>
  <c r="L2810" i="1"/>
  <c r="K2810" i="1"/>
  <c r="J2810" i="1"/>
  <c r="I2810" i="1"/>
  <c r="H2810" i="1"/>
  <c r="G2810" i="1"/>
  <c r="F2810" i="1"/>
  <c r="E2810" i="1"/>
  <c r="M2809" i="1"/>
  <c r="L2809" i="1"/>
  <c r="K2809" i="1"/>
  <c r="J2809" i="1"/>
  <c r="I2809" i="1"/>
  <c r="H2809" i="1"/>
  <c r="G2809" i="1"/>
  <c r="F2809" i="1"/>
  <c r="E2809" i="1"/>
  <c r="M2808" i="1"/>
  <c r="L2808" i="1"/>
  <c r="K2808" i="1"/>
  <c r="J2808" i="1"/>
  <c r="I2808" i="1"/>
  <c r="H2808" i="1"/>
  <c r="G2808" i="1"/>
  <c r="F2808" i="1"/>
  <c r="E2808" i="1"/>
  <c r="M2807" i="1"/>
  <c r="L2807" i="1"/>
  <c r="K2807" i="1"/>
  <c r="J2807" i="1"/>
  <c r="I2807" i="1"/>
  <c r="H2807" i="1"/>
  <c r="G2807" i="1"/>
  <c r="F2807" i="1"/>
  <c r="E2807" i="1"/>
  <c r="M2806" i="1"/>
  <c r="L2806" i="1"/>
  <c r="K2806" i="1"/>
  <c r="J2806" i="1"/>
  <c r="I2806" i="1"/>
  <c r="H2806" i="1"/>
  <c r="G2806" i="1"/>
  <c r="F2806" i="1"/>
  <c r="E2806" i="1"/>
  <c r="M2805" i="1"/>
  <c r="L2805" i="1"/>
  <c r="K2805" i="1"/>
  <c r="J2805" i="1"/>
  <c r="I2805" i="1"/>
  <c r="H2805" i="1"/>
  <c r="G2805" i="1"/>
  <c r="F2805" i="1"/>
  <c r="E2805" i="1"/>
  <c r="M2804" i="1"/>
  <c r="L2804" i="1"/>
  <c r="K2804" i="1"/>
  <c r="J2804" i="1"/>
  <c r="I2804" i="1"/>
  <c r="H2804" i="1"/>
  <c r="G2804" i="1"/>
  <c r="F2804" i="1"/>
  <c r="E2804" i="1"/>
  <c r="M2803" i="1"/>
  <c r="L2803" i="1"/>
  <c r="K2803" i="1"/>
  <c r="J2803" i="1"/>
  <c r="I2803" i="1"/>
  <c r="H2803" i="1"/>
  <c r="G2803" i="1"/>
  <c r="F2803" i="1"/>
  <c r="E2803" i="1"/>
  <c r="M2802" i="1"/>
  <c r="L2802" i="1"/>
  <c r="K2802" i="1"/>
  <c r="J2802" i="1"/>
  <c r="I2802" i="1"/>
  <c r="H2802" i="1"/>
  <c r="G2802" i="1"/>
  <c r="F2802" i="1"/>
  <c r="E2802" i="1"/>
  <c r="M2801" i="1"/>
  <c r="L2801" i="1"/>
  <c r="K2801" i="1"/>
  <c r="J2801" i="1"/>
  <c r="I2801" i="1"/>
  <c r="H2801" i="1"/>
  <c r="G2801" i="1"/>
  <c r="F2801" i="1"/>
  <c r="E2801" i="1"/>
  <c r="M2800" i="1"/>
  <c r="L2800" i="1"/>
  <c r="K2800" i="1"/>
  <c r="J2800" i="1"/>
  <c r="I2800" i="1"/>
  <c r="H2800" i="1"/>
  <c r="G2800" i="1"/>
  <c r="F2800" i="1"/>
  <c r="E2800" i="1"/>
  <c r="M2799" i="1"/>
  <c r="L2799" i="1"/>
  <c r="K2799" i="1"/>
  <c r="J2799" i="1"/>
  <c r="I2799" i="1"/>
  <c r="H2799" i="1"/>
  <c r="G2799" i="1"/>
  <c r="F2799" i="1"/>
  <c r="E2799" i="1"/>
  <c r="M2798" i="1"/>
  <c r="L2798" i="1"/>
  <c r="K2798" i="1"/>
  <c r="J2798" i="1"/>
  <c r="I2798" i="1"/>
  <c r="H2798" i="1"/>
  <c r="G2798" i="1"/>
  <c r="F2798" i="1"/>
  <c r="E2798" i="1"/>
  <c r="M2797" i="1"/>
  <c r="L2797" i="1"/>
  <c r="K2797" i="1"/>
  <c r="J2797" i="1"/>
  <c r="I2797" i="1"/>
  <c r="H2797" i="1"/>
  <c r="G2797" i="1"/>
  <c r="F2797" i="1"/>
  <c r="E2797" i="1"/>
  <c r="M2796" i="1"/>
  <c r="L2796" i="1"/>
  <c r="K2796" i="1"/>
  <c r="J2796" i="1"/>
  <c r="I2796" i="1"/>
  <c r="H2796" i="1"/>
  <c r="G2796" i="1"/>
  <c r="F2796" i="1"/>
  <c r="E2796" i="1"/>
  <c r="M2795" i="1"/>
  <c r="L2795" i="1"/>
  <c r="K2795" i="1"/>
  <c r="J2795" i="1"/>
  <c r="I2795" i="1"/>
  <c r="H2795" i="1"/>
  <c r="G2795" i="1"/>
  <c r="F2795" i="1"/>
  <c r="E2795" i="1"/>
  <c r="M2794" i="1"/>
  <c r="L2794" i="1"/>
  <c r="K2794" i="1"/>
  <c r="J2794" i="1"/>
  <c r="I2794" i="1"/>
  <c r="H2794" i="1"/>
  <c r="G2794" i="1"/>
  <c r="F2794" i="1"/>
  <c r="E2794" i="1"/>
  <c r="M2793" i="1"/>
  <c r="L2793" i="1"/>
  <c r="K2793" i="1"/>
  <c r="J2793" i="1"/>
  <c r="I2793" i="1"/>
  <c r="H2793" i="1"/>
  <c r="G2793" i="1"/>
  <c r="F2793" i="1"/>
  <c r="E2793" i="1"/>
  <c r="M2792" i="1"/>
  <c r="L2792" i="1"/>
  <c r="K2792" i="1"/>
  <c r="J2792" i="1"/>
  <c r="I2792" i="1"/>
  <c r="H2792" i="1"/>
  <c r="G2792" i="1"/>
  <c r="F2792" i="1"/>
  <c r="E2792" i="1"/>
  <c r="M2791" i="1"/>
  <c r="L2791" i="1"/>
  <c r="K2791" i="1"/>
  <c r="J2791" i="1"/>
  <c r="I2791" i="1"/>
  <c r="H2791" i="1"/>
  <c r="G2791" i="1"/>
  <c r="F2791" i="1"/>
  <c r="E2791" i="1"/>
  <c r="M2790" i="1"/>
  <c r="L2790" i="1"/>
  <c r="K2790" i="1"/>
  <c r="J2790" i="1"/>
  <c r="I2790" i="1"/>
  <c r="H2790" i="1"/>
  <c r="G2790" i="1"/>
  <c r="F2790" i="1"/>
  <c r="E2790" i="1"/>
  <c r="M2789" i="1"/>
  <c r="L2789" i="1"/>
  <c r="K2789" i="1"/>
  <c r="J2789" i="1"/>
  <c r="I2789" i="1"/>
  <c r="H2789" i="1"/>
  <c r="G2789" i="1"/>
  <c r="F2789" i="1"/>
  <c r="E2789" i="1"/>
  <c r="M2788" i="1"/>
  <c r="L2788" i="1"/>
  <c r="K2788" i="1"/>
  <c r="J2788" i="1"/>
  <c r="I2788" i="1"/>
  <c r="H2788" i="1"/>
  <c r="G2788" i="1"/>
  <c r="F2788" i="1"/>
  <c r="E2788" i="1"/>
  <c r="M2787" i="1"/>
  <c r="L2787" i="1"/>
  <c r="K2787" i="1"/>
  <c r="J2787" i="1"/>
  <c r="I2787" i="1"/>
  <c r="H2787" i="1"/>
  <c r="G2787" i="1"/>
  <c r="F2787" i="1"/>
  <c r="E2787" i="1"/>
  <c r="M2786" i="1"/>
  <c r="L2786" i="1"/>
  <c r="K2786" i="1"/>
  <c r="J2786" i="1"/>
  <c r="I2786" i="1"/>
  <c r="H2786" i="1"/>
  <c r="G2786" i="1"/>
  <c r="F2786" i="1"/>
  <c r="E2786" i="1"/>
  <c r="M2785" i="1"/>
  <c r="L2785" i="1"/>
  <c r="K2785" i="1"/>
  <c r="J2785" i="1"/>
  <c r="I2785" i="1"/>
  <c r="H2785" i="1"/>
  <c r="G2785" i="1"/>
  <c r="F2785" i="1"/>
  <c r="E2785" i="1"/>
  <c r="M2784" i="1"/>
  <c r="L2784" i="1"/>
  <c r="K2784" i="1"/>
  <c r="J2784" i="1"/>
  <c r="I2784" i="1"/>
  <c r="H2784" i="1"/>
  <c r="G2784" i="1"/>
  <c r="F2784" i="1"/>
  <c r="E2784" i="1"/>
  <c r="M2783" i="1"/>
  <c r="L2783" i="1"/>
  <c r="K2783" i="1"/>
  <c r="J2783" i="1"/>
  <c r="I2783" i="1"/>
  <c r="H2783" i="1"/>
  <c r="G2783" i="1"/>
  <c r="F2783" i="1"/>
  <c r="E2783" i="1"/>
  <c r="M2782" i="1"/>
  <c r="L2782" i="1"/>
  <c r="K2782" i="1"/>
  <c r="J2782" i="1"/>
  <c r="I2782" i="1"/>
  <c r="H2782" i="1"/>
  <c r="G2782" i="1"/>
  <c r="F2782" i="1"/>
  <c r="E2782" i="1"/>
  <c r="M2781" i="1"/>
  <c r="L2781" i="1"/>
  <c r="K2781" i="1"/>
  <c r="J2781" i="1"/>
  <c r="I2781" i="1"/>
  <c r="H2781" i="1"/>
  <c r="G2781" i="1"/>
  <c r="F2781" i="1"/>
  <c r="E2781" i="1"/>
  <c r="M2780" i="1"/>
  <c r="L2780" i="1"/>
  <c r="K2780" i="1"/>
  <c r="J2780" i="1"/>
  <c r="I2780" i="1"/>
  <c r="H2780" i="1"/>
  <c r="G2780" i="1"/>
  <c r="F2780" i="1"/>
  <c r="E2780" i="1"/>
  <c r="M2779" i="1"/>
  <c r="L2779" i="1"/>
  <c r="K2779" i="1"/>
  <c r="J2779" i="1"/>
  <c r="I2779" i="1"/>
  <c r="H2779" i="1"/>
  <c r="G2779" i="1"/>
  <c r="F2779" i="1"/>
  <c r="E2779" i="1"/>
  <c r="M2778" i="1"/>
  <c r="L2778" i="1"/>
  <c r="K2778" i="1"/>
  <c r="J2778" i="1"/>
  <c r="I2778" i="1"/>
  <c r="H2778" i="1"/>
  <c r="G2778" i="1"/>
  <c r="F2778" i="1"/>
  <c r="E2778" i="1"/>
  <c r="M2777" i="1"/>
  <c r="L2777" i="1"/>
  <c r="K2777" i="1"/>
  <c r="J2777" i="1"/>
  <c r="I2777" i="1"/>
  <c r="H2777" i="1"/>
  <c r="G2777" i="1"/>
  <c r="F2777" i="1"/>
  <c r="E2777" i="1"/>
  <c r="M2776" i="1"/>
  <c r="L2776" i="1"/>
  <c r="K2776" i="1"/>
  <c r="J2776" i="1"/>
  <c r="I2776" i="1"/>
  <c r="H2776" i="1"/>
  <c r="G2776" i="1"/>
  <c r="F2776" i="1"/>
  <c r="E2776" i="1"/>
  <c r="M2775" i="1"/>
  <c r="L2775" i="1"/>
  <c r="K2775" i="1"/>
  <c r="J2775" i="1"/>
  <c r="I2775" i="1"/>
  <c r="H2775" i="1"/>
  <c r="G2775" i="1"/>
  <c r="F2775" i="1"/>
  <c r="E2775" i="1"/>
  <c r="M2774" i="1"/>
  <c r="L2774" i="1"/>
  <c r="K2774" i="1"/>
  <c r="J2774" i="1"/>
  <c r="I2774" i="1"/>
  <c r="H2774" i="1"/>
  <c r="G2774" i="1"/>
  <c r="F2774" i="1"/>
  <c r="E2774" i="1"/>
  <c r="M2773" i="1"/>
  <c r="L2773" i="1"/>
  <c r="K2773" i="1"/>
  <c r="J2773" i="1"/>
  <c r="I2773" i="1"/>
  <c r="H2773" i="1"/>
  <c r="G2773" i="1"/>
  <c r="F2773" i="1"/>
  <c r="E2773" i="1"/>
  <c r="M2772" i="1"/>
  <c r="L2772" i="1"/>
  <c r="K2772" i="1"/>
  <c r="J2772" i="1"/>
  <c r="I2772" i="1"/>
  <c r="H2772" i="1"/>
  <c r="G2772" i="1"/>
  <c r="F2772" i="1"/>
  <c r="E2772" i="1"/>
  <c r="M2771" i="1"/>
  <c r="L2771" i="1"/>
  <c r="K2771" i="1"/>
  <c r="J2771" i="1"/>
  <c r="I2771" i="1"/>
  <c r="H2771" i="1"/>
  <c r="G2771" i="1"/>
  <c r="F2771" i="1"/>
  <c r="E2771" i="1"/>
  <c r="M2770" i="1"/>
  <c r="L2770" i="1"/>
  <c r="K2770" i="1"/>
  <c r="J2770" i="1"/>
  <c r="I2770" i="1"/>
  <c r="H2770" i="1"/>
  <c r="G2770" i="1"/>
  <c r="F2770" i="1"/>
  <c r="E2770" i="1"/>
  <c r="M2769" i="1"/>
  <c r="L2769" i="1"/>
  <c r="K2769" i="1"/>
  <c r="J2769" i="1"/>
  <c r="I2769" i="1"/>
  <c r="H2769" i="1"/>
  <c r="G2769" i="1"/>
  <c r="F2769" i="1"/>
  <c r="E2769" i="1"/>
  <c r="M2768" i="1"/>
  <c r="L2768" i="1"/>
  <c r="K2768" i="1"/>
  <c r="J2768" i="1"/>
  <c r="I2768" i="1"/>
  <c r="H2768" i="1"/>
  <c r="G2768" i="1"/>
  <c r="F2768" i="1"/>
  <c r="E2768" i="1"/>
  <c r="M2767" i="1"/>
  <c r="L2767" i="1"/>
  <c r="K2767" i="1"/>
  <c r="J2767" i="1"/>
  <c r="I2767" i="1"/>
  <c r="H2767" i="1"/>
  <c r="G2767" i="1"/>
  <c r="F2767" i="1"/>
  <c r="E2767" i="1"/>
  <c r="M2766" i="1"/>
  <c r="L2766" i="1"/>
  <c r="K2766" i="1"/>
  <c r="J2766" i="1"/>
  <c r="I2766" i="1"/>
  <c r="H2766" i="1"/>
  <c r="G2766" i="1"/>
  <c r="F2766" i="1"/>
  <c r="E2766" i="1"/>
  <c r="M2765" i="1"/>
  <c r="L2765" i="1"/>
  <c r="K2765" i="1"/>
  <c r="J2765" i="1"/>
  <c r="I2765" i="1"/>
  <c r="H2765" i="1"/>
  <c r="G2765" i="1"/>
  <c r="F2765" i="1"/>
  <c r="E2765" i="1"/>
  <c r="M2764" i="1"/>
  <c r="L2764" i="1"/>
  <c r="K2764" i="1"/>
  <c r="J2764" i="1"/>
  <c r="I2764" i="1"/>
  <c r="H2764" i="1"/>
  <c r="G2764" i="1"/>
  <c r="F2764" i="1"/>
  <c r="E2764" i="1"/>
  <c r="M2763" i="1"/>
  <c r="L2763" i="1"/>
  <c r="K2763" i="1"/>
  <c r="J2763" i="1"/>
  <c r="I2763" i="1"/>
  <c r="H2763" i="1"/>
  <c r="G2763" i="1"/>
  <c r="F2763" i="1"/>
  <c r="E2763" i="1"/>
  <c r="M2762" i="1"/>
  <c r="L2762" i="1"/>
  <c r="K2762" i="1"/>
  <c r="J2762" i="1"/>
  <c r="I2762" i="1"/>
  <c r="H2762" i="1"/>
  <c r="G2762" i="1"/>
  <c r="F2762" i="1"/>
  <c r="E2762" i="1"/>
  <c r="M2761" i="1"/>
  <c r="L2761" i="1"/>
  <c r="K2761" i="1"/>
  <c r="J2761" i="1"/>
  <c r="I2761" i="1"/>
  <c r="H2761" i="1"/>
  <c r="G2761" i="1"/>
  <c r="F2761" i="1"/>
  <c r="E2761" i="1"/>
  <c r="M2760" i="1"/>
  <c r="L2760" i="1"/>
  <c r="K2760" i="1"/>
  <c r="J2760" i="1"/>
  <c r="I2760" i="1"/>
  <c r="H2760" i="1"/>
  <c r="G2760" i="1"/>
  <c r="F2760" i="1"/>
  <c r="E2760" i="1"/>
  <c r="M2759" i="1"/>
  <c r="L2759" i="1"/>
  <c r="K2759" i="1"/>
  <c r="J2759" i="1"/>
  <c r="I2759" i="1"/>
  <c r="H2759" i="1"/>
  <c r="G2759" i="1"/>
  <c r="F2759" i="1"/>
  <c r="E2759" i="1"/>
  <c r="M2758" i="1"/>
  <c r="L2758" i="1"/>
  <c r="K2758" i="1"/>
  <c r="J2758" i="1"/>
  <c r="I2758" i="1"/>
  <c r="H2758" i="1"/>
  <c r="G2758" i="1"/>
  <c r="F2758" i="1"/>
  <c r="E2758" i="1"/>
  <c r="M2757" i="1"/>
  <c r="L2757" i="1"/>
  <c r="K2757" i="1"/>
  <c r="J2757" i="1"/>
  <c r="I2757" i="1"/>
  <c r="H2757" i="1"/>
  <c r="G2757" i="1"/>
  <c r="F2757" i="1"/>
  <c r="E2757" i="1"/>
  <c r="M2756" i="1"/>
  <c r="L2756" i="1"/>
  <c r="K2756" i="1"/>
  <c r="J2756" i="1"/>
  <c r="I2756" i="1"/>
  <c r="H2756" i="1"/>
  <c r="G2756" i="1"/>
  <c r="F2756" i="1"/>
  <c r="E2756" i="1"/>
  <c r="M2755" i="1"/>
  <c r="L2755" i="1"/>
  <c r="K2755" i="1"/>
  <c r="J2755" i="1"/>
  <c r="I2755" i="1"/>
  <c r="H2755" i="1"/>
  <c r="G2755" i="1"/>
  <c r="F2755" i="1"/>
  <c r="E2755" i="1"/>
  <c r="M2754" i="1"/>
  <c r="L2754" i="1"/>
  <c r="K2754" i="1"/>
  <c r="J2754" i="1"/>
  <c r="I2754" i="1"/>
  <c r="H2754" i="1"/>
  <c r="G2754" i="1"/>
  <c r="F2754" i="1"/>
  <c r="E2754" i="1"/>
  <c r="M2753" i="1"/>
  <c r="L2753" i="1"/>
  <c r="K2753" i="1"/>
  <c r="J2753" i="1"/>
  <c r="I2753" i="1"/>
  <c r="H2753" i="1"/>
  <c r="G2753" i="1"/>
  <c r="F2753" i="1"/>
  <c r="E2753" i="1"/>
  <c r="M2752" i="1"/>
  <c r="L2752" i="1"/>
  <c r="K2752" i="1"/>
  <c r="J2752" i="1"/>
  <c r="I2752" i="1"/>
  <c r="H2752" i="1"/>
  <c r="G2752" i="1"/>
  <c r="F2752" i="1"/>
  <c r="E2752" i="1"/>
  <c r="M2751" i="1"/>
  <c r="L2751" i="1"/>
  <c r="K2751" i="1"/>
  <c r="J2751" i="1"/>
  <c r="I2751" i="1"/>
  <c r="H2751" i="1"/>
  <c r="G2751" i="1"/>
  <c r="F2751" i="1"/>
  <c r="E2751" i="1"/>
  <c r="M2750" i="1"/>
  <c r="L2750" i="1"/>
  <c r="K2750" i="1"/>
  <c r="J2750" i="1"/>
  <c r="I2750" i="1"/>
  <c r="H2750" i="1"/>
  <c r="G2750" i="1"/>
  <c r="F2750" i="1"/>
  <c r="E2750" i="1"/>
  <c r="M2749" i="1"/>
  <c r="L2749" i="1"/>
  <c r="K2749" i="1"/>
  <c r="J2749" i="1"/>
  <c r="I2749" i="1"/>
  <c r="H2749" i="1"/>
  <c r="G2749" i="1"/>
  <c r="F2749" i="1"/>
  <c r="E2749" i="1"/>
  <c r="M2748" i="1"/>
  <c r="L2748" i="1"/>
  <c r="K2748" i="1"/>
  <c r="J2748" i="1"/>
  <c r="I2748" i="1"/>
  <c r="H2748" i="1"/>
  <c r="G2748" i="1"/>
  <c r="F2748" i="1"/>
  <c r="E2748" i="1"/>
  <c r="M2747" i="1"/>
  <c r="L2747" i="1"/>
  <c r="K2747" i="1"/>
  <c r="J2747" i="1"/>
  <c r="I2747" i="1"/>
  <c r="H2747" i="1"/>
  <c r="G2747" i="1"/>
  <c r="F2747" i="1"/>
  <c r="E2747" i="1"/>
  <c r="M2746" i="1"/>
  <c r="L2746" i="1"/>
  <c r="K2746" i="1"/>
  <c r="J2746" i="1"/>
  <c r="I2746" i="1"/>
  <c r="H2746" i="1"/>
  <c r="G2746" i="1"/>
  <c r="F2746" i="1"/>
  <c r="E2746" i="1"/>
  <c r="M2745" i="1"/>
  <c r="L2745" i="1"/>
  <c r="K2745" i="1"/>
  <c r="J2745" i="1"/>
  <c r="I2745" i="1"/>
  <c r="H2745" i="1"/>
  <c r="G2745" i="1"/>
  <c r="F2745" i="1"/>
  <c r="E2745" i="1"/>
  <c r="M2744" i="1"/>
  <c r="L2744" i="1"/>
  <c r="K2744" i="1"/>
  <c r="J2744" i="1"/>
  <c r="I2744" i="1"/>
  <c r="H2744" i="1"/>
  <c r="G2744" i="1"/>
  <c r="F2744" i="1"/>
  <c r="E2744" i="1"/>
  <c r="M2743" i="1"/>
  <c r="L2743" i="1"/>
  <c r="K2743" i="1"/>
  <c r="J2743" i="1"/>
  <c r="I2743" i="1"/>
  <c r="H2743" i="1"/>
  <c r="G2743" i="1"/>
  <c r="F2743" i="1"/>
  <c r="E2743" i="1"/>
  <c r="M2742" i="1"/>
  <c r="L2742" i="1"/>
  <c r="K2742" i="1"/>
  <c r="J2742" i="1"/>
  <c r="I2742" i="1"/>
  <c r="H2742" i="1"/>
  <c r="G2742" i="1"/>
  <c r="F2742" i="1"/>
  <c r="E2742" i="1"/>
  <c r="M2741" i="1"/>
  <c r="L2741" i="1"/>
  <c r="K2741" i="1"/>
  <c r="J2741" i="1"/>
  <c r="I2741" i="1"/>
  <c r="H2741" i="1"/>
  <c r="G2741" i="1"/>
  <c r="F2741" i="1"/>
  <c r="E2741" i="1"/>
  <c r="M2740" i="1"/>
  <c r="L2740" i="1"/>
  <c r="K2740" i="1"/>
  <c r="J2740" i="1"/>
  <c r="I2740" i="1"/>
  <c r="H2740" i="1"/>
  <c r="G2740" i="1"/>
  <c r="F2740" i="1"/>
  <c r="E2740" i="1"/>
  <c r="M2739" i="1"/>
  <c r="L2739" i="1"/>
  <c r="K2739" i="1"/>
  <c r="J2739" i="1"/>
  <c r="I2739" i="1"/>
  <c r="H2739" i="1"/>
  <c r="G2739" i="1"/>
  <c r="F2739" i="1"/>
  <c r="E2739" i="1"/>
  <c r="M2738" i="1"/>
  <c r="L2738" i="1"/>
  <c r="K2738" i="1"/>
  <c r="J2738" i="1"/>
  <c r="I2738" i="1"/>
  <c r="H2738" i="1"/>
  <c r="G2738" i="1"/>
  <c r="F2738" i="1"/>
  <c r="E2738" i="1"/>
  <c r="M2737" i="1"/>
  <c r="L2737" i="1"/>
  <c r="K2737" i="1"/>
  <c r="J2737" i="1"/>
  <c r="I2737" i="1"/>
  <c r="H2737" i="1"/>
  <c r="G2737" i="1"/>
  <c r="F2737" i="1"/>
  <c r="E2737" i="1"/>
  <c r="M2736" i="1"/>
  <c r="L2736" i="1"/>
  <c r="K2736" i="1"/>
  <c r="J2736" i="1"/>
  <c r="I2736" i="1"/>
  <c r="H2736" i="1"/>
  <c r="G2736" i="1"/>
  <c r="F2736" i="1"/>
  <c r="E2736" i="1"/>
  <c r="M2735" i="1"/>
  <c r="L2735" i="1"/>
  <c r="K2735" i="1"/>
  <c r="J2735" i="1"/>
  <c r="I2735" i="1"/>
  <c r="H2735" i="1"/>
  <c r="G2735" i="1"/>
  <c r="F2735" i="1"/>
  <c r="E2735" i="1"/>
  <c r="M2734" i="1"/>
  <c r="L2734" i="1"/>
  <c r="K2734" i="1"/>
  <c r="J2734" i="1"/>
  <c r="I2734" i="1"/>
  <c r="H2734" i="1"/>
  <c r="G2734" i="1"/>
  <c r="F2734" i="1"/>
  <c r="E2734" i="1"/>
  <c r="M2733" i="1"/>
  <c r="L2733" i="1"/>
  <c r="K2733" i="1"/>
  <c r="J2733" i="1"/>
  <c r="I2733" i="1"/>
  <c r="H2733" i="1"/>
  <c r="G2733" i="1"/>
  <c r="F2733" i="1"/>
  <c r="E2733" i="1"/>
  <c r="M2732" i="1"/>
  <c r="L2732" i="1"/>
  <c r="K2732" i="1"/>
  <c r="J2732" i="1"/>
  <c r="I2732" i="1"/>
  <c r="H2732" i="1"/>
  <c r="G2732" i="1"/>
  <c r="F2732" i="1"/>
  <c r="E2732" i="1"/>
  <c r="M2731" i="1"/>
  <c r="L2731" i="1"/>
  <c r="K2731" i="1"/>
  <c r="J2731" i="1"/>
  <c r="I2731" i="1"/>
  <c r="H2731" i="1"/>
  <c r="G2731" i="1"/>
  <c r="F2731" i="1"/>
  <c r="E2731" i="1"/>
  <c r="M2730" i="1"/>
  <c r="L2730" i="1"/>
  <c r="K2730" i="1"/>
  <c r="J2730" i="1"/>
  <c r="I2730" i="1"/>
  <c r="H2730" i="1"/>
  <c r="G2730" i="1"/>
  <c r="F2730" i="1"/>
  <c r="E2730" i="1"/>
  <c r="M2729" i="1"/>
  <c r="L2729" i="1"/>
  <c r="K2729" i="1"/>
  <c r="J2729" i="1"/>
  <c r="I2729" i="1"/>
  <c r="H2729" i="1"/>
  <c r="G2729" i="1"/>
  <c r="F2729" i="1"/>
  <c r="E2729" i="1"/>
  <c r="M2728" i="1"/>
  <c r="L2728" i="1"/>
  <c r="K2728" i="1"/>
  <c r="J2728" i="1"/>
  <c r="I2728" i="1"/>
  <c r="H2728" i="1"/>
  <c r="G2728" i="1"/>
  <c r="F2728" i="1"/>
  <c r="E2728" i="1"/>
  <c r="M2727" i="1"/>
  <c r="L2727" i="1"/>
  <c r="K2727" i="1"/>
  <c r="J2727" i="1"/>
  <c r="I2727" i="1"/>
  <c r="H2727" i="1"/>
  <c r="G2727" i="1"/>
  <c r="F2727" i="1"/>
  <c r="E2727" i="1"/>
  <c r="M2726" i="1"/>
  <c r="L2726" i="1"/>
  <c r="K2726" i="1"/>
  <c r="J2726" i="1"/>
  <c r="I2726" i="1"/>
  <c r="H2726" i="1"/>
  <c r="G2726" i="1"/>
  <c r="F2726" i="1"/>
  <c r="E2726" i="1"/>
  <c r="M2725" i="1"/>
  <c r="L2725" i="1"/>
  <c r="K2725" i="1"/>
  <c r="J2725" i="1"/>
  <c r="I2725" i="1"/>
  <c r="H2725" i="1"/>
  <c r="G2725" i="1"/>
  <c r="F2725" i="1"/>
  <c r="E2725" i="1"/>
  <c r="M2724" i="1"/>
  <c r="L2724" i="1"/>
  <c r="K2724" i="1"/>
  <c r="J2724" i="1"/>
  <c r="I2724" i="1"/>
  <c r="H2724" i="1"/>
  <c r="G2724" i="1"/>
  <c r="F2724" i="1"/>
  <c r="E2724" i="1"/>
  <c r="M2723" i="1"/>
  <c r="L2723" i="1"/>
  <c r="K2723" i="1"/>
  <c r="J2723" i="1"/>
  <c r="I2723" i="1"/>
  <c r="H2723" i="1"/>
  <c r="G2723" i="1"/>
  <c r="F2723" i="1"/>
  <c r="E2723" i="1"/>
  <c r="M2722" i="1"/>
  <c r="L2722" i="1"/>
  <c r="K2722" i="1"/>
  <c r="J2722" i="1"/>
  <c r="I2722" i="1"/>
  <c r="H2722" i="1"/>
  <c r="G2722" i="1"/>
  <c r="F2722" i="1"/>
  <c r="E2722" i="1"/>
  <c r="M2721" i="1"/>
  <c r="L2721" i="1"/>
  <c r="K2721" i="1"/>
  <c r="J2721" i="1"/>
  <c r="I2721" i="1"/>
  <c r="H2721" i="1"/>
  <c r="G2721" i="1"/>
  <c r="F2721" i="1"/>
  <c r="E2721" i="1"/>
  <c r="M2720" i="1"/>
  <c r="L2720" i="1"/>
  <c r="K2720" i="1"/>
  <c r="J2720" i="1"/>
  <c r="I2720" i="1"/>
  <c r="H2720" i="1"/>
  <c r="G2720" i="1"/>
  <c r="F2720" i="1"/>
  <c r="E2720" i="1"/>
  <c r="M2719" i="1"/>
  <c r="L2719" i="1"/>
  <c r="K2719" i="1"/>
  <c r="J2719" i="1"/>
  <c r="I2719" i="1"/>
  <c r="H2719" i="1"/>
  <c r="G2719" i="1"/>
  <c r="F2719" i="1"/>
  <c r="E2719" i="1"/>
  <c r="M2718" i="1"/>
  <c r="L2718" i="1"/>
  <c r="K2718" i="1"/>
  <c r="J2718" i="1"/>
  <c r="I2718" i="1"/>
  <c r="H2718" i="1"/>
  <c r="G2718" i="1"/>
  <c r="F2718" i="1"/>
  <c r="E2718" i="1"/>
  <c r="M2717" i="1"/>
  <c r="L2717" i="1"/>
  <c r="K2717" i="1"/>
  <c r="J2717" i="1"/>
  <c r="I2717" i="1"/>
  <c r="H2717" i="1"/>
  <c r="G2717" i="1"/>
  <c r="F2717" i="1"/>
  <c r="E2717" i="1"/>
  <c r="M2716" i="1"/>
  <c r="L2716" i="1"/>
  <c r="K2716" i="1"/>
  <c r="J2716" i="1"/>
  <c r="I2716" i="1"/>
  <c r="H2716" i="1"/>
  <c r="G2716" i="1"/>
  <c r="F2716" i="1"/>
  <c r="E2716" i="1"/>
  <c r="M2715" i="1"/>
  <c r="L2715" i="1"/>
  <c r="K2715" i="1"/>
  <c r="J2715" i="1"/>
  <c r="I2715" i="1"/>
  <c r="H2715" i="1"/>
  <c r="G2715" i="1"/>
  <c r="F2715" i="1"/>
  <c r="E2715" i="1"/>
  <c r="M2714" i="1"/>
  <c r="L2714" i="1"/>
  <c r="K2714" i="1"/>
  <c r="J2714" i="1"/>
  <c r="I2714" i="1"/>
  <c r="H2714" i="1"/>
  <c r="G2714" i="1"/>
  <c r="F2714" i="1"/>
  <c r="E2714" i="1"/>
  <c r="M2713" i="1"/>
  <c r="L2713" i="1"/>
  <c r="K2713" i="1"/>
  <c r="J2713" i="1"/>
  <c r="I2713" i="1"/>
  <c r="H2713" i="1"/>
  <c r="G2713" i="1"/>
  <c r="F2713" i="1"/>
  <c r="E2713" i="1"/>
  <c r="M2712" i="1"/>
  <c r="L2712" i="1"/>
  <c r="K2712" i="1"/>
  <c r="J2712" i="1"/>
  <c r="I2712" i="1"/>
  <c r="H2712" i="1"/>
  <c r="G2712" i="1"/>
  <c r="F2712" i="1"/>
  <c r="E2712" i="1"/>
  <c r="M2711" i="1"/>
  <c r="L2711" i="1"/>
  <c r="K2711" i="1"/>
  <c r="J2711" i="1"/>
  <c r="I2711" i="1"/>
  <c r="H2711" i="1"/>
  <c r="G2711" i="1"/>
  <c r="F2711" i="1"/>
  <c r="E2711" i="1"/>
  <c r="M2710" i="1"/>
  <c r="L2710" i="1"/>
  <c r="K2710" i="1"/>
  <c r="J2710" i="1"/>
  <c r="I2710" i="1"/>
  <c r="H2710" i="1"/>
  <c r="G2710" i="1"/>
  <c r="F2710" i="1"/>
  <c r="E2710" i="1"/>
  <c r="M2709" i="1"/>
  <c r="L2709" i="1"/>
  <c r="K2709" i="1"/>
  <c r="J2709" i="1"/>
  <c r="I2709" i="1"/>
  <c r="H2709" i="1"/>
  <c r="G2709" i="1"/>
  <c r="F2709" i="1"/>
  <c r="E2709" i="1"/>
  <c r="M2708" i="1"/>
  <c r="L2708" i="1"/>
  <c r="K2708" i="1"/>
  <c r="J2708" i="1"/>
  <c r="I2708" i="1"/>
  <c r="H2708" i="1"/>
  <c r="G2708" i="1"/>
  <c r="F2708" i="1"/>
  <c r="E2708" i="1"/>
  <c r="M2707" i="1"/>
  <c r="L2707" i="1"/>
  <c r="K2707" i="1"/>
  <c r="J2707" i="1"/>
  <c r="I2707" i="1"/>
  <c r="H2707" i="1"/>
  <c r="G2707" i="1"/>
  <c r="F2707" i="1"/>
  <c r="E2707" i="1"/>
  <c r="M2706" i="1"/>
  <c r="L2706" i="1"/>
  <c r="K2706" i="1"/>
  <c r="J2706" i="1"/>
  <c r="I2706" i="1"/>
  <c r="H2706" i="1"/>
  <c r="G2706" i="1"/>
  <c r="F2706" i="1"/>
  <c r="E2706" i="1"/>
  <c r="M2705" i="1"/>
  <c r="L2705" i="1"/>
  <c r="K2705" i="1"/>
  <c r="J2705" i="1"/>
  <c r="I2705" i="1"/>
  <c r="H2705" i="1"/>
  <c r="G2705" i="1"/>
  <c r="F2705" i="1"/>
  <c r="E2705" i="1"/>
  <c r="M2704" i="1"/>
  <c r="L2704" i="1"/>
  <c r="K2704" i="1"/>
  <c r="J2704" i="1"/>
  <c r="I2704" i="1"/>
  <c r="H2704" i="1"/>
  <c r="G2704" i="1"/>
  <c r="F2704" i="1"/>
  <c r="E2704" i="1"/>
  <c r="M2703" i="1"/>
  <c r="L2703" i="1"/>
  <c r="K2703" i="1"/>
  <c r="J2703" i="1"/>
  <c r="I2703" i="1"/>
  <c r="H2703" i="1"/>
  <c r="G2703" i="1"/>
  <c r="F2703" i="1"/>
  <c r="E2703" i="1"/>
  <c r="M2702" i="1"/>
  <c r="L2702" i="1"/>
  <c r="K2702" i="1"/>
  <c r="J2702" i="1"/>
  <c r="I2702" i="1"/>
  <c r="H2702" i="1"/>
  <c r="G2702" i="1"/>
  <c r="F2702" i="1"/>
  <c r="E2702" i="1"/>
  <c r="M2701" i="1"/>
  <c r="L2701" i="1"/>
  <c r="K2701" i="1"/>
  <c r="J2701" i="1"/>
  <c r="I2701" i="1"/>
  <c r="H2701" i="1"/>
  <c r="G2701" i="1"/>
  <c r="F2701" i="1"/>
  <c r="E2701" i="1"/>
  <c r="M2700" i="1"/>
  <c r="L2700" i="1"/>
  <c r="K2700" i="1"/>
  <c r="J2700" i="1"/>
  <c r="I2700" i="1"/>
  <c r="H2700" i="1"/>
  <c r="G2700" i="1"/>
  <c r="F2700" i="1"/>
  <c r="E2700" i="1"/>
  <c r="M2699" i="1"/>
  <c r="L2699" i="1"/>
  <c r="K2699" i="1"/>
  <c r="J2699" i="1"/>
  <c r="I2699" i="1"/>
  <c r="H2699" i="1"/>
  <c r="G2699" i="1"/>
  <c r="F2699" i="1"/>
  <c r="E2699" i="1"/>
  <c r="M2698" i="1"/>
  <c r="L2698" i="1"/>
  <c r="K2698" i="1"/>
  <c r="J2698" i="1"/>
  <c r="I2698" i="1"/>
  <c r="H2698" i="1"/>
  <c r="G2698" i="1"/>
  <c r="F2698" i="1"/>
  <c r="E2698" i="1"/>
  <c r="M2697" i="1"/>
  <c r="L2697" i="1"/>
  <c r="K2697" i="1"/>
  <c r="J2697" i="1"/>
  <c r="I2697" i="1"/>
  <c r="H2697" i="1"/>
  <c r="G2697" i="1"/>
  <c r="F2697" i="1"/>
  <c r="E2697" i="1"/>
  <c r="M2696" i="1"/>
  <c r="L2696" i="1"/>
  <c r="K2696" i="1"/>
  <c r="J2696" i="1"/>
  <c r="I2696" i="1"/>
  <c r="H2696" i="1"/>
  <c r="G2696" i="1"/>
  <c r="F2696" i="1"/>
  <c r="E2696" i="1"/>
  <c r="M2695" i="1"/>
  <c r="L2695" i="1"/>
  <c r="K2695" i="1"/>
  <c r="J2695" i="1"/>
  <c r="I2695" i="1"/>
  <c r="H2695" i="1"/>
  <c r="G2695" i="1"/>
  <c r="F2695" i="1"/>
  <c r="E2695" i="1"/>
  <c r="M2694" i="1"/>
  <c r="L2694" i="1"/>
  <c r="K2694" i="1"/>
  <c r="J2694" i="1"/>
  <c r="I2694" i="1"/>
  <c r="H2694" i="1"/>
  <c r="G2694" i="1"/>
  <c r="F2694" i="1"/>
  <c r="E2694" i="1"/>
  <c r="M2693" i="1"/>
  <c r="L2693" i="1"/>
  <c r="K2693" i="1"/>
  <c r="J2693" i="1"/>
  <c r="I2693" i="1"/>
  <c r="H2693" i="1"/>
  <c r="G2693" i="1"/>
  <c r="F2693" i="1"/>
  <c r="E2693" i="1"/>
  <c r="M2692" i="1"/>
  <c r="L2692" i="1"/>
  <c r="K2692" i="1"/>
  <c r="J2692" i="1"/>
  <c r="I2692" i="1"/>
  <c r="H2692" i="1"/>
  <c r="G2692" i="1"/>
  <c r="F2692" i="1"/>
  <c r="E2692" i="1"/>
  <c r="M2691" i="1"/>
  <c r="L2691" i="1"/>
  <c r="K2691" i="1"/>
  <c r="J2691" i="1"/>
  <c r="I2691" i="1"/>
  <c r="H2691" i="1"/>
  <c r="G2691" i="1"/>
  <c r="F2691" i="1"/>
  <c r="E2691" i="1"/>
  <c r="M2690" i="1"/>
  <c r="L2690" i="1"/>
  <c r="K2690" i="1"/>
  <c r="J2690" i="1"/>
  <c r="I2690" i="1"/>
  <c r="H2690" i="1"/>
  <c r="G2690" i="1"/>
  <c r="F2690" i="1"/>
  <c r="E2690" i="1"/>
  <c r="M2689" i="1"/>
  <c r="L2689" i="1"/>
  <c r="K2689" i="1"/>
  <c r="J2689" i="1"/>
  <c r="I2689" i="1"/>
  <c r="H2689" i="1"/>
  <c r="G2689" i="1"/>
  <c r="F2689" i="1"/>
  <c r="E2689" i="1"/>
  <c r="M2688" i="1"/>
  <c r="L2688" i="1"/>
  <c r="K2688" i="1"/>
  <c r="J2688" i="1"/>
  <c r="I2688" i="1"/>
  <c r="H2688" i="1"/>
  <c r="G2688" i="1"/>
  <c r="F2688" i="1"/>
  <c r="E2688" i="1"/>
  <c r="M2687" i="1"/>
  <c r="L2687" i="1"/>
  <c r="K2687" i="1"/>
  <c r="J2687" i="1"/>
  <c r="I2687" i="1"/>
  <c r="H2687" i="1"/>
  <c r="G2687" i="1"/>
  <c r="F2687" i="1"/>
  <c r="E2687" i="1"/>
  <c r="M2686" i="1"/>
  <c r="L2686" i="1"/>
  <c r="K2686" i="1"/>
  <c r="J2686" i="1"/>
  <c r="I2686" i="1"/>
  <c r="H2686" i="1"/>
  <c r="G2686" i="1"/>
  <c r="F2686" i="1"/>
  <c r="E2686" i="1"/>
  <c r="M2685" i="1"/>
  <c r="L2685" i="1"/>
  <c r="K2685" i="1"/>
  <c r="J2685" i="1"/>
  <c r="I2685" i="1"/>
  <c r="H2685" i="1"/>
  <c r="G2685" i="1"/>
  <c r="F2685" i="1"/>
  <c r="E2685" i="1"/>
  <c r="M2684" i="1"/>
  <c r="L2684" i="1"/>
  <c r="K2684" i="1"/>
  <c r="J2684" i="1"/>
  <c r="I2684" i="1"/>
  <c r="H2684" i="1"/>
  <c r="G2684" i="1"/>
  <c r="F2684" i="1"/>
  <c r="E2684" i="1"/>
  <c r="M2683" i="1"/>
  <c r="L2683" i="1"/>
  <c r="K2683" i="1"/>
  <c r="J2683" i="1"/>
  <c r="I2683" i="1"/>
  <c r="H2683" i="1"/>
  <c r="G2683" i="1"/>
  <c r="F2683" i="1"/>
  <c r="E2683" i="1"/>
  <c r="M2682" i="1"/>
  <c r="L2682" i="1"/>
  <c r="K2682" i="1"/>
  <c r="J2682" i="1"/>
  <c r="I2682" i="1"/>
  <c r="H2682" i="1"/>
  <c r="G2682" i="1"/>
  <c r="F2682" i="1"/>
  <c r="E2682" i="1"/>
  <c r="M2681" i="1"/>
  <c r="L2681" i="1"/>
  <c r="K2681" i="1"/>
  <c r="J2681" i="1"/>
  <c r="I2681" i="1"/>
  <c r="H2681" i="1"/>
  <c r="G2681" i="1"/>
  <c r="F2681" i="1"/>
  <c r="E2681" i="1"/>
  <c r="M2680" i="1"/>
  <c r="L2680" i="1"/>
  <c r="K2680" i="1"/>
  <c r="J2680" i="1"/>
  <c r="I2680" i="1"/>
  <c r="H2680" i="1"/>
  <c r="G2680" i="1"/>
  <c r="F2680" i="1"/>
  <c r="E2680" i="1"/>
  <c r="M2679" i="1"/>
  <c r="L2679" i="1"/>
  <c r="K2679" i="1"/>
  <c r="J2679" i="1"/>
  <c r="I2679" i="1"/>
  <c r="H2679" i="1"/>
  <c r="G2679" i="1"/>
  <c r="F2679" i="1"/>
  <c r="E2679" i="1"/>
  <c r="M2678" i="1"/>
  <c r="L2678" i="1"/>
  <c r="K2678" i="1"/>
  <c r="J2678" i="1"/>
  <c r="I2678" i="1"/>
  <c r="H2678" i="1"/>
  <c r="G2678" i="1"/>
  <c r="F2678" i="1"/>
  <c r="E2678" i="1"/>
  <c r="M2677" i="1"/>
  <c r="L2677" i="1"/>
  <c r="K2677" i="1"/>
  <c r="J2677" i="1"/>
  <c r="I2677" i="1"/>
  <c r="H2677" i="1"/>
  <c r="G2677" i="1"/>
  <c r="F2677" i="1"/>
  <c r="E2677" i="1"/>
  <c r="M2676" i="1"/>
  <c r="L2676" i="1"/>
  <c r="K2676" i="1"/>
  <c r="J2676" i="1"/>
  <c r="I2676" i="1"/>
  <c r="H2676" i="1"/>
  <c r="G2676" i="1"/>
  <c r="F2676" i="1"/>
  <c r="E2676" i="1"/>
  <c r="M2675" i="1"/>
  <c r="L2675" i="1"/>
  <c r="K2675" i="1"/>
  <c r="J2675" i="1"/>
  <c r="I2675" i="1"/>
  <c r="H2675" i="1"/>
  <c r="G2675" i="1"/>
  <c r="F2675" i="1"/>
  <c r="E2675" i="1"/>
  <c r="M2674" i="1"/>
  <c r="L2674" i="1"/>
  <c r="K2674" i="1"/>
  <c r="J2674" i="1"/>
  <c r="I2674" i="1"/>
  <c r="H2674" i="1"/>
  <c r="G2674" i="1"/>
  <c r="F2674" i="1"/>
  <c r="E2674" i="1"/>
  <c r="M2673" i="1"/>
  <c r="L2673" i="1"/>
  <c r="K2673" i="1"/>
  <c r="J2673" i="1"/>
  <c r="I2673" i="1"/>
  <c r="H2673" i="1"/>
  <c r="G2673" i="1"/>
  <c r="F2673" i="1"/>
  <c r="E2673" i="1"/>
  <c r="M2672" i="1"/>
  <c r="L2672" i="1"/>
  <c r="K2672" i="1"/>
  <c r="J2672" i="1"/>
  <c r="I2672" i="1"/>
  <c r="H2672" i="1"/>
  <c r="G2672" i="1"/>
  <c r="F2672" i="1"/>
  <c r="E2672" i="1"/>
  <c r="M2671" i="1"/>
  <c r="L2671" i="1"/>
  <c r="K2671" i="1"/>
  <c r="J2671" i="1"/>
  <c r="I2671" i="1"/>
  <c r="H2671" i="1"/>
  <c r="G2671" i="1"/>
  <c r="F2671" i="1"/>
  <c r="E2671" i="1"/>
  <c r="M2670" i="1"/>
  <c r="L2670" i="1"/>
  <c r="K2670" i="1"/>
  <c r="J2670" i="1"/>
  <c r="I2670" i="1"/>
  <c r="H2670" i="1"/>
  <c r="G2670" i="1"/>
  <c r="F2670" i="1"/>
  <c r="E2670" i="1"/>
  <c r="M2669" i="1"/>
  <c r="L2669" i="1"/>
  <c r="K2669" i="1"/>
  <c r="J2669" i="1"/>
  <c r="I2669" i="1"/>
  <c r="H2669" i="1"/>
  <c r="G2669" i="1"/>
  <c r="F2669" i="1"/>
  <c r="E2669" i="1"/>
  <c r="M2668" i="1"/>
  <c r="L2668" i="1"/>
  <c r="K2668" i="1"/>
  <c r="J2668" i="1"/>
  <c r="I2668" i="1"/>
  <c r="H2668" i="1"/>
  <c r="G2668" i="1"/>
  <c r="F2668" i="1"/>
  <c r="E2668" i="1"/>
  <c r="M2667" i="1"/>
  <c r="L2667" i="1"/>
  <c r="K2667" i="1"/>
  <c r="J2667" i="1"/>
  <c r="I2667" i="1"/>
  <c r="H2667" i="1"/>
  <c r="G2667" i="1"/>
  <c r="F2667" i="1"/>
  <c r="E2667" i="1"/>
  <c r="M2666" i="1"/>
  <c r="L2666" i="1"/>
  <c r="K2666" i="1"/>
  <c r="J2666" i="1"/>
  <c r="I2666" i="1"/>
  <c r="H2666" i="1"/>
  <c r="G2666" i="1"/>
  <c r="F2666" i="1"/>
  <c r="E2666" i="1"/>
  <c r="M2665" i="1"/>
  <c r="L2665" i="1"/>
  <c r="K2665" i="1"/>
  <c r="J2665" i="1"/>
  <c r="I2665" i="1"/>
  <c r="H2665" i="1"/>
  <c r="G2665" i="1"/>
  <c r="F2665" i="1"/>
  <c r="E2665" i="1"/>
  <c r="M2664" i="1"/>
  <c r="L2664" i="1"/>
  <c r="K2664" i="1"/>
  <c r="J2664" i="1"/>
  <c r="I2664" i="1"/>
  <c r="H2664" i="1"/>
  <c r="G2664" i="1"/>
  <c r="F2664" i="1"/>
  <c r="E2664" i="1"/>
  <c r="M2663" i="1"/>
  <c r="L2663" i="1"/>
  <c r="K2663" i="1"/>
  <c r="J2663" i="1"/>
  <c r="I2663" i="1"/>
  <c r="H2663" i="1"/>
  <c r="G2663" i="1"/>
  <c r="F2663" i="1"/>
  <c r="E2663" i="1"/>
  <c r="M2662" i="1"/>
  <c r="L2662" i="1"/>
  <c r="K2662" i="1"/>
  <c r="J2662" i="1"/>
  <c r="I2662" i="1"/>
  <c r="H2662" i="1"/>
  <c r="G2662" i="1"/>
  <c r="F2662" i="1"/>
  <c r="E2662" i="1"/>
  <c r="M2661" i="1"/>
  <c r="L2661" i="1"/>
  <c r="K2661" i="1"/>
  <c r="J2661" i="1"/>
  <c r="I2661" i="1"/>
  <c r="H2661" i="1"/>
  <c r="G2661" i="1"/>
  <c r="F2661" i="1"/>
  <c r="E2661" i="1"/>
  <c r="M2660" i="1"/>
  <c r="L2660" i="1"/>
  <c r="K2660" i="1"/>
  <c r="J2660" i="1"/>
  <c r="I2660" i="1"/>
  <c r="H2660" i="1"/>
  <c r="G2660" i="1"/>
  <c r="F2660" i="1"/>
  <c r="E2660" i="1"/>
  <c r="M2659" i="1"/>
  <c r="L2659" i="1"/>
  <c r="K2659" i="1"/>
  <c r="J2659" i="1"/>
  <c r="I2659" i="1"/>
  <c r="H2659" i="1"/>
  <c r="G2659" i="1"/>
  <c r="F2659" i="1"/>
  <c r="E2659" i="1"/>
  <c r="M2658" i="1"/>
  <c r="L2658" i="1"/>
  <c r="K2658" i="1"/>
  <c r="J2658" i="1"/>
  <c r="I2658" i="1"/>
  <c r="H2658" i="1"/>
  <c r="G2658" i="1"/>
  <c r="F2658" i="1"/>
  <c r="E2658" i="1"/>
  <c r="M2657" i="1"/>
  <c r="L2657" i="1"/>
  <c r="K2657" i="1"/>
  <c r="J2657" i="1"/>
  <c r="I2657" i="1"/>
  <c r="H2657" i="1"/>
  <c r="G2657" i="1"/>
  <c r="F2657" i="1"/>
  <c r="E2657" i="1"/>
  <c r="M2656" i="1"/>
  <c r="L2656" i="1"/>
  <c r="K2656" i="1"/>
  <c r="J2656" i="1"/>
  <c r="I2656" i="1"/>
  <c r="H2656" i="1"/>
  <c r="G2656" i="1"/>
  <c r="F2656" i="1"/>
  <c r="E2656" i="1"/>
  <c r="M2655" i="1"/>
  <c r="L2655" i="1"/>
  <c r="K2655" i="1"/>
  <c r="J2655" i="1"/>
  <c r="I2655" i="1"/>
  <c r="H2655" i="1"/>
  <c r="G2655" i="1"/>
  <c r="F2655" i="1"/>
  <c r="E2655" i="1"/>
  <c r="M2654" i="1"/>
  <c r="L2654" i="1"/>
  <c r="K2654" i="1"/>
  <c r="J2654" i="1"/>
  <c r="I2654" i="1"/>
  <c r="H2654" i="1"/>
  <c r="G2654" i="1"/>
  <c r="F2654" i="1"/>
  <c r="E2654" i="1"/>
  <c r="M2653" i="1"/>
  <c r="L2653" i="1"/>
  <c r="K2653" i="1"/>
  <c r="J2653" i="1"/>
  <c r="I2653" i="1"/>
  <c r="H2653" i="1"/>
  <c r="G2653" i="1"/>
  <c r="F2653" i="1"/>
  <c r="E2653" i="1"/>
  <c r="M2652" i="1"/>
  <c r="L2652" i="1"/>
  <c r="K2652" i="1"/>
  <c r="J2652" i="1"/>
  <c r="I2652" i="1"/>
  <c r="H2652" i="1"/>
  <c r="G2652" i="1"/>
  <c r="F2652" i="1"/>
  <c r="E2652" i="1"/>
  <c r="M2651" i="1"/>
  <c r="L2651" i="1"/>
  <c r="K2651" i="1"/>
  <c r="J2651" i="1"/>
  <c r="I2651" i="1"/>
  <c r="H2651" i="1"/>
  <c r="G2651" i="1"/>
  <c r="F2651" i="1"/>
  <c r="E2651" i="1"/>
  <c r="M2650" i="1"/>
  <c r="L2650" i="1"/>
  <c r="K2650" i="1"/>
  <c r="J2650" i="1"/>
  <c r="I2650" i="1"/>
  <c r="H2650" i="1"/>
  <c r="G2650" i="1"/>
  <c r="F2650" i="1"/>
  <c r="E2650" i="1"/>
  <c r="M2649" i="1"/>
  <c r="L2649" i="1"/>
  <c r="K2649" i="1"/>
  <c r="J2649" i="1"/>
  <c r="I2649" i="1"/>
  <c r="H2649" i="1"/>
  <c r="G2649" i="1"/>
  <c r="F2649" i="1"/>
  <c r="E2649" i="1"/>
  <c r="M2648" i="1"/>
  <c r="L2648" i="1"/>
  <c r="K2648" i="1"/>
  <c r="J2648" i="1"/>
  <c r="I2648" i="1"/>
  <c r="H2648" i="1"/>
  <c r="G2648" i="1"/>
  <c r="F2648" i="1"/>
  <c r="E2648" i="1"/>
  <c r="M2647" i="1"/>
  <c r="L2647" i="1"/>
  <c r="K2647" i="1"/>
  <c r="J2647" i="1"/>
  <c r="I2647" i="1"/>
  <c r="H2647" i="1"/>
  <c r="G2647" i="1"/>
  <c r="F2647" i="1"/>
  <c r="E2647" i="1"/>
  <c r="M2646" i="1"/>
  <c r="L2646" i="1"/>
  <c r="K2646" i="1"/>
  <c r="J2646" i="1"/>
  <c r="I2646" i="1"/>
  <c r="H2646" i="1"/>
  <c r="G2646" i="1"/>
  <c r="F2646" i="1"/>
  <c r="E2646" i="1"/>
  <c r="M2645" i="1"/>
  <c r="L2645" i="1"/>
  <c r="K2645" i="1"/>
  <c r="J2645" i="1"/>
  <c r="I2645" i="1"/>
  <c r="H2645" i="1"/>
  <c r="G2645" i="1"/>
  <c r="F2645" i="1"/>
  <c r="E2645" i="1"/>
  <c r="M2644" i="1"/>
  <c r="L2644" i="1"/>
  <c r="K2644" i="1"/>
  <c r="J2644" i="1"/>
  <c r="I2644" i="1"/>
  <c r="H2644" i="1"/>
  <c r="G2644" i="1"/>
  <c r="F2644" i="1"/>
  <c r="E2644" i="1"/>
  <c r="M2643" i="1"/>
  <c r="L2643" i="1"/>
  <c r="K2643" i="1"/>
  <c r="J2643" i="1"/>
  <c r="I2643" i="1"/>
  <c r="H2643" i="1"/>
  <c r="G2643" i="1"/>
  <c r="F2643" i="1"/>
  <c r="E2643" i="1"/>
  <c r="M2642" i="1"/>
  <c r="L2642" i="1"/>
  <c r="K2642" i="1"/>
  <c r="J2642" i="1"/>
  <c r="I2642" i="1"/>
  <c r="H2642" i="1"/>
  <c r="G2642" i="1"/>
  <c r="F2642" i="1"/>
  <c r="E2642" i="1"/>
  <c r="M2641" i="1"/>
  <c r="L2641" i="1"/>
  <c r="K2641" i="1"/>
  <c r="J2641" i="1"/>
  <c r="I2641" i="1"/>
  <c r="H2641" i="1"/>
  <c r="G2641" i="1"/>
  <c r="F2641" i="1"/>
  <c r="E2641" i="1"/>
  <c r="M2640" i="1"/>
  <c r="L2640" i="1"/>
  <c r="K2640" i="1"/>
  <c r="J2640" i="1"/>
  <c r="I2640" i="1"/>
  <c r="H2640" i="1"/>
  <c r="G2640" i="1"/>
  <c r="F2640" i="1"/>
  <c r="E2640" i="1"/>
  <c r="M2639" i="1"/>
  <c r="L2639" i="1"/>
  <c r="K2639" i="1"/>
  <c r="J2639" i="1"/>
  <c r="I2639" i="1"/>
  <c r="H2639" i="1"/>
  <c r="G2639" i="1"/>
  <c r="F2639" i="1"/>
  <c r="E2639" i="1"/>
  <c r="M2638" i="1"/>
  <c r="L2638" i="1"/>
  <c r="K2638" i="1"/>
  <c r="J2638" i="1"/>
  <c r="I2638" i="1"/>
  <c r="H2638" i="1"/>
  <c r="G2638" i="1"/>
  <c r="F2638" i="1"/>
  <c r="E2638" i="1"/>
  <c r="M2637" i="1"/>
  <c r="L2637" i="1"/>
  <c r="K2637" i="1"/>
  <c r="J2637" i="1"/>
  <c r="I2637" i="1"/>
  <c r="H2637" i="1"/>
  <c r="G2637" i="1"/>
  <c r="F2637" i="1"/>
  <c r="E2637" i="1"/>
  <c r="M2636" i="1"/>
  <c r="L2636" i="1"/>
  <c r="K2636" i="1"/>
  <c r="J2636" i="1"/>
  <c r="I2636" i="1"/>
  <c r="H2636" i="1"/>
  <c r="G2636" i="1"/>
  <c r="F2636" i="1"/>
  <c r="E2636" i="1"/>
  <c r="M2635" i="1"/>
  <c r="L2635" i="1"/>
  <c r="K2635" i="1"/>
  <c r="J2635" i="1"/>
  <c r="I2635" i="1"/>
  <c r="H2635" i="1"/>
  <c r="G2635" i="1"/>
  <c r="F2635" i="1"/>
  <c r="E2635" i="1"/>
  <c r="M2634" i="1"/>
  <c r="L2634" i="1"/>
  <c r="K2634" i="1"/>
  <c r="J2634" i="1"/>
  <c r="I2634" i="1"/>
  <c r="H2634" i="1"/>
  <c r="G2634" i="1"/>
  <c r="F2634" i="1"/>
  <c r="E2634" i="1"/>
  <c r="M2633" i="1"/>
  <c r="L2633" i="1"/>
  <c r="K2633" i="1"/>
  <c r="J2633" i="1"/>
  <c r="I2633" i="1"/>
  <c r="H2633" i="1"/>
  <c r="G2633" i="1"/>
  <c r="F2633" i="1"/>
  <c r="E2633" i="1"/>
  <c r="M2632" i="1"/>
  <c r="L2632" i="1"/>
  <c r="K2632" i="1"/>
  <c r="J2632" i="1"/>
  <c r="I2632" i="1"/>
  <c r="H2632" i="1"/>
  <c r="G2632" i="1"/>
  <c r="F2632" i="1"/>
  <c r="E2632" i="1"/>
  <c r="M2631" i="1"/>
  <c r="L2631" i="1"/>
  <c r="K2631" i="1"/>
  <c r="J2631" i="1"/>
  <c r="I2631" i="1"/>
  <c r="H2631" i="1"/>
  <c r="G2631" i="1"/>
  <c r="F2631" i="1"/>
  <c r="E2631" i="1"/>
  <c r="M2630" i="1"/>
  <c r="L2630" i="1"/>
  <c r="K2630" i="1"/>
  <c r="J2630" i="1"/>
  <c r="I2630" i="1"/>
  <c r="H2630" i="1"/>
  <c r="G2630" i="1"/>
  <c r="F2630" i="1"/>
  <c r="E2630" i="1"/>
  <c r="M2629" i="1"/>
  <c r="L2629" i="1"/>
  <c r="K2629" i="1"/>
  <c r="J2629" i="1"/>
  <c r="I2629" i="1"/>
  <c r="H2629" i="1"/>
  <c r="G2629" i="1"/>
  <c r="F2629" i="1"/>
  <c r="E2629" i="1"/>
  <c r="M2628" i="1"/>
  <c r="L2628" i="1"/>
  <c r="K2628" i="1"/>
  <c r="J2628" i="1"/>
  <c r="I2628" i="1"/>
  <c r="H2628" i="1"/>
  <c r="G2628" i="1"/>
  <c r="F2628" i="1"/>
  <c r="E2628" i="1"/>
  <c r="M2627" i="1"/>
  <c r="L2627" i="1"/>
  <c r="K2627" i="1"/>
  <c r="J2627" i="1"/>
  <c r="I2627" i="1"/>
  <c r="H2627" i="1"/>
  <c r="G2627" i="1"/>
  <c r="F2627" i="1"/>
  <c r="E2627" i="1"/>
  <c r="M2626" i="1"/>
  <c r="L2626" i="1"/>
  <c r="K2626" i="1"/>
  <c r="J2626" i="1"/>
  <c r="I2626" i="1"/>
  <c r="H2626" i="1"/>
  <c r="G2626" i="1"/>
  <c r="F2626" i="1"/>
  <c r="E2626" i="1"/>
  <c r="M2625" i="1"/>
  <c r="L2625" i="1"/>
  <c r="K2625" i="1"/>
  <c r="J2625" i="1"/>
  <c r="I2625" i="1"/>
  <c r="H2625" i="1"/>
  <c r="G2625" i="1"/>
  <c r="F2625" i="1"/>
  <c r="E2625" i="1"/>
  <c r="M2624" i="1"/>
  <c r="L2624" i="1"/>
  <c r="K2624" i="1"/>
  <c r="J2624" i="1"/>
  <c r="I2624" i="1"/>
  <c r="H2624" i="1"/>
  <c r="G2624" i="1"/>
  <c r="F2624" i="1"/>
  <c r="E2624" i="1"/>
  <c r="M2623" i="1"/>
  <c r="L2623" i="1"/>
  <c r="K2623" i="1"/>
  <c r="J2623" i="1"/>
  <c r="I2623" i="1"/>
  <c r="H2623" i="1"/>
  <c r="G2623" i="1"/>
  <c r="F2623" i="1"/>
  <c r="E2623" i="1"/>
  <c r="M2622" i="1"/>
  <c r="L2622" i="1"/>
  <c r="K2622" i="1"/>
  <c r="J2622" i="1"/>
  <c r="I2622" i="1"/>
  <c r="H2622" i="1"/>
  <c r="G2622" i="1"/>
  <c r="F2622" i="1"/>
  <c r="E2622" i="1"/>
  <c r="M2621" i="1"/>
  <c r="L2621" i="1"/>
  <c r="K2621" i="1"/>
  <c r="J2621" i="1"/>
  <c r="I2621" i="1"/>
  <c r="H2621" i="1"/>
  <c r="G2621" i="1"/>
  <c r="F2621" i="1"/>
  <c r="E2621" i="1"/>
  <c r="M2620" i="1"/>
  <c r="L2620" i="1"/>
  <c r="K2620" i="1"/>
  <c r="J2620" i="1"/>
  <c r="I2620" i="1"/>
  <c r="H2620" i="1"/>
  <c r="G2620" i="1"/>
  <c r="F2620" i="1"/>
  <c r="E2620" i="1"/>
  <c r="M2619" i="1"/>
  <c r="L2619" i="1"/>
  <c r="K2619" i="1"/>
  <c r="J2619" i="1"/>
  <c r="I2619" i="1"/>
  <c r="H2619" i="1"/>
  <c r="G2619" i="1"/>
  <c r="F2619" i="1"/>
  <c r="E2619" i="1"/>
  <c r="M2618" i="1"/>
  <c r="L2618" i="1"/>
  <c r="K2618" i="1"/>
  <c r="J2618" i="1"/>
  <c r="I2618" i="1"/>
  <c r="H2618" i="1"/>
  <c r="G2618" i="1"/>
  <c r="F2618" i="1"/>
  <c r="E2618" i="1"/>
  <c r="M2617" i="1"/>
  <c r="L2617" i="1"/>
  <c r="K2617" i="1"/>
  <c r="J2617" i="1"/>
  <c r="I2617" i="1"/>
  <c r="H2617" i="1"/>
  <c r="G2617" i="1"/>
  <c r="F2617" i="1"/>
  <c r="E2617" i="1"/>
  <c r="M2616" i="1"/>
  <c r="L2616" i="1"/>
  <c r="K2616" i="1"/>
  <c r="J2616" i="1"/>
  <c r="I2616" i="1"/>
  <c r="H2616" i="1"/>
  <c r="G2616" i="1"/>
  <c r="F2616" i="1"/>
  <c r="E2616" i="1"/>
  <c r="M2615" i="1"/>
  <c r="L2615" i="1"/>
  <c r="K2615" i="1"/>
  <c r="J2615" i="1"/>
  <c r="I2615" i="1"/>
  <c r="H2615" i="1"/>
  <c r="G2615" i="1"/>
  <c r="F2615" i="1"/>
  <c r="E2615" i="1"/>
  <c r="M2614" i="1"/>
  <c r="L2614" i="1"/>
  <c r="K2614" i="1"/>
  <c r="J2614" i="1"/>
  <c r="I2614" i="1"/>
  <c r="H2614" i="1"/>
  <c r="G2614" i="1"/>
  <c r="F2614" i="1"/>
  <c r="E2614" i="1"/>
  <c r="M2613" i="1"/>
  <c r="L2613" i="1"/>
  <c r="K2613" i="1"/>
  <c r="J2613" i="1"/>
  <c r="I2613" i="1"/>
  <c r="H2613" i="1"/>
  <c r="G2613" i="1"/>
  <c r="F2613" i="1"/>
  <c r="E2613" i="1"/>
  <c r="M2612" i="1"/>
  <c r="L2612" i="1"/>
  <c r="K2612" i="1"/>
  <c r="J2612" i="1"/>
  <c r="I2612" i="1"/>
  <c r="H2612" i="1"/>
  <c r="G2612" i="1"/>
  <c r="F2612" i="1"/>
  <c r="E2612" i="1"/>
  <c r="M2611" i="1"/>
  <c r="L2611" i="1"/>
  <c r="K2611" i="1"/>
  <c r="J2611" i="1"/>
  <c r="I2611" i="1"/>
  <c r="H2611" i="1"/>
  <c r="G2611" i="1"/>
  <c r="F2611" i="1"/>
  <c r="E2611" i="1"/>
  <c r="M2610" i="1"/>
  <c r="L2610" i="1"/>
  <c r="K2610" i="1"/>
  <c r="J2610" i="1"/>
  <c r="I2610" i="1"/>
  <c r="H2610" i="1"/>
  <c r="G2610" i="1"/>
  <c r="F2610" i="1"/>
  <c r="E2610" i="1"/>
  <c r="M2609" i="1"/>
  <c r="L2609" i="1"/>
  <c r="K2609" i="1"/>
  <c r="J2609" i="1"/>
  <c r="I2609" i="1"/>
  <c r="H2609" i="1"/>
  <c r="G2609" i="1"/>
  <c r="F2609" i="1"/>
  <c r="E2609" i="1"/>
  <c r="M2608" i="1"/>
  <c r="L2608" i="1"/>
  <c r="K2608" i="1"/>
  <c r="J2608" i="1"/>
  <c r="I2608" i="1"/>
  <c r="H2608" i="1"/>
  <c r="G2608" i="1"/>
  <c r="F2608" i="1"/>
  <c r="E2608" i="1"/>
  <c r="M2607" i="1"/>
  <c r="L2607" i="1"/>
  <c r="K2607" i="1"/>
  <c r="J2607" i="1"/>
  <c r="I2607" i="1"/>
  <c r="H2607" i="1"/>
  <c r="G2607" i="1"/>
  <c r="F2607" i="1"/>
  <c r="E2607" i="1"/>
  <c r="M2606" i="1"/>
  <c r="L2606" i="1"/>
  <c r="K2606" i="1"/>
  <c r="J2606" i="1"/>
  <c r="I2606" i="1"/>
  <c r="H2606" i="1"/>
  <c r="G2606" i="1"/>
  <c r="F2606" i="1"/>
  <c r="E2606" i="1"/>
  <c r="M2605" i="1"/>
  <c r="L2605" i="1"/>
  <c r="K2605" i="1"/>
  <c r="J2605" i="1"/>
  <c r="I2605" i="1"/>
  <c r="H2605" i="1"/>
  <c r="G2605" i="1"/>
  <c r="F2605" i="1"/>
  <c r="E2605" i="1"/>
  <c r="M2604" i="1"/>
  <c r="L2604" i="1"/>
  <c r="K2604" i="1"/>
  <c r="J2604" i="1"/>
  <c r="I2604" i="1"/>
  <c r="H2604" i="1"/>
  <c r="G2604" i="1"/>
  <c r="F2604" i="1"/>
  <c r="E2604" i="1"/>
  <c r="M2603" i="1"/>
  <c r="L2603" i="1"/>
  <c r="K2603" i="1"/>
  <c r="J2603" i="1"/>
  <c r="I2603" i="1"/>
  <c r="H2603" i="1"/>
  <c r="G2603" i="1"/>
  <c r="F2603" i="1"/>
  <c r="E2603" i="1"/>
  <c r="M2602" i="1"/>
  <c r="L2602" i="1"/>
  <c r="K2602" i="1"/>
  <c r="J2602" i="1"/>
  <c r="I2602" i="1"/>
  <c r="H2602" i="1"/>
  <c r="G2602" i="1"/>
  <c r="F2602" i="1"/>
  <c r="E2602" i="1"/>
  <c r="M2601" i="1"/>
  <c r="L2601" i="1"/>
  <c r="K2601" i="1"/>
  <c r="J2601" i="1"/>
  <c r="I2601" i="1"/>
  <c r="H2601" i="1"/>
  <c r="G2601" i="1"/>
  <c r="F2601" i="1"/>
  <c r="E2601" i="1"/>
  <c r="M2600" i="1"/>
  <c r="L2600" i="1"/>
  <c r="K2600" i="1"/>
  <c r="J2600" i="1"/>
  <c r="I2600" i="1"/>
  <c r="H2600" i="1"/>
  <c r="G2600" i="1"/>
  <c r="F2600" i="1"/>
  <c r="E2600" i="1"/>
  <c r="M2599" i="1"/>
  <c r="L2599" i="1"/>
  <c r="K2599" i="1"/>
  <c r="J2599" i="1"/>
  <c r="I2599" i="1"/>
  <c r="H2599" i="1"/>
  <c r="G2599" i="1"/>
  <c r="F2599" i="1"/>
  <c r="E2599" i="1"/>
  <c r="M2598" i="1"/>
  <c r="L2598" i="1"/>
  <c r="K2598" i="1"/>
  <c r="J2598" i="1"/>
  <c r="I2598" i="1"/>
  <c r="H2598" i="1"/>
  <c r="G2598" i="1"/>
  <c r="F2598" i="1"/>
  <c r="E2598" i="1"/>
  <c r="M2597" i="1"/>
  <c r="L2597" i="1"/>
  <c r="K2597" i="1"/>
  <c r="J2597" i="1"/>
  <c r="I2597" i="1"/>
  <c r="H2597" i="1"/>
  <c r="G2597" i="1"/>
  <c r="F2597" i="1"/>
  <c r="E2597" i="1"/>
  <c r="M2596" i="1"/>
  <c r="L2596" i="1"/>
  <c r="K2596" i="1"/>
  <c r="J2596" i="1"/>
  <c r="I2596" i="1"/>
  <c r="H2596" i="1"/>
  <c r="G2596" i="1"/>
  <c r="F2596" i="1"/>
  <c r="E2596" i="1"/>
  <c r="M2595" i="1"/>
  <c r="L2595" i="1"/>
  <c r="K2595" i="1"/>
  <c r="J2595" i="1"/>
  <c r="I2595" i="1"/>
  <c r="H2595" i="1"/>
  <c r="G2595" i="1"/>
  <c r="F2595" i="1"/>
  <c r="E2595" i="1"/>
  <c r="M2594" i="1"/>
  <c r="L2594" i="1"/>
  <c r="K2594" i="1"/>
  <c r="J2594" i="1"/>
  <c r="I2594" i="1"/>
  <c r="H2594" i="1"/>
  <c r="G2594" i="1"/>
  <c r="F2594" i="1"/>
  <c r="E2594" i="1"/>
  <c r="M2593" i="1"/>
  <c r="L2593" i="1"/>
  <c r="K2593" i="1"/>
  <c r="J2593" i="1"/>
  <c r="I2593" i="1"/>
  <c r="H2593" i="1"/>
  <c r="G2593" i="1"/>
  <c r="F2593" i="1"/>
  <c r="E2593" i="1"/>
  <c r="M2592" i="1"/>
  <c r="L2592" i="1"/>
  <c r="K2592" i="1"/>
  <c r="J2592" i="1"/>
  <c r="I2592" i="1"/>
  <c r="H2592" i="1"/>
  <c r="G2592" i="1"/>
  <c r="F2592" i="1"/>
  <c r="E2592" i="1"/>
  <c r="M2591" i="1"/>
  <c r="L2591" i="1"/>
  <c r="K2591" i="1"/>
  <c r="J2591" i="1"/>
  <c r="I2591" i="1"/>
  <c r="H2591" i="1"/>
  <c r="G2591" i="1"/>
  <c r="F2591" i="1"/>
  <c r="E2591" i="1"/>
  <c r="M2590" i="1"/>
  <c r="L2590" i="1"/>
  <c r="K2590" i="1"/>
  <c r="J2590" i="1"/>
  <c r="I2590" i="1"/>
  <c r="H2590" i="1"/>
  <c r="G2590" i="1"/>
  <c r="F2590" i="1"/>
  <c r="E2590" i="1"/>
  <c r="M2589" i="1"/>
  <c r="L2589" i="1"/>
  <c r="K2589" i="1"/>
  <c r="J2589" i="1"/>
  <c r="I2589" i="1"/>
  <c r="H2589" i="1"/>
  <c r="G2589" i="1"/>
  <c r="F2589" i="1"/>
  <c r="E2589" i="1"/>
  <c r="M2588" i="1"/>
  <c r="L2588" i="1"/>
  <c r="K2588" i="1"/>
  <c r="J2588" i="1"/>
  <c r="I2588" i="1"/>
  <c r="H2588" i="1"/>
  <c r="G2588" i="1"/>
  <c r="F2588" i="1"/>
  <c r="E2588" i="1"/>
  <c r="M2587" i="1"/>
  <c r="L2587" i="1"/>
  <c r="K2587" i="1"/>
  <c r="J2587" i="1"/>
  <c r="I2587" i="1"/>
  <c r="H2587" i="1"/>
  <c r="G2587" i="1"/>
  <c r="F2587" i="1"/>
  <c r="E2587" i="1"/>
  <c r="M2586" i="1"/>
  <c r="L2586" i="1"/>
  <c r="K2586" i="1"/>
  <c r="J2586" i="1"/>
  <c r="I2586" i="1"/>
  <c r="H2586" i="1"/>
  <c r="G2586" i="1"/>
  <c r="F2586" i="1"/>
  <c r="E2586" i="1"/>
  <c r="M2585" i="1"/>
  <c r="L2585" i="1"/>
  <c r="K2585" i="1"/>
  <c r="J2585" i="1"/>
  <c r="I2585" i="1"/>
  <c r="H2585" i="1"/>
  <c r="G2585" i="1"/>
  <c r="F2585" i="1"/>
  <c r="E2585" i="1"/>
  <c r="M2584" i="1"/>
  <c r="L2584" i="1"/>
  <c r="K2584" i="1"/>
  <c r="J2584" i="1"/>
  <c r="I2584" i="1"/>
  <c r="H2584" i="1"/>
  <c r="G2584" i="1"/>
  <c r="F2584" i="1"/>
  <c r="E2584" i="1"/>
  <c r="M2583" i="1"/>
  <c r="L2583" i="1"/>
  <c r="K2583" i="1"/>
  <c r="J2583" i="1"/>
  <c r="I2583" i="1"/>
  <c r="H2583" i="1"/>
  <c r="G2583" i="1"/>
  <c r="F2583" i="1"/>
  <c r="E2583" i="1"/>
  <c r="M2582" i="1"/>
  <c r="L2582" i="1"/>
  <c r="K2582" i="1"/>
  <c r="J2582" i="1"/>
  <c r="I2582" i="1"/>
  <c r="H2582" i="1"/>
  <c r="G2582" i="1"/>
  <c r="F2582" i="1"/>
  <c r="E2582" i="1"/>
  <c r="M2581" i="1"/>
  <c r="L2581" i="1"/>
  <c r="K2581" i="1"/>
  <c r="J2581" i="1"/>
  <c r="I2581" i="1"/>
  <c r="H2581" i="1"/>
  <c r="G2581" i="1"/>
  <c r="F2581" i="1"/>
  <c r="E2581" i="1"/>
  <c r="M2580" i="1"/>
  <c r="L2580" i="1"/>
  <c r="K2580" i="1"/>
  <c r="J2580" i="1"/>
  <c r="I2580" i="1"/>
  <c r="H2580" i="1"/>
  <c r="G2580" i="1"/>
  <c r="F2580" i="1"/>
  <c r="E2580" i="1"/>
  <c r="M2579" i="1"/>
  <c r="L2579" i="1"/>
  <c r="K2579" i="1"/>
  <c r="J2579" i="1"/>
  <c r="I2579" i="1"/>
  <c r="H2579" i="1"/>
  <c r="G2579" i="1"/>
  <c r="F2579" i="1"/>
  <c r="E2579" i="1"/>
  <c r="M2578" i="1"/>
  <c r="L2578" i="1"/>
  <c r="K2578" i="1"/>
  <c r="J2578" i="1"/>
  <c r="I2578" i="1"/>
  <c r="H2578" i="1"/>
  <c r="G2578" i="1"/>
  <c r="F2578" i="1"/>
  <c r="E2578" i="1"/>
  <c r="M2577" i="1"/>
  <c r="L2577" i="1"/>
  <c r="K2577" i="1"/>
  <c r="J2577" i="1"/>
  <c r="I2577" i="1"/>
  <c r="H2577" i="1"/>
  <c r="G2577" i="1"/>
  <c r="F2577" i="1"/>
  <c r="E2577" i="1"/>
  <c r="M2576" i="1"/>
  <c r="L2576" i="1"/>
  <c r="K2576" i="1"/>
  <c r="J2576" i="1"/>
  <c r="I2576" i="1"/>
  <c r="H2576" i="1"/>
  <c r="G2576" i="1"/>
  <c r="F2576" i="1"/>
  <c r="E2576" i="1"/>
  <c r="M2575" i="1"/>
  <c r="L2575" i="1"/>
  <c r="K2575" i="1"/>
  <c r="J2575" i="1"/>
  <c r="I2575" i="1"/>
  <c r="H2575" i="1"/>
  <c r="G2575" i="1"/>
  <c r="F2575" i="1"/>
  <c r="E2575" i="1"/>
  <c r="M2574" i="1"/>
  <c r="L2574" i="1"/>
  <c r="K2574" i="1"/>
  <c r="J2574" i="1"/>
  <c r="I2574" i="1"/>
  <c r="H2574" i="1"/>
  <c r="G2574" i="1"/>
  <c r="F2574" i="1"/>
  <c r="E2574" i="1"/>
  <c r="M2573" i="1"/>
  <c r="L2573" i="1"/>
  <c r="K2573" i="1"/>
  <c r="J2573" i="1"/>
  <c r="I2573" i="1"/>
  <c r="H2573" i="1"/>
  <c r="G2573" i="1"/>
  <c r="F2573" i="1"/>
  <c r="E2573" i="1"/>
  <c r="M2572" i="1"/>
  <c r="L2572" i="1"/>
  <c r="K2572" i="1"/>
  <c r="J2572" i="1"/>
  <c r="I2572" i="1"/>
  <c r="H2572" i="1"/>
  <c r="G2572" i="1"/>
  <c r="F2572" i="1"/>
  <c r="E2572" i="1"/>
  <c r="M2571" i="1"/>
  <c r="L2571" i="1"/>
  <c r="K2571" i="1"/>
  <c r="J2571" i="1"/>
  <c r="I2571" i="1"/>
  <c r="H2571" i="1"/>
  <c r="G2571" i="1"/>
  <c r="F2571" i="1"/>
  <c r="E2571" i="1"/>
  <c r="M2570" i="1"/>
  <c r="L2570" i="1"/>
  <c r="K2570" i="1"/>
  <c r="J2570" i="1"/>
  <c r="I2570" i="1"/>
  <c r="H2570" i="1"/>
  <c r="G2570" i="1"/>
  <c r="F2570" i="1"/>
  <c r="E2570" i="1"/>
  <c r="M2569" i="1"/>
  <c r="L2569" i="1"/>
  <c r="K2569" i="1"/>
  <c r="J2569" i="1"/>
  <c r="I2569" i="1"/>
  <c r="H2569" i="1"/>
  <c r="G2569" i="1"/>
  <c r="F2569" i="1"/>
  <c r="E2569" i="1"/>
  <c r="M2568" i="1"/>
  <c r="L2568" i="1"/>
  <c r="K2568" i="1"/>
  <c r="J2568" i="1"/>
  <c r="I2568" i="1"/>
  <c r="H2568" i="1"/>
  <c r="G2568" i="1"/>
  <c r="F2568" i="1"/>
  <c r="E2568" i="1"/>
  <c r="M2567" i="1"/>
  <c r="L2567" i="1"/>
  <c r="K2567" i="1"/>
  <c r="J2567" i="1"/>
  <c r="I2567" i="1"/>
  <c r="H2567" i="1"/>
  <c r="G2567" i="1"/>
  <c r="F2567" i="1"/>
  <c r="E2567" i="1"/>
  <c r="M2566" i="1"/>
  <c r="L2566" i="1"/>
  <c r="K2566" i="1"/>
  <c r="J2566" i="1"/>
  <c r="I2566" i="1"/>
  <c r="H2566" i="1"/>
  <c r="G2566" i="1"/>
  <c r="F2566" i="1"/>
  <c r="E2566" i="1"/>
  <c r="M2565" i="1"/>
  <c r="L2565" i="1"/>
  <c r="K2565" i="1"/>
  <c r="J2565" i="1"/>
  <c r="I2565" i="1"/>
  <c r="H2565" i="1"/>
  <c r="G2565" i="1"/>
  <c r="F2565" i="1"/>
  <c r="E2565" i="1"/>
  <c r="M2564" i="1"/>
  <c r="L2564" i="1"/>
  <c r="K2564" i="1"/>
  <c r="J2564" i="1"/>
  <c r="I2564" i="1"/>
  <c r="H2564" i="1"/>
  <c r="G2564" i="1"/>
  <c r="F2564" i="1"/>
  <c r="E2564" i="1"/>
  <c r="M2563" i="1"/>
  <c r="L2563" i="1"/>
  <c r="K2563" i="1"/>
  <c r="J2563" i="1"/>
  <c r="I2563" i="1"/>
  <c r="H2563" i="1"/>
  <c r="G2563" i="1"/>
  <c r="F2563" i="1"/>
  <c r="E2563" i="1"/>
  <c r="M2562" i="1"/>
  <c r="L2562" i="1"/>
  <c r="K2562" i="1"/>
  <c r="J2562" i="1"/>
  <c r="I2562" i="1"/>
  <c r="H2562" i="1"/>
  <c r="G2562" i="1"/>
  <c r="F2562" i="1"/>
  <c r="E2562" i="1"/>
  <c r="M2561" i="1"/>
  <c r="L2561" i="1"/>
  <c r="K2561" i="1"/>
  <c r="J2561" i="1"/>
  <c r="I2561" i="1"/>
  <c r="H2561" i="1"/>
  <c r="G2561" i="1"/>
  <c r="F2561" i="1"/>
  <c r="E2561" i="1"/>
  <c r="M2560" i="1"/>
  <c r="L2560" i="1"/>
  <c r="K2560" i="1"/>
  <c r="J2560" i="1"/>
  <c r="I2560" i="1"/>
  <c r="H2560" i="1"/>
  <c r="G2560" i="1"/>
  <c r="F2560" i="1"/>
  <c r="E2560" i="1"/>
  <c r="M2559" i="1"/>
  <c r="L2559" i="1"/>
  <c r="K2559" i="1"/>
  <c r="J2559" i="1"/>
  <c r="I2559" i="1"/>
  <c r="H2559" i="1"/>
  <c r="G2559" i="1"/>
  <c r="F2559" i="1"/>
  <c r="E2559" i="1"/>
  <c r="M2558" i="1"/>
  <c r="L2558" i="1"/>
  <c r="K2558" i="1"/>
  <c r="J2558" i="1"/>
  <c r="I2558" i="1"/>
  <c r="H2558" i="1"/>
  <c r="G2558" i="1"/>
  <c r="F2558" i="1"/>
  <c r="E2558" i="1"/>
  <c r="M2557" i="1"/>
  <c r="L2557" i="1"/>
  <c r="K2557" i="1"/>
  <c r="J2557" i="1"/>
  <c r="I2557" i="1"/>
  <c r="H2557" i="1"/>
  <c r="G2557" i="1"/>
  <c r="F2557" i="1"/>
  <c r="E2557" i="1"/>
  <c r="M2556" i="1"/>
  <c r="L2556" i="1"/>
  <c r="K2556" i="1"/>
  <c r="J2556" i="1"/>
  <c r="I2556" i="1"/>
  <c r="H2556" i="1"/>
  <c r="G2556" i="1"/>
  <c r="F2556" i="1"/>
  <c r="E2556" i="1"/>
  <c r="M2555" i="1"/>
  <c r="L2555" i="1"/>
  <c r="K2555" i="1"/>
  <c r="J2555" i="1"/>
  <c r="I2555" i="1"/>
  <c r="H2555" i="1"/>
  <c r="G2555" i="1"/>
  <c r="F2555" i="1"/>
  <c r="E2555" i="1"/>
  <c r="M2554" i="1"/>
  <c r="L2554" i="1"/>
  <c r="K2554" i="1"/>
  <c r="J2554" i="1"/>
  <c r="I2554" i="1"/>
  <c r="H2554" i="1"/>
  <c r="G2554" i="1"/>
  <c r="F2554" i="1"/>
  <c r="E2554" i="1"/>
  <c r="M2553" i="1"/>
  <c r="L2553" i="1"/>
  <c r="K2553" i="1"/>
  <c r="J2553" i="1"/>
  <c r="I2553" i="1"/>
  <c r="H2553" i="1"/>
  <c r="G2553" i="1"/>
  <c r="F2553" i="1"/>
  <c r="E2553" i="1"/>
  <c r="M2552" i="1"/>
  <c r="L2552" i="1"/>
  <c r="K2552" i="1"/>
  <c r="J2552" i="1"/>
  <c r="I2552" i="1"/>
  <c r="H2552" i="1"/>
  <c r="G2552" i="1"/>
  <c r="F2552" i="1"/>
  <c r="E2552" i="1"/>
  <c r="M2551" i="1"/>
  <c r="L2551" i="1"/>
  <c r="K2551" i="1"/>
  <c r="J2551" i="1"/>
  <c r="I2551" i="1"/>
  <c r="H2551" i="1"/>
  <c r="G2551" i="1"/>
  <c r="F2551" i="1"/>
  <c r="E2551" i="1"/>
  <c r="M2550" i="1"/>
  <c r="L2550" i="1"/>
  <c r="K2550" i="1"/>
  <c r="J2550" i="1"/>
  <c r="I2550" i="1"/>
  <c r="H2550" i="1"/>
  <c r="G2550" i="1"/>
  <c r="F2550" i="1"/>
  <c r="E2550" i="1"/>
  <c r="M2549" i="1"/>
  <c r="L2549" i="1"/>
  <c r="K2549" i="1"/>
  <c r="J2549" i="1"/>
  <c r="I2549" i="1"/>
  <c r="H2549" i="1"/>
  <c r="G2549" i="1"/>
  <c r="F2549" i="1"/>
  <c r="E2549" i="1"/>
  <c r="M2548" i="1"/>
  <c r="L2548" i="1"/>
  <c r="K2548" i="1"/>
  <c r="J2548" i="1"/>
  <c r="I2548" i="1"/>
  <c r="H2548" i="1"/>
  <c r="G2548" i="1"/>
  <c r="F2548" i="1"/>
  <c r="E2548" i="1"/>
  <c r="M2547" i="1"/>
  <c r="L2547" i="1"/>
  <c r="K2547" i="1"/>
  <c r="J2547" i="1"/>
  <c r="I2547" i="1"/>
  <c r="H2547" i="1"/>
  <c r="G2547" i="1"/>
  <c r="F2547" i="1"/>
  <c r="E2547" i="1"/>
  <c r="M2546" i="1"/>
  <c r="L2546" i="1"/>
  <c r="K2546" i="1"/>
  <c r="J2546" i="1"/>
  <c r="I2546" i="1"/>
  <c r="H2546" i="1"/>
  <c r="G2546" i="1"/>
  <c r="F2546" i="1"/>
  <c r="E2546" i="1"/>
  <c r="M2545" i="1"/>
  <c r="L2545" i="1"/>
  <c r="K2545" i="1"/>
  <c r="J2545" i="1"/>
  <c r="I2545" i="1"/>
  <c r="H2545" i="1"/>
  <c r="G2545" i="1"/>
  <c r="F2545" i="1"/>
  <c r="E2545" i="1"/>
  <c r="M2544" i="1"/>
  <c r="L2544" i="1"/>
  <c r="K2544" i="1"/>
  <c r="J2544" i="1"/>
  <c r="I2544" i="1"/>
  <c r="H2544" i="1"/>
  <c r="G2544" i="1"/>
  <c r="F2544" i="1"/>
  <c r="E2544" i="1"/>
  <c r="M2543" i="1"/>
  <c r="L2543" i="1"/>
  <c r="K2543" i="1"/>
  <c r="J2543" i="1"/>
  <c r="I2543" i="1"/>
  <c r="H2543" i="1"/>
  <c r="G2543" i="1"/>
  <c r="F2543" i="1"/>
  <c r="E2543" i="1"/>
  <c r="M2542" i="1"/>
  <c r="L2542" i="1"/>
  <c r="K2542" i="1"/>
  <c r="J2542" i="1"/>
  <c r="I2542" i="1"/>
  <c r="H2542" i="1"/>
  <c r="G2542" i="1"/>
  <c r="F2542" i="1"/>
  <c r="E2542" i="1"/>
  <c r="M2541" i="1"/>
  <c r="L2541" i="1"/>
  <c r="K2541" i="1"/>
  <c r="J2541" i="1"/>
  <c r="I2541" i="1"/>
  <c r="H2541" i="1"/>
  <c r="G2541" i="1"/>
  <c r="F2541" i="1"/>
  <c r="E2541" i="1"/>
  <c r="M2540" i="1"/>
  <c r="L2540" i="1"/>
  <c r="K2540" i="1"/>
  <c r="J2540" i="1"/>
  <c r="I2540" i="1"/>
  <c r="H2540" i="1"/>
  <c r="G2540" i="1"/>
  <c r="F2540" i="1"/>
  <c r="E2540" i="1"/>
  <c r="M2539" i="1"/>
  <c r="L2539" i="1"/>
  <c r="K2539" i="1"/>
  <c r="J2539" i="1"/>
  <c r="I2539" i="1"/>
  <c r="H2539" i="1"/>
  <c r="G2539" i="1"/>
  <c r="F2539" i="1"/>
  <c r="E2539" i="1"/>
  <c r="M2538" i="1"/>
  <c r="L2538" i="1"/>
  <c r="K2538" i="1"/>
  <c r="J2538" i="1"/>
  <c r="I2538" i="1"/>
  <c r="H2538" i="1"/>
  <c r="G2538" i="1"/>
  <c r="F2538" i="1"/>
  <c r="E2538" i="1"/>
  <c r="M2537" i="1"/>
  <c r="L2537" i="1"/>
  <c r="K2537" i="1"/>
  <c r="J2537" i="1"/>
  <c r="I2537" i="1"/>
  <c r="H2537" i="1"/>
  <c r="G2537" i="1"/>
  <c r="F2537" i="1"/>
  <c r="E2537" i="1"/>
  <c r="M2536" i="1"/>
  <c r="L2536" i="1"/>
  <c r="K2536" i="1"/>
  <c r="J2536" i="1"/>
  <c r="I2536" i="1"/>
  <c r="H2536" i="1"/>
  <c r="G2536" i="1"/>
  <c r="F2536" i="1"/>
  <c r="E2536" i="1"/>
  <c r="M2535" i="1"/>
  <c r="L2535" i="1"/>
  <c r="K2535" i="1"/>
  <c r="J2535" i="1"/>
  <c r="I2535" i="1"/>
  <c r="H2535" i="1"/>
  <c r="G2535" i="1"/>
  <c r="F2535" i="1"/>
  <c r="E2535" i="1"/>
  <c r="M2534" i="1"/>
  <c r="L2534" i="1"/>
  <c r="K2534" i="1"/>
  <c r="J2534" i="1"/>
  <c r="I2534" i="1"/>
  <c r="H2534" i="1"/>
  <c r="G2534" i="1"/>
  <c r="F2534" i="1"/>
  <c r="E2534" i="1"/>
  <c r="M2533" i="1"/>
  <c r="L2533" i="1"/>
  <c r="K2533" i="1"/>
  <c r="J2533" i="1"/>
  <c r="I2533" i="1"/>
  <c r="H2533" i="1"/>
  <c r="G2533" i="1"/>
  <c r="F2533" i="1"/>
  <c r="E2533" i="1"/>
  <c r="M2532" i="1"/>
  <c r="L2532" i="1"/>
  <c r="K2532" i="1"/>
  <c r="J2532" i="1"/>
  <c r="I2532" i="1"/>
  <c r="H2532" i="1"/>
  <c r="G2532" i="1"/>
  <c r="F2532" i="1"/>
  <c r="E2532" i="1"/>
  <c r="M2531" i="1"/>
  <c r="L2531" i="1"/>
  <c r="K2531" i="1"/>
  <c r="J2531" i="1"/>
  <c r="I2531" i="1"/>
  <c r="H2531" i="1"/>
  <c r="G2531" i="1"/>
  <c r="F2531" i="1"/>
  <c r="E2531" i="1"/>
  <c r="M2530" i="1"/>
  <c r="L2530" i="1"/>
  <c r="K2530" i="1"/>
  <c r="J2530" i="1"/>
  <c r="I2530" i="1"/>
  <c r="H2530" i="1"/>
  <c r="G2530" i="1"/>
  <c r="F2530" i="1"/>
  <c r="E2530" i="1"/>
  <c r="M2529" i="1"/>
  <c r="L2529" i="1"/>
  <c r="K2529" i="1"/>
  <c r="J2529" i="1"/>
  <c r="I2529" i="1"/>
  <c r="H2529" i="1"/>
  <c r="G2529" i="1"/>
  <c r="F2529" i="1"/>
  <c r="E2529" i="1"/>
  <c r="M2528" i="1"/>
  <c r="L2528" i="1"/>
  <c r="K2528" i="1"/>
  <c r="J2528" i="1"/>
  <c r="I2528" i="1"/>
  <c r="H2528" i="1"/>
  <c r="G2528" i="1"/>
  <c r="F2528" i="1"/>
  <c r="E2528" i="1"/>
  <c r="M2527" i="1"/>
  <c r="L2527" i="1"/>
  <c r="K2527" i="1"/>
  <c r="J2527" i="1"/>
  <c r="I2527" i="1"/>
  <c r="H2527" i="1"/>
  <c r="G2527" i="1"/>
  <c r="F2527" i="1"/>
  <c r="E2527" i="1"/>
  <c r="M2526" i="1"/>
  <c r="L2526" i="1"/>
  <c r="K2526" i="1"/>
  <c r="J2526" i="1"/>
  <c r="I2526" i="1"/>
  <c r="H2526" i="1"/>
  <c r="G2526" i="1"/>
  <c r="F2526" i="1"/>
  <c r="E2526" i="1"/>
  <c r="M2525" i="1"/>
  <c r="L2525" i="1"/>
  <c r="K2525" i="1"/>
  <c r="J2525" i="1"/>
  <c r="I2525" i="1"/>
  <c r="H2525" i="1"/>
  <c r="G2525" i="1"/>
  <c r="F2525" i="1"/>
  <c r="E2525" i="1"/>
  <c r="M2524" i="1"/>
  <c r="L2524" i="1"/>
  <c r="K2524" i="1"/>
  <c r="J2524" i="1"/>
  <c r="I2524" i="1"/>
  <c r="H2524" i="1"/>
  <c r="G2524" i="1"/>
  <c r="F2524" i="1"/>
  <c r="E2524" i="1"/>
  <c r="M2523" i="1"/>
  <c r="L2523" i="1"/>
  <c r="K2523" i="1"/>
  <c r="J2523" i="1"/>
  <c r="I2523" i="1"/>
  <c r="H2523" i="1"/>
  <c r="G2523" i="1"/>
  <c r="F2523" i="1"/>
  <c r="E2523" i="1"/>
  <c r="M2522" i="1"/>
  <c r="L2522" i="1"/>
  <c r="K2522" i="1"/>
  <c r="J2522" i="1"/>
  <c r="I2522" i="1"/>
  <c r="H2522" i="1"/>
  <c r="G2522" i="1"/>
  <c r="F2522" i="1"/>
  <c r="E2522" i="1"/>
  <c r="M2521" i="1"/>
  <c r="L2521" i="1"/>
  <c r="K2521" i="1"/>
  <c r="J2521" i="1"/>
  <c r="I2521" i="1"/>
  <c r="H2521" i="1"/>
  <c r="G2521" i="1"/>
  <c r="F2521" i="1"/>
  <c r="E2521" i="1"/>
  <c r="M2520" i="1"/>
  <c r="L2520" i="1"/>
  <c r="K2520" i="1"/>
  <c r="J2520" i="1"/>
  <c r="I2520" i="1"/>
  <c r="H2520" i="1"/>
  <c r="G2520" i="1"/>
  <c r="F2520" i="1"/>
  <c r="E2520" i="1"/>
  <c r="M2519" i="1"/>
  <c r="L2519" i="1"/>
  <c r="K2519" i="1"/>
  <c r="J2519" i="1"/>
  <c r="I2519" i="1"/>
  <c r="H2519" i="1"/>
  <c r="G2519" i="1"/>
  <c r="F2519" i="1"/>
  <c r="E2519" i="1"/>
  <c r="M2518" i="1"/>
  <c r="L2518" i="1"/>
  <c r="K2518" i="1"/>
  <c r="J2518" i="1"/>
  <c r="I2518" i="1"/>
  <c r="H2518" i="1"/>
  <c r="G2518" i="1"/>
  <c r="F2518" i="1"/>
  <c r="E2518" i="1"/>
  <c r="M2517" i="1"/>
  <c r="L2517" i="1"/>
  <c r="K2517" i="1"/>
  <c r="J2517" i="1"/>
  <c r="I2517" i="1"/>
  <c r="H2517" i="1"/>
  <c r="G2517" i="1"/>
  <c r="F2517" i="1"/>
  <c r="E2517" i="1"/>
  <c r="M2516" i="1"/>
  <c r="L2516" i="1"/>
  <c r="K2516" i="1"/>
  <c r="J2516" i="1"/>
  <c r="I2516" i="1"/>
  <c r="H2516" i="1"/>
  <c r="G2516" i="1"/>
  <c r="F2516" i="1"/>
  <c r="E2516" i="1"/>
  <c r="M2515" i="1"/>
  <c r="L2515" i="1"/>
  <c r="K2515" i="1"/>
  <c r="J2515" i="1"/>
  <c r="I2515" i="1"/>
  <c r="H2515" i="1"/>
  <c r="G2515" i="1"/>
  <c r="F2515" i="1"/>
  <c r="E2515" i="1"/>
  <c r="M2514" i="1"/>
  <c r="L2514" i="1"/>
  <c r="K2514" i="1"/>
  <c r="J2514" i="1"/>
  <c r="I2514" i="1"/>
  <c r="H2514" i="1"/>
  <c r="G2514" i="1"/>
  <c r="F2514" i="1"/>
  <c r="E2514" i="1"/>
  <c r="M2513" i="1"/>
  <c r="L2513" i="1"/>
  <c r="K2513" i="1"/>
  <c r="J2513" i="1"/>
  <c r="I2513" i="1"/>
  <c r="H2513" i="1"/>
  <c r="G2513" i="1"/>
  <c r="F2513" i="1"/>
  <c r="E2513" i="1"/>
  <c r="M2512" i="1"/>
  <c r="L2512" i="1"/>
  <c r="K2512" i="1"/>
  <c r="J2512" i="1"/>
  <c r="I2512" i="1"/>
  <c r="H2512" i="1"/>
  <c r="G2512" i="1"/>
  <c r="F2512" i="1"/>
  <c r="E2512" i="1"/>
  <c r="M2511" i="1"/>
  <c r="L2511" i="1"/>
  <c r="K2511" i="1"/>
  <c r="J2511" i="1"/>
  <c r="I2511" i="1"/>
  <c r="H2511" i="1"/>
  <c r="G2511" i="1"/>
  <c r="F2511" i="1"/>
  <c r="E2511" i="1"/>
  <c r="M2510" i="1"/>
  <c r="L2510" i="1"/>
  <c r="K2510" i="1"/>
  <c r="J2510" i="1"/>
  <c r="I2510" i="1"/>
  <c r="H2510" i="1"/>
  <c r="G2510" i="1"/>
  <c r="F2510" i="1"/>
  <c r="E2510" i="1"/>
  <c r="M2509" i="1"/>
  <c r="L2509" i="1"/>
  <c r="K2509" i="1"/>
  <c r="J2509" i="1"/>
  <c r="I2509" i="1"/>
  <c r="H2509" i="1"/>
  <c r="G2509" i="1"/>
  <c r="F2509" i="1"/>
  <c r="E2509" i="1"/>
  <c r="M2508" i="1"/>
  <c r="L2508" i="1"/>
  <c r="K2508" i="1"/>
  <c r="J2508" i="1"/>
  <c r="I2508" i="1"/>
  <c r="H2508" i="1"/>
  <c r="G2508" i="1"/>
  <c r="F2508" i="1"/>
  <c r="E2508" i="1"/>
  <c r="M2507" i="1"/>
  <c r="L2507" i="1"/>
  <c r="K2507" i="1"/>
  <c r="J2507" i="1"/>
  <c r="I2507" i="1"/>
  <c r="H2507" i="1"/>
  <c r="G2507" i="1"/>
  <c r="F2507" i="1"/>
  <c r="E2507" i="1"/>
  <c r="M2506" i="1"/>
  <c r="L2506" i="1"/>
  <c r="K2506" i="1"/>
  <c r="J2506" i="1"/>
  <c r="I2506" i="1"/>
  <c r="H2506" i="1"/>
  <c r="G2506" i="1"/>
  <c r="F2506" i="1"/>
  <c r="E2506" i="1"/>
  <c r="M2505" i="1"/>
  <c r="L2505" i="1"/>
  <c r="K2505" i="1"/>
  <c r="J2505" i="1"/>
  <c r="I2505" i="1"/>
  <c r="H2505" i="1"/>
  <c r="G2505" i="1"/>
  <c r="F2505" i="1"/>
  <c r="E2505" i="1"/>
  <c r="M2504" i="1"/>
  <c r="L2504" i="1"/>
  <c r="K2504" i="1"/>
  <c r="J2504" i="1"/>
  <c r="I2504" i="1"/>
  <c r="H2504" i="1"/>
  <c r="G2504" i="1"/>
  <c r="F2504" i="1"/>
  <c r="E2504" i="1"/>
  <c r="M2503" i="1"/>
  <c r="L2503" i="1"/>
  <c r="K2503" i="1"/>
  <c r="J2503" i="1"/>
  <c r="I2503" i="1"/>
  <c r="H2503" i="1"/>
  <c r="G2503" i="1"/>
  <c r="F2503" i="1"/>
  <c r="E2503" i="1"/>
  <c r="M2502" i="1"/>
  <c r="L2502" i="1"/>
  <c r="K2502" i="1"/>
  <c r="J2502" i="1"/>
  <c r="I2502" i="1"/>
  <c r="H2502" i="1"/>
  <c r="G2502" i="1"/>
  <c r="F2502" i="1"/>
  <c r="E2502" i="1"/>
  <c r="M2501" i="1"/>
  <c r="L2501" i="1"/>
  <c r="K2501" i="1"/>
  <c r="J2501" i="1"/>
  <c r="I2501" i="1"/>
  <c r="H2501" i="1"/>
  <c r="G2501" i="1"/>
  <c r="F2501" i="1"/>
  <c r="E2501" i="1"/>
  <c r="M2500" i="1"/>
  <c r="L2500" i="1"/>
  <c r="K2500" i="1"/>
  <c r="J2500" i="1"/>
  <c r="I2500" i="1"/>
  <c r="H2500" i="1"/>
  <c r="G2500" i="1"/>
  <c r="F2500" i="1"/>
  <c r="E2500" i="1"/>
  <c r="M2499" i="1"/>
  <c r="L2499" i="1"/>
  <c r="K2499" i="1"/>
  <c r="J2499" i="1"/>
  <c r="I2499" i="1"/>
  <c r="H2499" i="1"/>
  <c r="G2499" i="1"/>
  <c r="F2499" i="1"/>
  <c r="E2499" i="1"/>
  <c r="M2498" i="1"/>
  <c r="L2498" i="1"/>
  <c r="K2498" i="1"/>
  <c r="J2498" i="1"/>
  <c r="I2498" i="1"/>
  <c r="H2498" i="1"/>
  <c r="G2498" i="1"/>
  <c r="F2498" i="1"/>
  <c r="E2498" i="1"/>
  <c r="M2497" i="1"/>
  <c r="L2497" i="1"/>
  <c r="K2497" i="1"/>
  <c r="J2497" i="1"/>
  <c r="I2497" i="1"/>
  <c r="H2497" i="1"/>
  <c r="G2497" i="1"/>
  <c r="F2497" i="1"/>
  <c r="E2497" i="1"/>
  <c r="M2496" i="1"/>
  <c r="L2496" i="1"/>
  <c r="K2496" i="1"/>
  <c r="J2496" i="1"/>
  <c r="I2496" i="1"/>
  <c r="H2496" i="1"/>
  <c r="G2496" i="1"/>
  <c r="F2496" i="1"/>
  <c r="E2496" i="1"/>
  <c r="M2495" i="1"/>
  <c r="L2495" i="1"/>
  <c r="K2495" i="1"/>
  <c r="J2495" i="1"/>
  <c r="I2495" i="1"/>
  <c r="H2495" i="1"/>
  <c r="G2495" i="1"/>
  <c r="F2495" i="1"/>
  <c r="E2495" i="1"/>
  <c r="M2494" i="1"/>
  <c r="L2494" i="1"/>
  <c r="K2494" i="1"/>
  <c r="J2494" i="1"/>
  <c r="I2494" i="1"/>
  <c r="H2494" i="1"/>
  <c r="G2494" i="1"/>
  <c r="F2494" i="1"/>
  <c r="E2494" i="1"/>
  <c r="M2493" i="1"/>
  <c r="L2493" i="1"/>
  <c r="K2493" i="1"/>
  <c r="J2493" i="1"/>
  <c r="I2493" i="1"/>
  <c r="H2493" i="1"/>
  <c r="G2493" i="1"/>
  <c r="F2493" i="1"/>
  <c r="E2493" i="1"/>
  <c r="M2492" i="1"/>
  <c r="L2492" i="1"/>
  <c r="K2492" i="1"/>
  <c r="J2492" i="1"/>
  <c r="I2492" i="1"/>
  <c r="H2492" i="1"/>
  <c r="G2492" i="1"/>
  <c r="F2492" i="1"/>
  <c r="E2492" i="1"/>
  <c r="M2491" i="1"/>
  <c r="L2491" i="1"/>
  <c r="K2491" i="1"/>
  <c r="J2491" i="1"/>
  <c r="I2491" i="1"/>
  <c r="H2491" i="1"/>
  <c r="G2491" i="1"/>
  <c r="F2491" i="1"/>
  <c r="E2491" i="1"/>
  <c r="M2490" i="1"/>
  <c r="L2490" i="1"/>
  <c r="K2490" i="1"/>
  <c r="J2490" i="1"/>
  <c r="I2490" i="1"/>
  <c r="H2490" i="1"/>
  <c r="G2490" i="1"/>
  <c r="F2490" i="1"/>
  <c r="E2490" i="1"/>
  <c r="M2489" i="1"/>
  <c r="L2489" i="1"/>
  <c r="K2489" i="1"/>
  <c r="J2489" i="1"/>
  <c r="I2489" i="1"/>
  <c r="H2489" i="1"/>
  <c r="G2489" i="1"/>
  <c r="F2489" i="1"/>
  <c r="E2489" i="1"/>
  <c r="M2488" i="1"/>
  <c r="L2488" i="1"/>
  <c r="K2488" i="1"/>
  <c r="J2488" i="1"/>
  <c r="I2488" i="1"/>
  <c r="H2488" i="1"/>
  <c r="G2488" i="1"/>
  <c r="F2488" i="1"/>
  <c r="E2488" i="1"/>
  <c r="M2487" i="1"/>
  <c r="L2487" i="1"/>
  <c r="K2487" i="1"/>
  <c r="J2487" i="1"/>
  <c r="I2487" i="1"/>
  <c r="H2487" i="1"/>
  <c r="G2487" i="1"/>
  <c r="F2487" i="1"/>
  <c r="E2487" i="1"/>
  <c r="M2486" i="1"/>
  <c r="L2486" i="1"/>
  <c r="K2486" i="1"/>
  <c r="J2486" i="1"/>
  <c r="I2486" i="1"/>
  <c r="H2486" i="1"/>
  <c r="G2486" i="1"/>
  <c r="F2486" i="1"/>
  <c r="E2486" i="1"/>
  <c r="M2485" i="1"/>
  <c r="L2485" i="1"/>
  <c r="K2485" i="1"/>
  <c r="J2485" i="1"/>
  <c r="I2485" i="1"/>
  <c r="H2485" i="1"/>
  <c r="G2485" i="1"/>
  <c r="F2485" i="1"/>
  <c r="E2485" i="1"/>
  <c r="M2484" i="1"/>
  <c r="L2484" i="1"/>
  <c r="K2484" i="1"/>
  <c r="J2484" i="1"/>
  <c r="I2484" i="1"/>
  <c r="H2484" i="1"/>
  <c r="G2484" i="1"/>
  <c r="F2484" i="1"/>
  <c r="E2484" i="1"/>
  <c r="M2483" i="1"/>
  <c r="L2483" i="1"/>
  <c r="K2483" i="1"/>
  <c r="J2483" i="1"/>
  <c r="I2483" i="1"/>
  <c r="H2483" i="1"/>
  <c r="G2483" i="1"/>
  <c r="F2483" i="1"/>
  <c r="E2483" i="1"/>
  <c r="M2482" i="1"/>
  <c r="L2482" i="1"/>
  <c r="K2482" i="1"/>
  <c r="J2482" i="1"/>
  <c r="I2482" i="1"/>
  <c r="H2482" i="1"/>
  <c r="G2482" i="1"/>
  <c r="F2482" i="1"/>
  <c r="E2482" i="1"/>
  <c r="M2481" i="1"/>
  <c r="L2481" i="1"/>
  <c r="K2481" i="1"/>
  <c r="J2481" i="1"/>
  <c r="I2481" i="1"/>
  <c r="H2481" i="1"/>
  <c r="G2481" i="1"/>
  <c r="F2481" i="1"/>
  <c r="E2481" i="1"/>
  <c r="M2480" i="1"/>
  <c r="L2480" i="1"/>
  <c r="K2480" i="1"/>
  <c r="J2480" i="1"/>
  <c r="I2480" i="1"/>
  <c r="H2480" i="1"/>
  <c r="G2480" i="1"/>
  <c r="F2480" i="1"/>
  <c r="E2480" i="1"/>
  <c r="M2479" i="1"/>
  <c r="L2479" i="1"/>
  <c r="K2479" i="1"/>
  <c r="J2479" i="1"/>
  <c r="I2479" i="1"/>
  <c r="H2479" i="1"/>
  <c r="G2479" i="1"/>
  <c r="F2479" i="1"/>
  <c r="E2479" i="1"/>
  <c r="M2478" i="1"/>
  <c r="L2478" i="1"/>
  <c r="K2478" i="1"/>
  <c r="J2478" i="1"/>
  <c r="I2478" i="1"/>
  <c r="H2478" i="1"/>
  <c r="G2478" i="1"/>
  <c r="F2478" i="1"/>
  <c r="E2478" i="1"/>
  <c r="M2477" i="1"/>
  <c r="L2477" i="1"/>
  <c r="K2477" i="1"/>
  <c r="J2477" i="1"/>
  <c r="I2477" i="1"/>
  <c r="H2477" i="1"/>
  <c r="G2477" i="1"/>
  <c r="F2477" i="1"/>
  <c r="E2477" i="1"/>
  <c r="M2476" i="1"/>
  <c r="L2476" i="1"/>
  <c r="K2476" i="1"/>
  <c r="J2476" i="1"/>
  <c r="I2476" i="1"/>
  <c r="H2476" i="1"/>
  <c r="G2476" i="1"/>
  <c r="F2476" i="1"/>
  <c r="E2476" i="1"/>
  <c r="M2475" i="1"/>
  <c r="L2475" i="1"/>
  <c r="K2475" i="1"/>
  <c r="J2475" i="1"/>
  <c r="I2475" i="1"/>
  <c r="H2475" i="1"/>
  <c r="G2475" i="1"/>
  <c r="F2475" i="1"/>
  <c r="E2475" i="1"/>
  <c r="M2474" i="1"/>
  <c r="L2474" i="1"/>
  <c r="K2474" i="1"/>
  <c r="J2474" i="1"/>
  <c r="I2474" i="1"/>
  <c r="H2474" i="1"/>
  <c r="G2474" i="1"/>
  <c r="F2474" i="1"/>
  <c r="E2474" i="1"/>
  <c r="M2473" i="1"/>
  <c r="L2473" i="1"/>
  <c r="K2473" i="1"/>
  <c r="J2473" i="1"/>
  <c r="I2473" i="1"/>
  <c r="H2473" i="1"/>
  <c r="G2473" i="1"/>
  <c r="F2473" i="1"/>
  <c r="E2473" i="1"/>
  <c r="M2472" i="1"/>
  <c r="L2472" i="1"/>
  <c r="K2472" i="1"/>
  <c r="J2472" i="1"/>
  <c r="I2472" i="1"/>
  <c r="H2472" i="1"/>
  <c r="G2472" i="1"/>
  <c r="F2472" i="1"/>
  <c r="E2472" i="1"/>
  <c r="M2471" i="1"/>
  <c r="L2471" i="1"/>
  <c r="K2471" i="1"/>
  <c r="J2471" i="1"/>
  <c r="I2471" i="1"/>
  <c r="H2471" i="1"/>
  <c r="G2471" i="1"/>
  <c r="F2471" i="1"/>
  <c r="E2471" i="1"/>
  <c r="M2470" i="1"/>
  <c r="L2470" i="1"/>
  <c r="K2470" i="1"/>
  <c r="J2470" i="1"/>
  <c r="I2470" i="1"/>
  <c r="H2470" i="1"/>
  <c r="G2470" i="1"/>
  <c r="F2470" i="1"/>
  <c r="E2470" i="1"/>
  <c r="M2469" i="1"/>
  <c r="L2469" i="1"/>
  <c r="K2469" i="1"/>
  <c r="J2469" i="1"/>
  <c r="I2469" i="1"/>
  <c r="H2469" i="1"/>
  <c r="G2469" i="1"/>
  <c r="F2469" i="1"/>
  <c r="E2469" i="1"/>
  <c r="M2468" i="1"/>
  <c r="L2468" i="1"/>
  <c r="K2468" i="1"/>
  <c r="J2468" i="1"/>
  <c r="I2468" i="1"/>
  <c r="H2468" i="1"/>
  <c r="G2468" i="1"/>
  <c r="F2468" i="1"/>
  <c r="E2468" i="1"/>
  <c r="M2467" i="1"/>
  <c r="L2467" i="1"/>
  <c r="K2467" i="1"/>
  <c r="J2467" i="1"/>
  <c r="I2467" i="1"/>
  <c r="H2467" i="1"/>
  <c r="G2467" i="1"/>
  <c r="F2467" i="1"/>
  <c r="E2467" i="1"/>
  <c r="M2466" i="1"/>
  <c r="L2466" i="1"/>
  <c r="K2466" i="1"/>
  <c r="J2466" i="1"/>
  <c r="I2466" i="1"/>
  <c r="H2466" i="1"/>
  <c r="G2466" i="1"/>
  <c r="F2466" i="1"/>
  <c r="E2466" i="1"/>
  <c r="M2465" i="1"/>
  <c r="L2465" i="1"/>
  <c r="K2465" i="1"/>
  <c r="J2465" i="1"/>
  <c r="I2465" i="1"/>
  <c r="H2465" i="1"/>
  <c r="G2465" i="1"/>
  <c r="F2465" i="1"/>
  <c r="E2465" i="1"/>
  <c r="M2464" i="1"/>
  <c r="L2464" i="1"/>
  <c r="K2464" i="1"/>
  <c r="J2464" i="1"/>
  <c r="I2464" i="1"/>
  <c r="H2464" i="1"/>
  <c r="G2464" i="1"/>
  <c r="F2464" i="1"/>
  <c r="E2464" i="1"/>
  <c r="M2463" i="1"/>
  <c r="L2463" i="1"/>
  <c r="K2463" i="1"/>
  <c r="J2463" i="1"/>
  <c r="I2463" i="1"/>
  <c r="H2463" i="1"/>
  <c r="G2463" i="1"/>
  <c r="F2463" i="1"/>
  <c r="E2463" i="1"/>
  <c r="M2462" i="1"/>
  <c r="L2462" i="1"/>
  <c r="K2462" i="1"/>
  <c r="J2462" i="1"/>
  <c r="I2462" i="1"/>
  <c r="H2462" i="1"/>
  <c r="G2462" i="1"/>
  <c r="F2462" i="1"/>
  <c r="E2462" i="1"/>
  <c r="M2461" i="1"/>
  <c r="L2461" i="1"/>
  <c r="K2461" i="1"/>
  <c r="J2461" i="1"/>
  <c r="I2461" i="1"/>
  <c r="H2461" i="1"/>
  <c r="G2461" i="1"/>
  <c r="F2461" i="1"/>
  <c r="E2461" i="1"/>
  <c r="M2460" i="1"/>
  <c r="L2460" i="1"/>
  <c r="K2460" i="1"/>
  <c r="J2460" i="1"/>
  <c r="I2460" i="1"/>
  <c r="H2460" i="1"/>
  <c r="G2460" i="1"/>
  <c r="F2460" i="1"/>
  <c r="E2460" i="1"/>
  <c r="M2459" i="1"/>
  <c r="L2459" i="1"/>
  <c r="K2459" i="1"/>
  <c r="J2459" i="1"/>
  <c r="I2459" i="1"/>
  <c r="H2459" i="1"/>
  <c r="G2459" i="1"/>
  <c r="F2459" i="1"/>
  <c r="E2459" i="1"/>
  <c r="M2458" i="1"/>
  <c r="L2458" i="1"/>
  <c r="K2458" i="1"/>
  <c r="J2458" i="1"/>
  <c r="I2458" i="1"/>
  <c r="H2458" i="1"/>
  <c r="G2458" i="1"/>
  <c r="F2458" i="1"/>
  <c r="E2458" i="1"/>
  <c r="M2457" i="1"/>
  <c r="L2457" i="1"/>
  <c r="K2457" i="1"/>
  <c r="J2457" i="1"/>
  <c r="I2457" i="1"/>
  <c r="H2457" i="1"/>
  <c r="G2457" i="1"/>
  <c r="F2457" i="1"/>
  <c r="E2457" i="1"/>
  <c r="M2456" i="1"/>
  <c r="L2456" i="1"/>
  <c r="K2456" i="1"/>
  <c r="J2456" i="1"/>
  <c r="I2456" i="1"/>
  <c r="H2456" i="1"/>
  <c r="G2456" i="1"/>
  <c r="F2456" i="1"/>
  <c r="E2456" i="1"/>
  <c r="M2455" i="1"/>
  <c r="L2455" i="1"/>
  <c r="K2455" i="1"/>
  <c r="J2455" i="1"/>
  <c r="I2455" i="1"/>
  <c r="H2455" i="1"/>
  <c r="G2455" i="1"/>
  <c r="F2455" i="1"/>
  <c r="E2455" i="1"/>
  <c r="M2454" i="1"/>
  <c r="L2454" i="1"/>
  <c r="K2454" i="1"/>
  <c r="J2454" i="1"/>
  <c r="I2454" i="1"/>
  <c r="H2454" i="1"/>
  <c r="G2454" i="1"/>
  <c r="F2454" i="1"/>
  <c r="E2454" i="1"/>
  <c r="M2453" i="1"/>
  <c r="L2453" i="1"/>
  <c r="K2453" i="1"/>
  <c r="J2453" i="1"/>
  <c r="I2453" i="1"/>
  <c r="H2453" i="1"/>
  <c r="G2453" i="1"/>
  <c r="F2453" i="1"/>
  <c r="E2453" i="1"/>
  <c r="M2452" i="1"/>
  <c r="L2452" i="1"/>
  <c r="K2452" i="1"/>
  <c r="J2452" i="1"/>
  <c r="I2452" i="1"/>
  <c r="H2452" i="1"/>
  <c r="G2452" i="1"/>
  <c r="F2452" i="1"/>
  <c r="E2452" i="1"/>
  <c r="M2451" i="1"/>
  <c r="L2451" i="1"/>
  <c r="K2451" i="1"/>
  <c r="J2451" i="1"/>
  <c r="I2451" i="1"/>
  <c r="H2451" i="1"/>
  <c r="G2451" i="1"/>
  <c r="F2451" i="1"/>
  <c r="E2451" i="1"/>
  <c r="M2450" i="1"/>
  <c r="L2450" i="1"/>
  <c r="K2450" i="1"/>
  <c r="J2450" i="1"/>
  <c r="I2450" i="1"/>
  <c r="H2450" i="1"/>
  <c r="G2450" i="1"/>
  <c r="F2450" i="1"/>
  <c r="E2450" i="1"/>
  <c r="M2449" i="1"/>
  <c r="L2449" i="1"/>
  <c r="K2449" i="1"/>
  <c r="J2449" i="1"/>
  <c r="I2449" i="1"/>
  <c r="H2449" i="1"/>
  <c r="G2449" i="1"/>
  <c r="F2449" i="1"/>
  <c r="E2449" i="1"/>
  <c r="M2448" i="1"/>
  <c r="L2448" i="1"/>
  <c r="K2448" i="1"/>
  <c r="J2448" i="1"/>
  <c r="I2448" i="1"/>
  <c r="H2448" i="1"/>
  <c r="G2448" i="1"/>
  <c r="F2448" i="1"/>
  <c r="E2448" i="1"/>
  <c r="M2447" i="1"/>
  <c r="L2447" i="1"/>
  <c r="K2447" i="1"/>
  <c r="J2447" i="1"/>
  <c r="I2447" i="1"/>
  <c r="H2447" i="1"/>
  <c r="G2447" i="1"/>
  <c r="F2447" i="1"/>
  <c r="E2447" i="1"/>
  <c r="M2446" i="1"/>
  <c r="L2446" i="1"/>
  <c r="K2446" i="1"/>
  <c r="J2446" i="1"/>
  <c r="I2446" i="1"/>
  <c r="H2446" i="1"/>
  <c r="G2446" i="1"/>
  <c r="F2446" i="1"/>
  <c r="E2446" i="1"/>
  <c r="M2445" i="1"/>
  <c r="L2445" i="1"/>
  <c r="K2445" i="1"/>
  <c r="J2445" i="1"/>
  <c r="I2445" i="1"/>
  <c r="H2445" i="1"/>
  <c r="G2445" i="1"/>
  <c r="F2445" i="1"/>
  <c r="E2445" i="1"/>
  <c r="M2444" i="1"/>
  <c r="L2444" i="1"/>
  <c r="K2444" i="1"/>
  <c r="J2444" i="1"/>
  <c r="I2444" i="1"/>
  <c r="H2444" i="1"/>
  <c r="G2444" i="1"/>
  <c r="F2444" i="1"/>
  <c r="E2444" i="1"/>
  <c r="M2443" i="1"/>
  <c r="L2443" i="1"/>
  <c r="K2443" i="1"/>
  <c r="J2443" i="1"/>
  <c r="I2443" i="1"/>
  <c r="H2443" i="1"/>
  <c r="G2443" i="1"/>
  <c r="F2443" i="1"/>
  <c r="E2443" i="1"/>
  <c r="M2442" i="1"/>
  <c r="L2442" i="1"/>
  <c r="K2442" i="1"/>
  <c r="J2442" i="1"/>
  <c r="I2442" i="1"/>
  <c r="H2442" i="1"/>
  <c r="G2442" i="1"/>
  <c r="F2442" i="1"/>
  <c r="E2442" i="1"/>
  <c r="M2441" i="1"/>
  <c r="L2441" i="1"/>
  <c r="K2441" i="1"/>
  <c r="J2441" i="1"/>
  <c r="I2441" i="1"/>
  <c r="H2441" i="1"/>
  <c r="G2441" i="1"/>
  <c r="F2441" i="1"/>
  <c r="E2441" i="1"/>
  <c r="M2440" i="1"/>
  <c r="L2440" i="1"/>
  <c r="K2440" i="1"/>
  <c r="J2440" i="1"/>
  <c r="I2440" i="1"/>
  <c r="H2440" i="1"/>
  <c r="G2440" i="1"/>
  <c r="F2440" i="1"/>
  <c r="E2440" i="1"/>
  <c r="M2439" i="1"/>
  <c r="L2439" i="1"/>
  <c r="K2439" i="1"/>
  <c r="J2439" i="1"/>
  <c r="I2439" i="1"/>
  <c r="H2439" i="1"/>
  <c r="G2439" i="1"/>
  <c r="F2439" i="1"/>
  <c r="E2439" i="1"/>
  <c r="M2438" i="1"/>
  <c r="L2438" i="1"/>
  <c r="K2438" i="1"/>
  <c r="J2438" i="1"/>
  <c r="I2438" i="1"/>
  <c r="H2438" i="1"/>
  <c r="G2438" i="1"/>
  <c r="F2438" i="1"/>
  <c r="E2438" i="1"/>
  <c r="M2437" i="1"/>
  <c r="L2437" i="1"/>
  <c r="K2437" i="1"/>
  <c r="J2437" i="1"/>
  <c r="I2437" i="1"/>
  <c r="H2437" i="1"/>
  <c r="G2437" i="1"/>
  <c r="F2437" i="1"/>
  <c r="E2437" i="1"/>
  <c r="M2436" i="1"/>
  <c r="L2436" i="1"/>
  <c r="K2436" i="1"/>
  <c r="J2436" i="1"/>
  <c r="I2436" i="1"/>
  <c r="H2436" i="1"/>
  <c r="G2436" i="1"/>
  <c r="F2436" i="1"/>
  <c r="E2436" i="1"/>
  <c r="M2435" i="1"/>
  <c r="L2435" i="1"/>
  <c r="K2435" i="1"/>
  <c r="J2435" i="1"/>
  <c r="I2435" i="1"/>
  <c r="H2435" i="1"/>
  <c r="G2435" i="1"/>
  <c r="F2435" i="1"/>
  <c r="E2435" i="1"/>
  <c r="M2434" i="1"/>
  <c r="L2434" i="1"/>
  <c r="K2434" i="1"/>
  <c r="J2434" i="1"/>
  <c r="I2434" i="1"/>
  <c r="H2434" i="1"/>
  <c r="G2434" i="1"/>
  <c r="F2434" i="1"/>
  <c r="E2434" i="1"/>
  <c r="M2433" i="1"/>
  <c r="L2433" i="1"/>
  <c r="K2433" i="1"/>
  <c r="J2433" i="1"/>
  <c r="I2433" i="1"/>
  <c r="H2433" i="1"/>
  <c r="G2433" i="1"/>
  <c r="F2433" i="1"/>
  <c r="E2433" i="1"/>
  <c r="M2432" i="1"/>
  <c r="L2432" i="1"/>
  <c r="K2432" i="1"/>
  <c r="J2432" i="1"/>
  <c r="I2432" i="1"/>
  <c r="H2432" i="1"/>
  <c r="G2432" i="1"/>
  <c r="F2432" i="1"/>
  <c r="E2432" i="1"/>
  <c r="M2431" i="1"/>
  <c r="L2431" i="1"/>
  <c r="K2431" i="1"/>
  <c r="J2431" i="1"/>
  <c r="I2431" i="1"/>
  <c r="H2431" i="1"/>
  <c r="G2431" i="1"/>
  <c r="F2431" i="1"/>
  <c r="E2431" i="1"/>
  <c r="M2430" i="1"/>
  <c r="L2430" i="1"/>
  <c r="K2430" i="1"/>
  <c r="J2430" i="1"/>
  <c r="I2430" i="1"/>
  <c r="H2430" i="1"/>
  <c r="G2430" i="1"/>
  <c r="F2430" i="1"/>
  <c r="E2430" i="1"/>
  <c r="M2429" i="1"/>
  <c r="L2429" i="1"/>
  <c r="K2429" i="1"/>
  <c r="J2429" i="1"/>
  <c r="I2429" i="1"/>
  <c r="H2429" i="1"/>
  <c r="G2429" i="1"/>
  <c r="F2429" i="1"/>
  <c r="E2429" i="1"/>
  <c r="M2428" i="1"/>
  <c r="L2428" i="1"/>
  <c r="K2428" i="1"/>
  <c r="J2428" i="1"/>
  <c r="I2428" i="1"/>
  <c r="H2428" i="1"/>
  <c r="G2428" i="1"/>
  <c r="F2428" i="1"/>
  <c r="E2428" i="1"/>
  <c r="M2427" i="1"/>
  <c r="L2427" i="1"/>
  <c r="K2427" i="1"/>
  <c r="J2427" i="1"/>
  <c r="I2427" i="1"/>
  <c r="H2427" i="1"/>
  <c r="G2427" i="1"/>
  <c r="F2427" i="1"/>
  <c r="E2427" i="1"/>
  <c r="M2426" i="1"/>
  <c r="L2426" i="1"/>
  <c r="K2426" i="1"/>
  <c r="J2426" i="1"/>
  <c r="I2426" i="1"/>
  <c r="H2426" i="1"/>
  <c r="G2426" i="1"/>
  <c r="F2426" i="1"/>
  <c r="E2426" i="1"/>
  <c r="M2425" i="1"/>
  <c r="L2425" i="1"/>
  <c r="K2425" i="1"/>
  <c r="J2425" i="1"/>
  <c r="I2425" i="1"/>
  <c r="H2425" i="1"/>
  <c r="G2425" i="1"/>
  <c r="F2425" i="1"/>
  <c r="E2425" i="1"/>
  <c r="M2424" i="1"/>
  <c r="L2424" i="1"/>
  <c r="K2424" i="1"/>
  <c r="J2424" i="1"/>
  <c r="I2424" i="1"/>
  <c r="H2424" i="1"/>
  <c r="G2424" i="1"/>
  <c r="F2424" i="1"/>
  <c r="E2424" i="1"/>
  <c r="M2423" i="1"/>
  <c r="L2423" i="1"/>
  <c r="K2423" i="1"/>
  <c r="J2423" i="1"/>
  <c r="I2423" i="1"/>
  <c r="H2423" i="1"/>
  <c r="G2423" i="1"/>
  <c r="F2423" i="1"/>
  <c r="E2423" i="1"/>
  <c r="M2422" i="1"/>
  <c r="L2422" i="1"/>
  <c r="K2422" i="1"/>
  <c r="J2422" i="1"/>
  <c r="I2422" i="1"/>
  <c r="H2422" i="1"/>
  <c r="G2422" i="1"/>
  <c r="F2422" i="1"/>
  <c r="E2422" i="1"/>
  <c r="M2421" i="1"/>
  <c r="L2421" i="1"/>
  <c r="K2421" i="1"/>
  <c r="J2421" i="1"/>
  <c r="I2421" i="1"/>
  <c r="H2421" i="1"/>
  <c r="G2421" i="1"/>
  <c r="F2421" i="1"/>
  <c r="E2421" i="1"/>
  <c r="M2420" i="1"/>
  <c r="L2420" i="1"/>
  <c r="K2420" i="1"/>
  <c r="J2420" i="1"/>
  <c r="I2420" i="1"/>
  <c r="H2420" i="1"/>
  <c r="G2420" i="1"/>
  <c r="F2420" i="1"/>
  <c r="E2420" i="1"/>
  <c r="M2419" i="1"/>
  <c r="L2419" i="1"/>
  <c r="K2419" i="1"/>
  <c r="J2419" i="1"/>
  <c r="I2419" i="1"/>
  <c r="H2419" i="1"/>
  <c r="G2419" i="1"/>
  <c r="F2419" i="1"/>
  <c r="E2419" i="1"/>
  <c r="M2418" i="1"/>
  <c r="L2418" i="1"/>
  <c r="K2418" i="1"/>
  <c r="J2418" i="1"/>
  <c r="I2418" i="1"/>
  <c r="H2418" i="1"/>
  <c r="G2418" i="1"/>
  <c r="F2418" i="1"/>
  <c r="E2418" i="1"/>
  <c r="M2417" i="1"/>
  <c r="L2417" i="1"/>
  <c r="K2417" i="1"/>
  <c r="J2417" i="1"/>
  <c r="I2417" i="1"/>
  <c r="H2417" i="1"/>
  <c r="G2417" i="1"/>
  <c r="F2417" i="1"/>
  <c r="E2417" i="1"/>
  <c r="M2416" i="1"/>
  <c r="L2416" i="1"/>
  <c r="K2416" i="1"/>
  <c r="J2416" i="1"/>
  <c r="I2416" i="1"/>
  <c r="H2416" i="1"/>
  <c r="G2416" i="1"/>
  <c r="F2416" i="1"/>
  <c r="E2416" i="1"/>
  <c r="M2415" i="1"/>
  <c r="L2415" i="1"/>
  <c r="K2415" i="1"/>
  <c r="J2415" i="1"/>
  <c r="I2415" i="1"/>
  <c r="H2415" i="1"/>
  <c r="G2415" i="1"/>
  <c r="F2415" i="1"/>
  <c r="E2415" i="1"/>
  <c r="M2414" i="1"/>
  <c r="L2414" i="1"/>
  <c r="K2414" i="1"/>
  <c r="J2414" i="1"/>
  <c r="I2414" i="1"/>
  <c r="H2414" i="1"/>
  <c r="G2414" i="1"/>
  <c r="F2414" i="1"/>
  <c r="E2414" i="1"/>
  <c r="M2413" i="1"/>
  <c r="L2413" i="1"/>
  <c r="K2413" i="1"/>
  <c r="J2413" i="1"/>
  <c r="I2413" i="1"/>
  <c r="H2413" i="1"/>
  <c r="G2413" i="1"/>
  <c r="F2413" i="1"/>
  <c r="E2413" i="1"/>
  <c r="M2412" i="1"/>
  <c r="L2412" i="1"/>
  <c r="K2412" i="1"/>
  <c r="J2412" i="1"/>
  <c r="I2412" i="1"/>
  <c r="H2412" i="1"/>
  <c r="G2412" i="1"/>
  <c r="F2412" i="1"/>
  <c r="E2412" i="1"/>
  <c r="M2411" i="1"/>
  <c r="L2411" i="1"/>
  <c r="K2411" i="1"/>
  <c r="J2411" i="1"/>
  <c r="I2411" i="1"/>
  <c r="H2411" i="1"/>
  <c r="G2411" i="1"/>
  <c r="F2411" i="1"/>
  <c r="E2411" i="1"/>
  <c r="M2410" i="1"/>
  <c r="L2410" i="1"/>
  <c r="K2410" i="1"/>
  <c r="J2410" i="1"/>
  <c r="I2410" i="1"/>
  <c r="H2410" i="1"/>
  <c r="G2410" i="1"/>
  <c r="F2410" i="1"/>
  <c r="E2410" i="1"/>
  <c r="M2409" i="1"/>
  <c r="L2409" i="1"/>
  <c r="K2409" i="1"/>
  <c r="J2409" i="1"/>
  <c r="I2409" i="1"/>
  <c r="H2409" i="1"/>
  <c r="G2409" i="1"/>
  <c r="F2409" i="1"/>
  <c r="E2409" i="1"/>
  <c r="M2408" i="1"/>
  <c r="L2408" i="1"/>
  <c r="K2408" i="1"/>
  <c r="J2408" i="1"/>
  <c r="I2408" i="1"/>
  <c r="H2408" i="1"/>
  <c r="G2408" i="1"/>
  <c r="F2408" i="1"/>
  <c r="E2408" i="1"/>
  <c r="M2407" i="1"/>
  <c r="L2407" i="1"/>
  <c r="K2407" i="1"/>
  <c r="J2407" i="1"/>
  <c r="I2407" i="1"/>
  <c r="H2407" i="1"/>
  <c r="G2407" i="1"/>
  <c r="F2407" i="1"/>
  <c r="E2407" i="1"/>
  <c r="M2406" i="1"/>
  <c r="L2406" i="1"/>
  <c r="K2406" i="1"/>
  <c r="J2406" i="1"/>
  <c r="I2406" i="1"/>
  <c r="H2406" i="1"/>
  <c r="G2406" i="1"/>
  <c r="F2406" i="1"/>
  <c r="E2406" i="1"/>
  <c r="M2405" i="1"/>
  <c r="L2405" i="1"/>
  <c r="K2405" i="1"/>
  <c r="J2405" i="1"/>
  <c r="I2405" i="1"/>
  <c r="H2405" i="1"/>
  <c r="G2405" i="1"/>
  <c r="F2405" i="1"/>
  <c r="E2405" i="1"/>
  <c r="M2404" i="1"/>
  <c r="L2404" i="1"/>
  <c r="K2404" i="1"/>
  <c r="J2404" i="1"/>
  <c r="I2404" i="1"/>
  <c r="H2404" i="1"/>
  <c r="G2404" i="1"/>
  <c r="F2404" i="1"/>
  <c r="E2404" i="1"/>
  <c r="M2403" i="1"/>
  <c r="L2403" i="1"/>
  <c r="K2403" i="1"/>
  <c r="J2403" i="1"/>
  <c r="I2403" i="1"/>
  <c r="H2403" i="1"/>
  <c r="G2403" i="1"/>
  <c r="F2403" i="1"/>
  <c r="E2403" i="1"/>
  <c r="M2402" i="1"/>
  <c r="L2402" i="1"/>
  <c r="K2402" i="1"/>
  <c r="J2402" i="1"/>
  <c r="I2402" i="1"/>
  <c r="H2402" i="1"/>
  <c r="G2402" i="1"/>
  <c r="F2402" i="1"/>
  <c r="E2402" i="1"/>
  <c r="M2401" i="1"/>
  <c r="L2401" i="1"/>
  <c r="K2401" i="1"/>
  <c r="J2401" i="1"/>
  <c r="I2401" i="1"/>
  <c r="H2401" i="1"/>
  <c r="G2401" i="1"/>
  <c r="F2401" i="1"/>
  <c r="E2401" i="1"/>
  <c r="M2400" i="1"/>
  <c r="L2400" i="1"/>
  <c r="K2400" i="1"/>
  <c r="J2400" i="1"/>
  <c r="I2400" i="1"/>
  <c r="H2400" i="1"/>
  <c r="G2400" i="1"/>
  <c r="F2400" i="1"/>
  <c r="E2400" i="1"/>
  <c r="M2399" i="1"/>
  <c r="L2399" i="1"/>
  <c r="K2399" i="1"/>
  <c r="J2399" i="1"/>
  <c r="I2399" i="1"/>
  <c r="H2399" i="1"/>
  <c r="G2399" i="1"/>
  <c r="F2399" i="1"/>
  <c r="E2399" i="1"/>
  <c r="M2398" i="1"/>
  <c r="L2398" i="1"/>
  <c r="K2398" i="1"/>
  <c r="J2398" i="1"/>
  <c r="I2398" i="1"/>
  <c r="H2398" i="1"/>
  <c r="G2398" i="1"/>
  <c r="F2398" i="1"/>
  <c r="E2398" i="1"/>
  <c r="M2397" i="1"/>
  <c r="L2397" i="1"/>
  <c r="K2397" i="1"/>
  <c r="J2397" i="1"/>
  <c r="I2397" i="1"/>
  <c r="H2397" i="1"/>
  <c r="G2397" i="1"/>
  <c r="F2397" i="1"/>
  <c r="E2397" i="1"/>
  <c r="M2396" i="1"/>
  <c r="L2396" i="1"/>
  <c r="K2396" i="1"/>
  <c r="J2396" i="1"/>
  <c r="I2396" i="1"/>
  <c r="H2396" i="1"/>
  <c r="G2396" i="1"/>
  <c r="F2396" i="1"/>
  <c r="E2396" i="1"/>
  <c r="M2395" i="1"/>
  <c r="L2395" i="1"/>
  <c r="K2395" i="1"/>
  <c r="J2395" i="1"/>
  <c r="I2395" i="1"/>
  <c r="H2395" i="1"/>
  <c r="G2395" i="1"/>
  <c r="F2395" i="1"/>
  <c r="E2395" i="1"/>
  <c r="M2394" i="1"/>
  <c r="L2394" i="1"/>
  <c r="K2394" i="1"/>
  <c r="J2394" i="1"/>
  <c r="I2394" i="1"/>
  <c r="H2394" i="1"/>
  <c r="G2394" i="1"/>
  <c r="F2394" i="1"/>
  <c r="E2394" i="1"/>
  <c r="M2393" i="1"/>
  <c r="L2393" i="1"/>
  <c r="K2393" i="1"/>
  <c r="J2393" i="1"/>
  <c r="I2393" i="1"/>
  <c r="H2393" i="1"/>
  <c r="G2393" i="1"/>
  <c r="F2393" i="1"/>
  <c r="E2393" i="1"/>
  <c r="M2392" i="1"/>
  <c r="L2392" i="1"/>
  <c r="K2392" i="1"/>
  <c r="J2392" i="1"/>
  <c r="I2392" i="1"/>
  <c r="H2392" i="1"/>
  <c r="G2392" i="1"/>
  <c r="F2392" i="1"/>
  <c r="E2392" i="1"/>
  <c r="M2391" i="1"/>
  <c r="L2391" i="1"/>
  <c r="K2391" i="1"/>
  <c r="J2391" i="1"/>
  <c r="I2391" i="1"/>
  <c r="H2391" i="1"/>
  <c r="G2391" i="1"/>
  <c r="F2391" i="1"/>
  <c r="E2391" i="1"/>
  <c r="M2390" i="1"/>
  <c r="L2390" i="1"/>
  <c r="K2390" i="1"/>
  <c r="J2390" i="1"/>
  <c r="I2390" i="1"/>
  <c r="H2390" i="1"/>
  <c r="G2390" i="1"/>
  <c r="F2390" i="1"/>
  <c r="E2390" i="1"/>
  <c r="M2389" i="1"/>
  <c r="L2389" i="1"/>
  <c r="K2389" i="1"/>
  <c r="J2389" i="1"/>
  <c r="I2389" i="1"/>
  <c r="H2389" i="1"/>
  <c r="G2389" i="1"/>
  <c r="F2389" i="1"/>
  <c r="E2389" i="1"/>
  <c r="M2388" i="1"/>
  <c r="L2388" i="1"/>
  <c r="K2388" i="1"/>
  <c r="J2388" i="1"/>
  <c r="I2388" i="1"/>
  <c r="H2388" i="1"/>
  <c r="G2388" i="1"/>
  <c r="F2388" i="1"/>
  <c r="E2388" i="1"/>
  <c r="M2387" i="1"/>
  <c r="L2387" i="1"/>
  <c r="K2387" i="1"/>
  <c r="J2387" i="1"/>
  <c r="I2387" i="1"/>
  <c r="H2387" i="1"/>
  <c r="G2387" i="1"/>
  <c r="F2387" i="1"/>
  <c r="E2387" i="1"/>
  <c r="M2386" i="1"/>
  <c r="L2386" i="1"/>
  <c r="K2386" i="1"/>
  <c r="J2386" i="1"/>
  <c r="I2386" i="1"/>
  <c r="H2386" i="1"/>
  <c r="G2386" i="1"/>
  <c r="F2386" i="1"/>
  <c r="E2386" i="1"/>
  <c r="M2385" i="1"/>
  <c r="L2385" i="1"/>
  <c r="K2385" i="1"/>
  <c r="J2385" i="1"/>
  <c r="I2385" i="1"/>
  <c r="H2385" i="1"/>
  <c r="G2385" i="1"/>
  <c r="F2385" i="1"/>
  <c r="E2385" i="1"/>
  <c r="M2384" i="1"/>
  <c r="L2384" i="1"/>
  <c r="K2384" i="1"/>
  <c r="J2384" i="1"/>
  <c r="I2384" i="1"/>
  <c r="H2384" i="1"/>
  <c r="G2384" i="1"/>
  <c r="F2384" i="1"/>
  <c r="E2384" i="1"/>
  <c r="M2383" i="1"/>
  <c r="L2383" i="1"/>
  <c r="K2383" i="1"/>
  <c r="J2383" i="1"/>
  <c r="I2383" i="1"/>
  <c r="H2383" i="1"/>
  <c r="G2383" i="1"/>
  <c r="F2383" i="1"/>
  <c r="E2383" i="1"/>
  <c r="M2382" i="1"/>
  <c r="L2382" i="1"/>
  <c r="K2382" i="1"/>
  <c r="J2382" i="1"/>
  <c r="I2382" i="1"/>
  <c r="H2382" i="1"/>
  <c r="G2382" i="1"/>
  <c r="F2382" i="1"/>
  <c r="E2382" i="1"/>
  <c r="M2381" i="1"/>
  <c r="L2381" i="1"/>
  <c r="K2381" i="1"/>
  <c r="J2381" i="1"/>
  <c r="I2381" i="1"/>
  <c r="H2381" i="1"/>
  <c r="G2381" i="1"/>
  <c r="F2381" i="1"/>
  <c r="E2381" i="1"/>
  <c r="M2380" i="1"/>
  <c r="L2380" i="1"/>
  <c r="K2380" i="1"/>
  <c r="J2380" i="1"/>
  <c r="I2380" i="1"/>
  <c r="H2380" i="1"/>
  <c r="G2380" i="1"/>
  <c r="F2380" i="1"/>
  <c r="E2380" i="1"/>
  <c r="M2379" i="1"/>
  <c r="L2379" i="1"/>
  <c r="K2379" i="1"/>
  <c r="J2379" i="1"/>
  <c r="I2379" i="1"/>
  <c r="H2379" i="1"/>
  <c r="G2379" i="1"/>
  <c r="F2379" i="1"/>
  <c r="E2379" i="1"/>
  <c r="M2378" i="1"/>
  <c r="L2378" i="1"/>
  <c r="K2378" i="1"/>
  <c r="J2378" i="1"/>
  <c r="I2378" i="1"/>
  <c r="H2378" i="1"/>
  <c r="G2378" i="1"/>
  <c r="F2378" i="1"/>
  <c r="E2378" i="1"/>
  <c r="M2377" i="1"/>
  <c r="L2377" i="1"/>
  <c r="K2377" i="1"/>
  <c r="J2377" i="1"/>
  <c r="I2377" i="1"/>
  <c r="H2377" i="1"/>
  <c r="G2377" i="1"/>
  <c r="F2377" i="1"/>
  <c r="E2377" i="1"/>
  <c r="M2376" i="1"/>
  <c r="L2376" i="1"/>
  <c r="K2376" i="1"/>
  <c r="J2376" i="1"/>
  <c r="I2376" i="1"/>
  <c r="H2376" i="1"/>
  <c r="G2376" i="1"/>
  <c r="F2376" i="1"/>
  <c r="E2376" i="1"/>
  <c r="M2375" i="1"/>
  <c r="L2375" i="1"/>
  <c r="K2375" i="1"/>
  <c r="J2375" i="1"/>
  <c r="I2375" i="1"/>
  <c r="H2375" i="1"/>
  <c r="G2375" i="1"/>
  <c r="F2375" i="1"/>
  <c r="E2375" i="1"/>
  <c r="M2374" i="1"/>
  <c r="L2374" i="1"/>
  <c r="K2374" i="1"/>
  <c r="J2374" i="1"/>
  <c r="I2374" i="1"/>
  <c r="H2374" i="1"/>
  <c r="G2374" i="1"/>
  <c r="F2374" i="1"/>
  <c r="E2374" i="1"/>
  <c r="M2373" i="1"/>
  <c r="L2373" i="1"/>
  <c r="K2373" i="1"/>
  <c r="J2373" i="1"/>
  <c r="I2373" i="1"/>
  <c r="H2373" i="1"/>
  <c r="G2373" i="1"/>
  <c r="F2373" i="1"/>
  <c r="E2373" i="1"/>
  <c r="M2372" i="1"/>
  <c r="L2372" i="1"/>
  <c r="K2372" i="1"/>
  <c r="J2372" i="1"/>
  <c r="I2372" i="1"/>
  <c r="H2372" i="1"/>
  <c r="G2372" i="1"/>
  <c r="F2372" i="1"/>
  <c r="E2372" i="1"/>
  <c r="M2371" i="1"/>
  <c r="L2371" i="1"/>
  <c r="K2371" i="1"/>
  <c r="J2371" i="1"/>
  <c r="I2371" i="1"/>
  <c r="H2371" i="1"/>
  <c r="G2371" i="1"/>
  <c r="F2371" i="1"/>
  <c r="E2371" i="1"/>
  <c r="M2370" i="1"/>
  <c r="L2370" i="1"/>
  <c r="K2370" i="1"/>
  <c r="J2370" i="1"/>
  <c r="I2370" i="1"/>
  <c r="H2370" i="1"/>
  <c r="G2370" i="1"/>
  <c r="F2370" i="1"/>
  <c r="E2370" i="1"/>
  <c r="M2369" i="1"/>
  <c r="L2369" i="1"/>
  <c r="K2369" i="1"/>
  <c r="J2369" i="1"/>
  <c r="I2369" i="1"/>
  <c r="H2369" i="1"/>
  <c r="G2369" i="1"/>
  <c r="F2369" i="1"/>
  <c r="E2369" i="1"/>
  <c r="M2368" i="1"/>
  <c r="L2368" i="1"/>
  <c r="K2368" i="1"/>
  <c r="J2368" i="1"/>
  <c r="I2368" i="1"/>
  <c r="H2368" i="1"/>
  <c r="G2368" i="1"/>
  <c r="F2368" i="1"/>
  <c r="E2368" i="1"/>
  <c r="M2367" i="1"/>
  <c r="L2367" i="1"/>
  <c r="K2367" i="1"/>
  <c r="J2367" i="1"/>
  <c r="I2367" i="1"/>
  <c r="H2367" i="1"/>
  <c r="G2367" i="1"/>
  <c r="F2367" i="1"/>
  <c r="E2367" i="1"/>
  <c r="M2366" i="1"/>
  <c r="L2366" i="1"/>
  <c r="K2366" i="1"/>
  <c r="J2366" i="1"/>
  <c r="I2366" i="1"/>
  <c r="H2366" i="1"/>
  <c r="G2366" i="1"/>
  <c r="F2366" i="1"/>
  <c r="E2366" i="1"/>
  <c r="M2365" i="1"/>
  <c r="L2365" i="1"/>
  <c r="K2365" i="1"/>
  <c r="J2365" i="1"/>
  <c r="I2365" i="1"/>
  <c r="H2365" i="1"/>
  <c r="G2365" i="1"/>
  <c r="F2365" i="1"/>
  <c r="E2365" i="1"/>
  <c r="M2364" i="1"/>
  <c r="L2364" i="1"/>
  <c r="K2364" i="1"/>
  <c r="J2364" i="1"/>
  <c r="I2364" i="1"/>
  <c r="H2364" i="1"/>
  <c r="G2364" i="1"/>
  <c r="F2364" i="1"/>
  <c r="E2364" i="1"/>
  <c r="M2363" i="1"/>
  <c r="L2363" i="1"/>
  <c r="K2363" i="1"/>
  <c r="J2363" i="1"/>
  <c r="I2363" i="1"/>
  <c r="H2363" i="1"/>
  <c r="G2363" i="1"/>
  <c r="F2363" i="1"/>
  <c r="E2363" i="1"/>
  <c r="M2362" i="1"/>
  <c r="L2362" i="1"/>
  <c r="K2362" i="1"/>
  <c r="J2362" i="1"/>
  <c r="I2362" i="1"/>
  <c r="H2362" i="1"/>
  <c r="G2362" i="1"/>
  <c r="F2362" i="1"/>
  <c r="E2362" i="1"/>
  <c r="M2361" i="1"/>
  <c r="L2361" i="1"/>
  <c r="K2361" i="1"/>
  <c r="J2361" i="1"/>
  <c r="I2361" i="1"/>
  <c r="H2361" i="1"/>
  <c r="G2361" i="1"/>
  <c r="F2361" i="1"/>
  <c r="E2361" i="1"/>
  <c r="M2360" i="1"/>
  <c r="L2360" i="1"/>
  <c r="K2360" i="1"/>
  <c r="J2360" i="1"/>
  <c r="I2360" i="1"/>
  <c r="H2360" i="1"/>
  <c r="G2360" i="1"/>
  <c r="F2360" i="1"/>
  <c r="E2360" i="1"/>
  <c r="M2359" i="1"/>
  <c r="L2359" i="1"/>
  <c r="K2359" i="1"/>
  <c r="J2359" i="1"/>
  <c r="I2359" i="1"/>
  <c r="H2359" i="1"/>
  <c r="G2359" i="1"/>
  <c r="F2359" i="1"/>
  <c r="E2359" i="1"/>
  <c r="M2358" i="1"/>
  <c r="L2358" i="1"/>
  <c r="K2358" i="1"/>
  <c r="J2358" i="1"/>
  <c r="I2358" i="1"/>
  <c r="H2358" i="1"/>
  <c r="G2358" i="1"/>
  <c r="F2358" i="1"/>
  <c r="E2358" i="1"/>
  <c r="M2357" i="1"/>
  <c r="L2357" i="1"/>
  <c r="K2357" i="1"/>
  <c r="J2357" i="1"/>
  <c r="I2357" i="1"/>
  <c r="H2357" i="1"/>
  <c r="G2357" i="1"/>
  <c r="F2357" i="1"/>
  <c r="E2357" i="1"/>
  <c r="M2356" i="1"/>
  <c r="L2356" i="1"/>
  <c r="K2356" i="1"/>
  <c r="J2356" i="1"/>
  <c r="I2356" i="1"/>
  <c r="H2356" i="1"/>
  <c r="G2356" i="1"/>
  <c r="F2356" i="1"/>
  <c r="E2356" i="1"/>
  <c r="M2355" i="1"/>
  <c r="L2355" i="1"/>
  <c r="K2355" i="1"/>
  <c r="J2355" i="1"/>
  <c r="I2355" i="1"/>
  <c r="H2355" i="1"/>
  <c r="G2355" i="1"/>
  <c r="F2355" i="1"/>
  <c r="E2355" i="1"/>
  <c r="M2354" i="1"/>
  <c r="L2354" i="1"/>
  <c r="K2354" i="1"/>
  <c r="J2354" i="1"/>
  <c r="I2354" i="1"/>
  <c r="H2354" i="1"/>
  <c r="G2354" i="1"/>
  <c r="F2354" i="1"/>
  <c r="E2354" i="1"/>
  <c r="M2353" i="1"/>
  <c r="L2353" i="1"/>
  <c r="K2353" i="1"/>
  <c r="J2353" i="1"/>
  <c r="I2353" i="1"/>
  <c r="H2353" i="1"/>
  <c r="G2353" i="1"/>
  <c r="F2353" i="1"/>
  <c r="E2353" i="1"/>
  <c r="M2352" i="1"/>
  <c r="L2352" i="1"/>
  <c r="K2352" i="1"/>
  <c r="J2352" i="1"/>
  <c r="I2352" i="1"/>
  <c r="H2352" i="1"/>
  <c r="G2352" i="1"/>
  <c r="F2352" i="1"/>
  <c r="E2352" i="1"/>
  <c r="M2351" i="1"/>
  <c r="L2351" i="1"/>
  <c r="K2351" i="1"/>
  <c r="J2351" i="1"/>
  <c r="I2351" i="1"/>
  <c r="H2351" i="1"/>
  <c r="G2351" i="1"/>
  <c r="F2351" i="1"/>
  <c r="E2351" i="1"/>
  <c r="M2350" i="1"/>
  <c r="L2350" i="1"/>
  <c r="K2350" i="1"/>
  <c r="J2350" i="1"/>
  <c r="I2350" i="1"/>
  <c r="H2350" i="1"/>
  <c r="G2350" i="1"/>
  <c r="F2350" i="1"/>
  <c r="E2350" i="1"/>
  <c r="M2349" i="1"/>
  <c r="L2349" i="1"/>
  <c r="K2349" i="1"/>
  <c r="J2349" i="1"/>
  <c r="I2349" i="1"/>
  <c r="H2349" i="1"/>
  <c r="G2349" i="1"/>
  <c r="F2349" i="1"/>
  <c r="E2349" i="1"/>
  <c r="M2348" i="1"/>
  <c r="L2348" i="1"/>
  <c r="K2348" i="1"/>
  <c r="J2348" i="1"/>
  <c r="I2348" i="1"/>
  <c r="H2348" i="1"/>
  <c r="G2348" i="1"/>
  <c r="F2348" i="1"/>
  <c r="E2348" i="1"/>
  <c r="M2347" i="1"/>
  <c r="L2347" i="1"/>
  <c r="K2347" i="1"/>
  <c r="J2347" i="1"/>
  <c r="I2347" i="1"/>
  <c r="H2347" i="1"/>
  <c r="G2347" i="1"/>
  <c r="F2347" i="1"/>
  <c r="E2347" i="1"/>
  <c r="M2346" i="1"/>
  <c r="L2346" i="1"/>
  <c r="K2346" i="1"/>
  <c r="J2346" i="1"/>
  <c r="I2346" i="1"/>
  <c r="H2346" i="1"/>
  <c r="G2346" i="1"/>
  <c r="F2346" i="1"/>
  <c r="E2346" i="1"/>
  <c r="M2345" i="1"/>
  <c r="L2345" i="1"/>
  <c r="K2345" i="1"/>
  <c r="J2345" i="1"/>
  <c r="I2345" i="1"/>
  <c r="H2345" i="1"/>
  <c r="G2345" i="1"/>
  <c r="F2345" i="1"/>
  <c r="E2345" i="1"/>
  <c r="M2344" i="1"/>
  <c r="L2344" i="1"/>
  <c r="K2344" i="1"/>
  <c r="J2344" i="1"/>
  <c r="I2344" i="1"/>
  <c r="H2344" i="1"/>
  <c r="G2344" i="1"/>
  <c r="F2344" i="1"/>
  <c r="E2344" i="1"/>
  <c r="M2343" i="1"/>
  <c r="L2343" i="1"/>
  <c r="K2343" i="1"/>
  <c r="J2343" i="1"/>
  <c r="I2343" i="1"/>
  <c r="H2343" i="1"/>
  <c r="G2343" i="1"/>
  <c r="F2343" i="1"/>
  <c r="E2343" i="1"/>
  <c r="M2342" i="1"/>
  <c r="L2342" i="1"/>
  <c r="K2342" i="1"/>
  <c r="J2342" i="1"/>
  <c r="I2342" i="1"/>
  <c r="H2342" i="1"/>
  <c r="G2342" i="1"/>
  <c r="F2342" i="1"/>
  <c r="E2342" i="1"/>
  <c r="M2341" i="1"/>
  <c r="L2341" i="1"/>
  <c r="K2341" i="1"/>
  <c r="J2341" i="1"/>
  <c r="I2341" i="1"/>
  <c r="H2341" i="1"/>
  <c r="G2341" i="1"/>
  <c r="F2341" i="1"/>
  <c r="E2341" i="1"/>
  <c r="M2340" i="1"/>
  <c r="L2340" i="1"/>
  <c r="K2340" i="1"/>
  <c r="J2340" i="1"/>
  <c r="I2340" i="1"/>
  <c r="H2340" i="1"/>
  <c r="G2340" i="1"/>
  <c r="F2340" i="1"/>
  <c r="E2340" i="1"/>
  <c r="M2339" i="1"/>
  <c r="L2339" i="1"/>
  <c r="K2339" i="1"/>
  <c r="J2339" i="1"/>
  <c r="I2339" i="1"/>
  <c r="H2339" i="1"/>
  <c r="G2339" i="1"/>
  <c r="F2339" i="1"/>
  <c r="E2339" i="1"/>
  <c r="M2338" i="1"/>
  <c r="L2338" i="1"/>
  <c r="K2338" i="1"/>
  <c r="J2338" i="1"/>
  <c r="I2338" i="1"/>
  <c r="H2338" i="1"/>
  <c r="G2338" i="1"/>
  <c r="F2338" i="1"/>
  <c r="E2338" i="1"/>
  <c r="M2337" i="1"/>
  <c r="L2337" i="1"/>
  <c r="K2337" i="1"/>
  <c r="J2337" i="1"/>
  <c r="I2337" i="1"/>
  <c r="H2337" i="1"/>
  <c r="G2337" i="1"/>
  <c r="F2337" i="1"/>
  <c r="E2337" i="1"/>
  <c r="M2336" i="1"/>
  <c r="L2336" i="1"/>
  <c r="K2336" i="1"/>
  <c r="J2336" i="1"/>
  <c r="I2336" i="1"/>
  <c r="H2336" i="1"/>
  <c r="G2336" i="1"/>
  <c r="F2336" i="1"/>
  <c r="E2336" i="1"/>
  <c r="M2335" i="1"/>
  <c r="L2335" i="1"/>
  <c r="K2335" i="1"/>
  <c r="J2335" i="1"/>
  <c r="I2335" i="1"/>
  <c r="H2335" i="1"/>
  <c r="G2335" i="1"/>
  <c r="F2335" i="1"/>
  <c r="E2335" i="1"/>
  <c r="M2334" i="1"/>
  <c r="L2334" i="1"/>
  <c r="K2334" i="1"/>
  <c r="J2334" i="1"/>
  <c r="I2334" i="1"/>
  <c r="H2334" i="1"/>
  <c r="G2334" i="1"/>
  <c r="F2334" i="1"/>
  <c r="E2334" i="1"/>
  <c r="M2333" i="1"/>
  <c r="L2333" i="1"/>
  <c r="K2333" i="1"/>
  <c r="J2333" i="1"/>
  <c r="I2333" i="1"/>
  <c r="H2333" i="1"/>
  <c r="G2333" i="1"/>
  <c r="F2333" i="1"/>
  <c r="E2333" i="1"/>
  <c r="M2332" i="1"/>
  <c r="L2332" i="1"/>
  <c r="K2332" i="1"/>
  <c r="J2332" i="1"/>
  <c r="I2332" i="1"/>
  <c r="H2332" i="1"/>
  <c r="G2332" i="1"/>
  <c r="F2332" i="1"/>
  <c r="E2332" i="1"/>
  <c r="M2331" i="1"/>
  <c r="L2331" i="1"/>
  <c r="K2331" i="1"/>
  <c r="J2331" i="1"/>
  <c r="I2331" i="1"/>
  <c r="H2331" i="1"/>
  <c r="G2331" i="1"/>
  <c r="F2331" i="1"/>
  <c r="E2331" i="1"/>
  <c r="M2330" i="1"/>
  <c r="L2330" i="1"/>
  <c r="K2330" i="1"/>
  <c r="J2330" i="1"/>
  <c r="I2330" i="1"/>
  <c r="H2330" i="1"/>
  <c r="G2330" i="1"/>
  <c r="F2330" i="1"/>
  <c r="E2330" i="1"/>
  <c r="M2329" i="1"/>
  <c r="L2329" i="1"/>
  <c r="K2329" i="1"/>
  <c r="J2329" i="1"/>
  <c r="I2329" i="1"/>
  <c r="H2329" i="1"/>
  <c r="G2329" i="1"/>
  <c r="F2329" i="1"/>
  <c r="E2329" i="1"/>
  <c r="M2328" i="1"/>
  <c r="L2328" i="1"/>
  <c r="K2328" i="1"/>
  <c r="J2328" i="1"/>
  <c r="I2328" i="1"/>
  <c r="H2328" i="1"/>
  <c r="G2328" i="1"/>
  <c r="F2328" i="1"/>
  <c r="E2328" i="1"/>
  <c r="M2327" i="1"/>
  <c r="L2327" i="1"/>
  <c r="K2327" i="1"/>
  <c r="J2327" i="1"/>
  <c r="I2327" i="1"/>
  <c r="H2327" i="1"/>
  <c r="G2327" i="1"/>
  <c r="F2327" i="1"/>
  <c r="E2327" i="1"/>
  <c r="M2326" i="1"/>
  <c r="L2326" i="1"/>
  <c r="K2326" i="1"/>
  <c r="J2326" i="1"/>
  <c r="I2326" i="1"/>
  <c r="H2326" i="1"/>
  <c r="G2326" i="1"/>
  <c r="F2326" i="1"/>
  <c r="E2326" i="1"/>
  <c r="M2325" i="1"/>
  <c r="L2325" i="1"/>
  <c r="K2325" i="1"/>
  <c r="J2325" i="1"/>
  <c r="I2325" i="1"/>
  <c r="H2325" i="1"/>
  <c r="G2325" i="1"/>
  <c r="F2325" i="1"/>
  <c r="E2325" i="1"/>
  <c r="M2324" i="1"/>
  <c r="L2324" i="1"/>
  <c r="K2324" i="1"/>
  <c r="J2324" i="1"/>
  <c r="I2324" i="1"/>
  <c r="H2324" i="1"/>
  <c r="G2324" i="1"/>
  <c r="F2324" i="1"/>
  <c r="E2324" i="1"/>
  <c r="M2323" i="1"/>
  <c r="L2323" i="1"/>
  <c r="K2323" i="1"/>
  <c r="J2323" i="1"/>
  <c r="I2323" i="1"/>
  <c r="H2323" i="1"/>
  <c r="G2323" i="1"/>
  <c r="F2323" i="1"/>
  <c r="E2323" i="1"/>
  <c r="M2322" i="1"/>
  <c r="L2322" i="1"/>
  <c r="K2322" i="1"/>
  <c r="J2322" i="1"/>
  <c r="I2322" i="1"/>
  <c r="H2322" i="1"/>
  <c r="G2322" i="1"/>
  <c r="F2322" i="1"/>
  <c r="E2322" i="1"/>
  <c r="M2321" i="1"/>
  <c r="L2321" i="1"/>
  <c r="K2321" i="1"/>
  <c r="J2321" i="1"/>
  <c r="I2321" i="1"/>
  <c r="H2321" i="1"/>
  <c r="G2321" i="1"/>
  <c r="F2321" i="1"/>
  <c r="E2321" i="1"/>
  <c r="M2320" i="1"/>
  <c r="L2320" i="1"/>
  <c r="K2320" i="1"/>
  <c r="J2320" i="1"/>
  <c r="I2320" i="1"/>
  <c r="H2320" i="1"/>
  <c r="G2320" i="1"/>
  <c r="F2320" i="1"/>
  <c r="E2320" i="1"/>
  <c r="M2319" i="1"/>
  <c r="L2319" i="1"/>
  <c r="K2319" i="1"/>
  <c r="J2319" i="1"/>
  <c r="I2319" i="1"/>
  <c r="H2319" i="1"/>
  <c r="G2319" i="1"/>
  <c r="F2319" i="1"/>
  <c r="E2319" i="1"/>
  <c r="M2318" i="1"/>
  <c r="L2318" i="1"/>
  <c r="K2318" i="1"/>
  <c r="J2318" i="1"/>
  <c r="I2318" i="1"/>
  <c r="H2318" i="1"/>
  <c r="G2318" i="1"/>
  <c r="F2318" i="1"/>
  <c r="E2318" i="1"/>
  <c r="M2317" i="1"/>
  <c r="L2317" i="1"/>
  <c r="K2317" i="1"/>
  <c r="J2317" i="1"/>
  <c r="I2317" i="1"/>
  <c r="H2317" i="1"/>
  <c r="G2317" i="1"/>
  <c r="F2317" i="1"/>
  <c r="E2317" i="1"/>
  <c r="M2316" i="1"/>
  <c r="L2316" i="1"/>
  <c r="K2316" i="1"/>
  <c r="J2316" i="1"/>
  <c r="I2316" i="1"/>
  <c r="H2316" i="1"/>
  <c r="G2316" i="1"/>
  <c r="F2316" i="1"/>
  <c r="E2316" i="1"/>
  <c r="M2315" i="1"/>
  <c r="L2315" i="1"/>
  <c r="K2315" i="1"/>
  <c r="J2315" i="1"/>
  <c r="I2315" i="1"/>
  <c r="H2315" i="1"/>
  <c r="G2315" i="1"/>
  <c r="F2315" i="1"/>
  <c r="E2315" i="1"/>
  <c r="M2314" i="1"/>
  <c r="L2314" i="1"/>
  <c r="K2314" i="1"/>
  <c r="J2314" i="1"/>
  <c r="I2314" i="1"/>
  <c r="H2314" i="1"/>
  <c r="G2314" i="1"/>
  <c r="F2314" i="1"/>
  <c r="E2314" i="1"/>
  <c r="M2313" i="1"/>
  <c r="L2313" i="1"/>
  <c r="K2313" i="1"/>
  <c r="J2313" i="1"/>
  <c r="I2313" i="1"/>
  <c r="H2313" i="1"/>
  <c r="G2313" i="1"/>
  <c r="F2313" i="1"/>
  <c r="E2313" i="1"/>
  <c r="M2312" i="1"/>
  <c r="L2312" i="1"/>
  <c r="K2312" i="1"/>
  <c r="J2312" i="1"/>
  <c r="I2312" i="1"/>
  <c r="H2312" i="1"/>
  <c r="G2312" i="1"/>
  <c r="F2312" i="1"/>
  <c r="E2312" i="1"/>
  <c r="M2311" i="1"/>
  <c r="L2311" i="1"/>
  <c r="K2311" i="1"/>
  <c r="J2311" i="1"/>
  <c r="I2311" i="1"/>
  <c r="H2311" i="1"/>
  <c r="G2311" i="1"/>
  <c r="F2311" i="1"/>
  <c r="E2311" i="1"/>
  <c r="M2310" i="1"/>
  <c r="L2310" i="1"/>
  <c r="K2310" i="1"/>
  <c r="J2310" i="1"/>
  <c r="I2310" i="1"/>
  <c r="H2310" i="1"/>
  <c r="G2310" i="1"/>
  <c r="F2310" i="1"/>
  <c r="E2310" i="1"/>
  <c r="M2309" i="1"/>
  <c r="L2309" i="1"/>
  <c r="K2309" i="1"/>
  <c r="J2309" i="1"/>
  <c r="I2309" i="1"/>
  <c r="H2309" i="1"/>
  <c r="G2309" i="1"/>
  <c r="F2309" i="1"/>
  <c r="E2309" i="1"/>
  <c r="M2308" i="1"/>
  <c r="L2308" i="1"/>
  <c r="K2308" i="1"/>
  <c r="J2308" i="1"/>
  <c r="I2308" i="1"/>
  <c r="H2308" i="1"/>
  <c r="G2308" i="1"/>
  <c r="F2308" i="1"/>
  <c r="E2308" i="1"/>
  <c r="M2307" i="1"/>
  <c r="L2307" i="1"/>
  <c r="K2307" i="1"/>
  <c r="J2307" i="1"/>
  <c r="I2307" i="1"/>
  <c r="H2307" i="1"/>
  <c r="G2307" i="1"/>
  <c r="F2307" i="1"/>
  <c r="E2307" i="1"/>
  <c r="M2306" i="1"/>
  <c r="L2306" i="1"/>
  <c r="K2306" i="1"/>
  <c r="J2306" i="1"/>
  <c r="I2306" i="1"/>
  <c r="H2306" i="1"/>
  <c r="G2306" i="1"/>
  <c r="F2306" i="1"/>
  <c r="E2306" i="1"/>
  <c r="M2305" i="1"/>
  <c r="L2305" i="1"/>
  <c r="K2305" i="1"/>
  <c r="J2305" i="1"/>
  <c r="I2305" i="1"/>
  <c r="H2305" i="1"/>
  <c r="G2305" i="1"/>
  <c r="F2305" i="1"/>
  <c r="E2305" i="1"/>
  <c r="M2304" i="1"/>
  <c r="L2304" i="1"/>
  <c r="K2304" i="1"/>
  <c r="J2304" i="1"/>
  <c r="I2304" i="1"/>
  <c r="H2304" i="1"/>
  <c r="G2304" i="1"/>
  <c r="F2304" i="1"/>
  <c r="E2304" i="1"/>
  <c r="M2303" i="1"/>
  <c r="L2303" i="1"/>
  <c r="K2303" i="1"/>
  <c r="J2303" i="1"/>
  <c r="I2303" i="1"/>
  <c r="H2303" i="1"/>
  <c r="G2303" i="1"/>
  <c r="F2303" i="1"/>
  <c r="E2303" i="1"/>
  <c r="M2302" i="1"/>
  <c r="L2302" i="1"/>
  <c r="K2302" i="1"/>
  <c r="J2302" i="1"/>
  <c r="I2302" i="1"/>
  <c r="H2302" i="1"/>
  <c r="G2302" i="1"/>
  <c r="F2302" i="1"/>
  <c r="E2302" i="1"/>
  <c r="M2301" i="1"/>
  <c r="L2301" i="1"/>
  <c r="K2301" i="1"/>
  <c r="J2301" i="1"/>
  <c r="I2301" i="1"/>
  <c r="H2301" i="1"/>
  <c r="G2301" i="1"/>
  <c r="F2301" i="1"/>
  <c r="E2301" i="1"/>
  <c r="M2300" i="1"/>
  <c r="L2300" i="1"/>
  <c r="K2300" i="1"/>
  <c r="J2300" i="1"/>
  <c r="I2300" i="1"/>
  <c r="H2300" i="1"/>
  <c r="G2300" i="1"/>
  <c r="F2300" i="1"/>
  <c r="E2300" i="1"/>
  <c r="M2299" i="1"/>
  <c r="L2299" i="1"/>
  <c r="K2299" i="1"/>
  <c r="J2299" i="1"/>
  <c r="I2299" i="1"/>
  <c r="H2299" i="1"/>
  <c r="G2299" i="1"/>
  <c r="F2299" i="1"/>
  <c r="E2299" i="1"/>
  <c r="M2298" i="1"/>
  <c r="L2298" i="1"/>
  <c r="K2298" i="1"/>
  <c r="J2298" i="1"/>
  <c r="I2298" i="1"/>
  <c r="H2298" i="1"/>
  <c r="G2298" i="1"/>
  <c r="F2298" i="1"/>
  <c r="E2298" i="1"/>
  <c r="M2297" i="1"/>
  <c r="L2297" i="1"/>
  <c r="K2297" i="1"/>
  <c r="J2297" i="1"/>
  <c r="I2297" i="1"/>
  <c r="H2297" i="1"/>
  <c r="G2297" i="1"/>
  <c r="F2297" i="1"/>
  <c r="E2297" i="1"/>
  <c r="M2296" i="1"/>
  <c r="L2296" i="1"/>
  <c r="K2296" i="1"/>
  <c r="J2296" i="1"/>
  <c r="I2296" i="1"/>
  <c r="H2296" i="1"/>
  <c r="G2296" i="1"/>
  <c r="F2296" i="1"/>
  <c r="E2296" i="1"/>
  <c r="M2295" i="1"/>
  <c r="L2295" i="1"/>
  <c r="K2295" i="1"/>
  <c r="J2295" i="1"/>
  <c r="I2295" i="1"/>
  <c r="H2295" i="1"/>
  <c r="G2295" i="1"/>
  <c r="F2295" i="1"/>
  <c r="E2295" i="1"/>
  <c r="M2294" i="1"/>
  <c r="L2294" i="1"/>
  <c r="K2294" i="1"/>
  <c r="J2294" i="1"/>
  <c r="I2294" i="1"/>
  <c r="H2294" i="1"/>
  <c r="G2294" i="1"/>
  <c r="F2294" i="1"/>
  <c r="E2294" i="1"/>
  <c r="M2293" i="1"/>
  <c r="L2293" i="1"/>
  <c r="K2293" i="1"/>
  <c r="J2293" i="1"/>
  <c r="I2293" i="1"/>
  <c r="H2293" i="1"/>
  <c r="G2293" i="1"/>
  <c r="F2293" i="1"/>
  <c r="E2293" i="1"/>
  <c r="M2292" i="1"/>
  <c r="L2292" i="1"/>
  <c r="K2292" i="1"/>
  <c r="J2292" i="1"/>
  <c r="I2292" i="1"/>
  <c r="H2292" i="1"/>
  <c r="G2292" i="1"/>
  <c r="F2292" i="1"/>
  <c r="E2292" i="1"/>
  <c r="M2291" i="1"/>
  <c r="L2291" i="1"/>
  <c r="K2291" i="1"/>
  <c r="J2291" i="1"/>
  <c r="I2291" i="1"/>
  <c r="H2291" i="1"/>
  <c r="G2291" i="1"/>
  <c r="F2291" i="1"/>
  <c r="E2291" i="1"/>
  <c r="M2290" i="1"/>
  <c r="L2290" i="1"/>
  <c r="K2290" i="1"/>
  <c r="J2290" i="1"/>
  <c r="I2290" i="1"/>
  <c r="H2290" i="1"/>
  <c r="G2290" i="1"/>
  <c r="F2290" i="1"/>
  <c r="E2290" i="1"/>
  <c r="M2289" i="1"/>
  <c r="L2289" i="1"/>
  <c r="K2289" i="1"/>
  <c r="J2289" i="1"/>
  <c r="I2289" i="1"/>
  <c r="H2289" i="1"/>
  <c r="G2289" i="1"/>
  <c r="F2289" i="1"/>
  <c r="E2289" i="1"/>
  <c r="M2288" i="1"/>
  <c r="L2288" i="1"/>
  <c r="K2288" i="1"/>
  <c r="J2288" i="1"/>
  <c r="I2288" i="1"/>
  <c r="H2288" i="1"/>
  <c r="G2288" i="1"/>
  <c r="F2288" i="1"/>
  <c r="E2288" i="1"/>
  <c r="M2287" i="1"/>
  <c r="L2287" i="1"/>
  <c r="K2287" i="1"/>
  <c r="J2287" i="1"/>
  <c r="I2287" i="1"/>
  <c r="H2287" i="1"/>
  <c r="G2287" i="1"/>
  <c r="F2287" i="1"/>
  <c r="E2287" i="1"/>
  <c r="M2286" i="1"/>
  <c r="L2286" i="1"/>
  <c r="K2286" i="1"/>
  <c r="J2286" i="1"/>
  <c r="I2286" i="1"/>
  <c r="H2286" i="1"/>
  <c r="G2286" i="1"/>
  <c r="F2286" i="1"/>
  <c r="E2286" i="1"/>
  <c r="M2285" i="1"/>
  <c r="L2285" i="1"/>
  <c r="K2285" i="1"/>
  <c r="J2285" i="1"/>
  <c r="I2285" i="1"/>
  <c r="H2285" i="1"/>
  <c r="G2285" i="1"/>
  <c r="F2285" i="1"/>
  <c r="E2285" i="1"/>
  <c r="M2284" i="1"/>
  <c r="L2284" i="1"/>
  <c r="K2284" i="1"/>
  <c r="J2284" i="1"/>
  <c r="I2284" i="1"/>
  <c r="H2284" i="1"/>
  <c r="G2284" i="1"/>
  <c r="F2284" i="1"/>
  <c r="E2284" i="1"/>
  <c r="M2283" i="1"/>
  <c r="L2283" i="1"/>
  <c r="K2283" i="1"/>
  <c r="J2283" i="1"/>
  <c r="I2283" i="1"/>
  <c r="H2283" i="1"/>
  <c r="G2283" i="1"/>
  <c r="F2283" i="1"/>
  <c r="E2283" i="1"/>
  <c r="M2282" i="1"/>
  <c r="L2282" i="1"/>
  <c r="K2282" i="1"/>
  <c r="J2282" i="1"/>
  <c r="I2282" i="1"/>
  <c r="H2282" i="1"/>
  <c r="G2282" i="1"/>
  <c r="F2282" i="1"/>
  <c r="E2282" i="1"/>
  <c r="M2281" i="1"/>
  <c r="L2281" i="1"/>
  <c r="K2281" i="1"/>
  <c r="J2281" i="1"/>
  <c r="I2281" i="1"/>
  <c r="H2281" i="1"/>
  <c r="G2281" i="1"/>
  <c r="F2281" i="1"/>
  <c r="E2281" i="1"/>
  <c r="M2280" i="1"/>
  <c r="L2280" i="1"/>
  <c r="K2280" i="1"/>
  <c r="J2280" i="1"/>
  <c r="I2280" i="1"/>
  <c r="H2280" i="1"/>
  <c r="G2280" i="1"/>
  <c r="F2280" i="1"/>
  <c r="E2280" i="1"/>
  <c r="M2279" i="1"/>
  <c r="L2279" i="1"/>
  <c r="K2279" i="1"/>
  <c r="J2279" i="1"/>
  <c r="I2279" i="1"/>
  <c r="H2279" i="1"/>
  <c r="G2279" i="1"/>
  <c r="F2279" i="1"/>
  <c r="E2279" i="1"/>
  <c r="M2278" i="1"/>
  <c r="L2278" i="1"/>
  <c r="K2278" i="1"/>
  <c r="J2278" i="1"/>
  <c r="I2278" i="1"/>
  <c r="H2278" i="1"/>
  <c r="G2278" i="1"/>
  <c r="F2278" i="1"/>
  <c r="E2278" i="1"/>
  <c r="M2277" i="1"/>
  <c r="L2277" i="1"/>
  <c r="K2277" i="1"/>
  <c r="J2277" i="1"/>
  <c r="I2277" i="1"/>
  <c r="H2277" i="1"/>
  <c r="G2277" i="1"/>
  <c r="F2277" i="1"/>
  <c r="E2277" i="1"/>
  <c r="M2276" i="1"/>
  <c r="L2276" i="1"/>
  <c r="K2276" i="1"/>
  <c r="J2276" i="1"/>
  <c r="I2276" i="1"/>
  <c r="H2276" i="1"/>
  <c r="G2276" i="1"/>
  <c r="F2276" i="1"/>
  <c r="E2276" i="1"/>
  <c r="M2275" i="1"/>
  <c r="L2275" i="1"/>
  <c r="K2275" i="1"/>
  <c r="J2275" i="1"/>
  <c r="I2275" i="1"/>
  <c r="H2275" i="1"/>
  <c r="G2275" i="1"/>
  <c r="F2275" i="1"/>
  <c r="E2275" i="1"/>
  <c r="M2274" i="1"/>
  <c r="L2274" i="1"/>
  <c r="K2274" i="1"/>
  <c r="J2274" i="1"/>
  <c r="I2274" i="1"/>
  <c r="H2274" i="1"/>
  <c r="G2274" i="1"/>
  <c r="F2274" i="1"/>
  <c r="E2274" i="1"/>
  <c r="M2273" i="1"/>
  <c r="L2273" i="1"/>
  <c r="K2273" i="1"/>
  <c r="J2273" i="1"/>
  <c r="I2273" i="1"/>
  <c r="H2273" i="1"/>
  <c r="G2273" i="1"/>
  <c r="F2273" i="1"/>
  <c r="E2273" i="1"/>
  <c r="M2272" i="1"/>
  <c r="L2272" i="1"/>
  <c r="K2272" i="1"/>
  <c r="J2272" i="1"/>
  <c r="I2272" i="1"/>
  <c r="H2272" i="1"/>
  <c r="G2272" i="1"/>
  <c r="F2272" i="1"/>
  <c r="E2272" i="1"/>
  <c r="M2271" i="1"/>
  <c r="L2271" i="1"/>
  <c r="K2271" i="1"/>
  <c r="J2271" i="1"/>
  <c r="I2271" i="1"/>
  <c r="H2271" i="1"/>
  <c r="G2271" i="1"/>
  <c r="F2271" i="1"/>
  <c r="E2271" i="1"/>
  <c r="M2270" i="1"/>
  <c r="L2270" i="1"/>
  <c r="K2270" i="1"/>
  <c r="J2270" i="1"/>
  <c r="I2270" i="1"/>
  <c r="H2270" i="1"/>
  <c r="G2270" i="1"/>
  <c r="F2270" i="1"/>
  <c r="E2270" i="1"/>
  <c r="M2269" i="1"/>
  <c r="L2269" i="1"/>
  <c r="K2269" i="1"/>
  <c r="J2269" i="1"/>
  <c r="I2269" i="1"/>
  <c r="H2269" i="1"/>
  <c r="G2269" i="1"/>
  <c r="F2269" i="1"/>
  <c r="E2269" i="1"/>
  <c r="M2268" i="1"/>
  <c r="L2268" i="1"/>
  <c r="K2268" i="1"/>
  <c r="J2268" i="1"/>
  <c r="I2268" i="1"/>
  <c r="H2268" i="1"/>
  <c r="G2268" i="1"/>
  <c r="F2268" i="1"/>
  <c r="E2268" i="1"/>
  <c r="M2267" i="1"/>
  <c r="L2267" i="1"/>
  <c r="K2267" i="1"/>
  <c r="J2267" i="1"/>
  <c r="I2267" i="1"/>
  <c r="H2267" i="1"/>
  <c r="G2267" i="1"/>
  <c r="F2267" i="1"/>
  <c r="E2267" i="1"/>
  <c r="M2266" i="1"/>
  <c r="L2266" i="1"/>
  <c r="K2266" i="1"/>
  <c r="J2266" i="1"/>
  <c r="I2266" i="1"/>
  <c r="H2266" i="1"/>
  <c r="G2266" i="1"/>
  <c r="F2266" i="1"/>
  <c r="E2266" i="1"/>
  <c r="M2265" i="1"/>
  <c r="L2265" i="1"/>
  <c r="K2265" i="1"/>
  <c r="J2265" i="1"/>
  <c r="I2265" i="1"/>
  <c r="H2265" i="1"/>
  <c r="G2265" i="1"/>
  <c r="F2265" i="1"/>
  <c r="E2265" i="1"/>
  <c r="M2264" i="1"/>
  <c r="L2264" i="1"/>
  <c r="K2264" i="1"/>
  <c r="J2264" i="1"/>
  <c r="I2264" i="1"/>
  <c r="H2264" i="1"/>
  <c r="G2264" i="1"/>
  <c r="F2264" i="1"/>
  <c r="E2264" i="1"/>
  <c r="M2263" i="1"/>
  <c r="L2263" i="1"/>
  <c r="K2263" i="1"/>
  <c r="J2263" i="1"/>
  <c r="I2263" i="1"/>
  <c r="H2263" i="1"/>
  <c r="G2263" i="1"/>
  <c r="F2263" i="1"/>
  <c r="E2263" i="1"/>
  <c r="M2262" i="1"/>
  <c r="L2262" i="1"/>
  <c r="K2262" i="1"/>
  <c r="J2262" i="1"/>
  <c r="I2262" i="1"/>
  <c r="H2262" i="1"/>
  <c r="G2262" i="1"/>
  <c r="F2262" i="1"/>
  <c r="E2262" i="1"/>
  <c r="M2261" i="1"/>
  <c r="L2261" i="1"/>
  <c r="K2261" i="1"/>
  <c r="J2261" i="1"/>
  <c r="I2261" i="1"/>
  <c r="H2261" i="1"/>
  <c r="G2261" i="1"/>
  <c r="F2261" i="1"/>
  <c r="E2261" i="1"/>
  <c r="M2260" i="1"/>
  <c r="L2260" i="1"/>
  <c r="K2260" i="1"/>
  <c r="J2260" i="1"/>
  <c r="I2260" i="1"/>
  <c r="H2260" i="1"/>
  <c r="G2260" i="1"/>
  <c r="F2260" i="1"/>
  <c r="E2260" i="1"/>
  <c r="M2259" i="1"/>
  <c r="L2259" i="1"/>
  <c r="K2259" i="1"/>
  <c r="J2259" i="1"/>
  <c r="I2259" i="1"/>
  <c r="H2259" i="1"/>
  <c r="G2259" i="1"/>
  <c r="F2259" i="1"/>
  <c r="E2259" i="1"/>
  <c r="M2258" i="1"/>
  <c r="L2258" i="1"/>
  <c r="K2258" i="1"/>
  <c r="J2258" i="1"/>
  <c r="I2258" i="1"/>
  <c r="H2258" i="1"/>
  <c r="G2258" i="1"/>
  <c r="F2258" i="1"/>
  <c r="E2258" i="1"/>
  <c r="M2257" i="1"/>
  <c r="L2257" i="1"/>
  <c r="K2257" i="1"/>
  <c r="J2257" i="1"/>
  <c r="I2257" i="1"/>
  <c r="H2257" i="1"/>
  <c r="G2257" i="1"/>
  <c r="F2257" i="1"/>
  <c r="E2257" i="1"/>
  <c r="M2256" i="1"/>
  <c r="L2256" i="1"/>
  <c r="K2256" i="1"/>
  <c r="J2256" i="1"/>
  <c r="I2256" i="1"/>
  <c r="H2256" i="1"/>
  <c r="G2256" i="1"/>
  <c r="F2256" i="1"/>
  <c r="E2256" i="1"/>
  <c r="M2255" i="1"/>
  <c r="L2255" i="1"/>
  <c r="K2255" i="1"/>
  <c r="J2255" i="1"/>
  <c r="I2255" i="1"/>
  <c r="H2255" i="1"/>
  <c r="G2255" i="1"/>
  <c r="F2255" i="1"/>
  <c r="E2255" i="1"/>
  <c r="M2254" i="1"/>
  <c r="L2254" i="1"/>
  <c r="K2254" i="1"/>
  <c r="J2254" i="1"/>
  <c r="I2254" i="1"/>
  <c r="H2254" i="1"/>
  <c r="G2254" i="1"/>
  <c r="F2254" i="1"/>
  <c r="E2254" i="1"/>
  <c r="M2253" i="1"/>
  <c r="L2253" i="1"/>
  <c r="K2253" i="1"/>
  <c r="J2253" i="1"/>
  <c r="I2253" i="1"/>
  <c r="H2253" i="1"/>
  <c r="G2253" i="1"/>
  <c r="F2253" i="1"/>
  <c r="E2253" i="1"/>
  <c r="M2252" i="1"/>
  <c r="L2252" i="1"/>
  <c r="K2252" i="1"/>
  <c r="J2252" i="1"/>
  <c r="I2252" i="1"/>
  <c r="H2252" i="1"/>
  <c r="G2252" i="1"/>
  <c r="F2252" i="1"/>
  <c r="E2252" i="1"/>
  <c r="M2251" i="1"/>
  <c r="L2251" i="1"/>
  <c r="K2251" i="1"/>
  <c r="J2251" i="1"/>
  <c r="I2251" i="1"/>
  <c r="H2251" i="1"/>
  <c r="G2251" i="1"/>
  <c r="F2251" i="1"/>
  <c r="E2251" i="1"/>
  <c r="M2250" i="1"/>
  <c r="L2250" i="1"/>
  <c r="K2250" i="1"/>
  <c r="J2250" i="1"/>
  <c r="I2250" i="1"/>
  <c r="H2250" i="1"/>
  <c r="G2250" i="1"/>
  <c r="F2250" i="1"/>
  <c r="E2250" i="1"/>
  <c r="M2249" i="1"/>
  <c r="L2249" i="1"/>
  <c r="K2249" i="1"/>
  <c r="J2249" i="1"/>
  <c r="I2249" i="1"/>
  <c r="H2249" i="1"/>
  <c r="G2249" i="1"/>
  <c r="F2249" i="1"/>
  <c r="E2249" i="1"/>
  <c r="M2248" i="1"/>
  <c r="L2248" i="1"/>
  <c r="K2248" i="1"/>
  <c r="J2248" i="1"/>
  <c r="I2248" i="1"/>
  <c r="H2248" i="1"/>
  <c r="G2248" i="1"/>
  <c r="F2248" i="1"/>
  <c r="E2248" i="1"/>
  <c r="M2247" i="1"/>
  <c r="L2247" i="1"/>
  <c r="K2247" i="1"/>
  <c r="J2247" i="1"/>
  <c r="I2247" i="1"/>
  <c r="H2247" i="1"/>
  <c r="G2247" i="1"/>
  <c r="F2247" i="1"/>
  <c r="E2247" i="1"/>
  <c r="M2246" i="1"/>
  <c r="L2246" i="1"/>
  <c r="K2246" i="1"/>
  <c r="J2246" i="1"/>
  <c r="I2246" i="1"/>
  <c r="H2246" i="1"/>
  <c r="G2246" i="1"/>
  <c r="F2246" i="1"/>
  <c r="E2246" i="1"/>
  <c r="M2245" i="1"/>
  <c r="L2245" i="1"/>
  <c r="K2245" i="1"/>
  <c r="J2245" i="1"/>
  <c r="I2245" i="1"/>
  <c r="H2245" i="1"/>
  <c r="G2245" i="1"/>
  <c r="F2245" i="1"/>
  <c r="E2245" i="1"/>
  <c r="M2244" i="1"/>
  <c r="L2244" i="1"/>
  <c r="K2244" i="1"/>
  <c r="J2244" i="1"/>
  <c r="I2244" i="1"/>
  <c r="H2244" i="1"/>
  <c r="G2244" i="1"/>
  <c r="F2244" i="1"/>
  <c r="E2244" i="1"/>
  <c r="M2243" i="1"/>
  <c r="L2243" i="1"/>
  <c r="K2243" i="1"/>
  <c r="J2243" i="1"/>
  <c r="I2243" i="1"/>
  <c r="H2243" i="1"/>
  <c r="G2243" i="1"/>
  <c r="F2243" i="1"/>
  <c r="E2243" i="1"/>
  <c r="M2242" i="1"/>
  <c r="L2242" i="1"/>
  <c r="K2242" i="1"/>
  <c r="J2242" i="1"/>
  <c r="I2242" i="1"/>
  <c r="H2242" i="1"/>
  <c r="G2242" i="1"/>
  <c r="F2242" i="1"/>
  <c r="E2242" i="1"/>
  <c r="M2241" i="1"/>
  <c r="L2241" i="1"/>
  <c r="K2241" i="1"/>
  <c r="J2241" i="1"/>
  <c r="I2241" i="1"/>
  <c r="H2241" i="1"/>
  <c r="G2241" i="1"/>
  <c r="F2241" i="1"/>
  <c r="E2241" i="1"/>
  <c r="M2240" i="1"/>
  <c r="L2240" i="1"/>
  <c r="K2240" i="1"/>
  <c r="J2240" i="1"/>
  <c r="I2240" i="1"/>
  <c r="H2240" i="1"/>
  <c r="G2240" i="1"/>
  <c r="F2240" i="1"/>
  <c r="E2240" i="1"/>
  <c r="M2239" i="1"/>
  <c r="L2239" i="1"/>
  <c r="K2239" i="1"/>
  <c r="J2239" i="1"/>
  <c r="I2239" i="1"/>
  <c r="H2239" i="1"/>
  <c r="G2239" i="1"/>
  <c r="F2239" i="1"/>
  <c r="E2239" i="1"/>
  <c r="M2238" i="1"/>
  <c r="L2238" i="1"/>
  <c r="K2238" i="1"/>
  <c r="J2238" i="1"/>
  <c r="I2238" i="1"/>
  <c r="H2238" i="1"/>
  <c r="G2238" i="1"/>
  <c r="F2238" i="1"/>
  <c r="E2238" i="1"/>
  <c r="M2237" i="1"/>
  <c r="L2237" i="1"/>
  <c r="K2237" i="1"/>
  <c r="J2237" i="1"/>
  <c r="I2237" i="1"/>
  <c r="H2237" i="1"/>
  <c r="G2237" i="1"/>
  <c r="F2237" i="1"/>
  <c r="E2237" i="1"/>
  <c r="M2236" i="1"/>
  <c r="L2236" i="1"/>
  <c r="K2236" i="1"/>
  <c r="J2236" i="1"/>
  <c r="I2236" i="1"/>
  <c r="H2236" i="1"/>
  <c r="G2236" i="1"/>
  <c r="F2236" i="1"/>
  <c r="E2236" i="1"/>
  <c r="M2235" i="1"/>
  <c r="L2235" i="1"/>
  <c r="K2235" i="1"/>
  <c r="J2235" i="1"/>
  <c r="I2235" i="1"/>
  <c r="H2235" i="1"/>
  <c r="G2235" i="1"/>
  <c r="F2235" i="1"/>
  <c r="E2235" i="1"/>
  <c r="M2234" i="1"/>
  <c r="L2234" i="1"/>
  <c r="K2234" i="1"/>
  <c r="J2234" i="1"/>
  <c r="I2234" i="1"/>
  <c r="H2234" i="1"/>
  <c r="G2234" i="1"/>
  <c r="F2234" i="1"/>
  <c r="E2234" i="1"/>
  <c r="M2233" i="1"/>
  <c r="L2233" i="1"/>
  <c r="K2233" i="1"/>
  <c r="J2233" i="1"/>
  <c r="I2233" i="1"/>
  <c r="H2233" i="1"/>
  <c r="G2233" i="1"/>
  <c r="F2233" i="1"/>
  <c r="E2233" i="1"/>
  <c r="M2232" i="1"/>
  <c r="L2232" i="1"/>
  <c r="K2232" i="1"/>
  <c r="J2232" i="1"/>
  <c r="I2232" i="1"/>
  <c r="H2232" i="1"/>
  <c r="G2232" i="1"/>
  <c r="F2232" i="1"/>
  <c r="E2232" i="1"/>
  <c r="M2231" i="1"/>
  <c r="L2231" i="1"/>
  <c r="K2231" i="1"/>
  <c r="J2231" i="1"/>
  <c r="I2231" i="1"/>
  <c r="H2231" i="1"/>
  <c r="G2231" i="1"/>
  <c r="F2231" i="1"/>
  <c r="E2231" i="1"/>
  <c r="M2230" i="1"/>
  <c r="L2230" i="1"/>
  <c r="K2230" i="1"/>
  <c r="J2230" i="1"/>
  <c r="I2230" i="1"/>
  <c r="H2230" i="1"/>
  <c r="G2230" i="1"/>
  <c r="F2230" i="1"/>
  <c r="E2230" i="1"/>
  <c r="M2229" i="1"/>
  <c r="L2229" i="1"/>
  <c r="K2229" i="1"/>
  <c r="J2229" i="1"/>
  <c r="I2229" i="1"/>
  <c r="H2229" i="1"/>
  <c r="G2229" i="1"/>
  <c r="F2229" i="1"/>
  <c r="E2229" i="1"/>
  <c r="M2228" i="1"/>
  <c r="L2228" i="1"/>
  <c r="K2228" i="1"/>
  <c r="J2228" i="1"/>
  <c r="I2228" i="1"/>
  <c r="H2228" i="1"/>
  <c r="G2228" i="1"/>
  <c r="F2228" i="1"/>
  <c r="E2228" i="1"/>
  <c r="M2227" i="1"/>
  <c r="L2227" i="1"/>
  <c r="K2227" i="1"/>
  <c r="J2227" i="1"/>
  <c r="I2227" i="1"/>
  <c r="H2227" i="1"/>
  <c r="G2227" i="1"/>
  <c r="F2227" i="1"/>
  <c r="E2227" i="1"/>
  <c r="M2226" i="1"/>
  <c r="L2226" i="1"/>
  <c r="K2226" i="1"/>
  <c r="J2226" i="1"/>
  <c r="I2226" i="1"/>
  <c r="H2226" i="1"/>
  <c r="G2226" i="1"/>
  <c r="F2226" i="1"/>
  <c r="E2226" i="1"/>
  <c r="M2225" i="1"/>
  <c r="L2225" i="1"/>
  <c r="K2225" i="1"/>
  <c r="J2225" i="1"/>
  <c r="I2225" i="1"/>
  <c r="H2225" i="1"/>
  <c r="G2225" i="1"/>
  <c r="F2225" i="1"/>
  <c r="E2225" i="1"/>
  <c r="M2224" i="1"/>
  <c r="L2224" i="1"/>
  <c r="K2224" i="1"/>
  <c r="J2224" i="1"/>
  <c r="I2224" i="1"/>
  <c r="H2224" i="1"/>
  <c r="G2224" i="1"/>
  <c r="F2224" i="1"/>
  <c r="E2224" i="1"/>
  <c r="M2223" i="1"/>
  <c r="L2223" i="1"/>
  <c r="K2223" i="1"/>
  <c r="J2223" i="1"/>
  <c r="I2223" i="1"/>
  <c r="H2223" i="1"/>
  <c r="G2223" i="1"/>
  <c r="F2223" i="1"/>
  <c r="E2223" i="1"/>
  <c r="M2222" i="1"/>
  <c r="L2222" i="1"/>
  <c r="K2222" i="1"/>
  <c r="J2222" i="1"/>
  <c r="I2222" i="1"/>
  <c r="H2222" i="1"/>
  <c r="G2222" i="1"/>
  <c r="F2222" i="1"/>
  <c r="E2222" i="1"/>
  <c r="M2221" i="1"/>
  <c r="L2221" i="1"/>
  <c r="K2221" i="1"/>
  <c r="J2221" i="1"/>
  <c r="I2221" i="1"/>
  <c r="H2221" i="1"/>
  <c r="G2221" i="1"/>
  <c r="F2221" i="1"/>
  <c r="E2221" i="1"/>
  <c r="M2220" i="1"/>
  <c r="L2220" i="1"/>
  <c r="K2220" i="1"/>
  <c r="J2220" i="1"/>
  <c r="I2220" i="1"/>
  <c r="H2220" i="1"/>
  <c r="G2220" i="1"/>
  <c r="F2220" i="1"/>
  <c r="E2220" i="1"/>
  <c r="M2219" i="1"/>
  <c r="L2219" i="1"/>
  <c r="K2219" i="1"/>
  <c r="J2219" i="1"/>
  <c r="I2219" i="1"/>
  <c r="H2219" i="1"/>
  <c r="G2219" i="1"/>
  <c r="F2219" i="1"/>
  <c r="E2219" i="1"/>
  <c r="M2218" i="1"/>
  <c r="L2218" i="1"/>
  <c r="K2218" i="1"/>
  <c r="J2218" i="1"/>
  <c r="I2218" i="1"/>
  <c r="H2218" i="1"/>
  <c r="G2218" i="1"/>
  <c r="F2218" i="1"/>
  <c r="E2218" i="1"/>
  <c r="M2217" i="1"/>
  <c r="L2217" i="1"/>
  <c r="K2217" i="1"/>
  <c r="J2217" i="1"/>
  <c r="I2217" i="1"/>
  <c r="H2217" i="1"/>
  <c r="G2217" i="1"/>
  <c r="F2217" i="1"/>
  <c r="E2217" i="1"/>
  <c r="M2216" i="1"/>
  <c r="L2216" i="1"/>
  <c r="K2216" i="1"/>
  <c r="J2216" i="1"/>
  <c r="I2216" i="1"/>
  <c r="H2216" i="1"/>
  <c r="G2216" i="1"/>
  <c r="F2216" i="1"/>
  <c r="E2216" i="1"/>
  <c r="M2215" i="1"/>
  <c r="L2215" i="1"/>
  <c r="K2215" i="1"/>
  <c r="J2215" i="1"/>
  <c r="I2215" i="1"/>
  <c r="H2215" i="1"/>
  <c r="G2215" i="1"/>
  <c r="F2215" i="1"/>
  <c r="E2215" i="1"/>
  <c r="M2214" i="1"/>
  <c r="L2214" i="1"/>
  <c r="K2214" i="1"/>
  <c r="J2214" i="1"/>
  <c r="I2214" i="1"/>
  <c r="H2214" i="1"/>
  <c r="G2214" i="1"/>
  <c r="F2214" i="1"/>
  <c r="E2214" i="1"/>
  <c r="M2213" i="1"/>
  <c r="L2213" i="1"/>
  <c r="K2213" i="1"/>
  <c r="J2213" i="1"/>
  <c r="I2213" i="1"/>
  <c r="H2213" i="1"/>
  <c r="G2213" i="1"/>
  <c r="F2213" i="1"/>
  <c r="E2213" i="1"/>
  <c r="M2212" i="1"/>
  <c r="L2212" i="1"/>
  <c r="K2212" i="1"/>
  <c r="J2212" i="1"/>
  <c r="I2212" i="1"/>
  <c r="H2212" i="1"/>
  <c r="G2212" i="1"/>
  <c r="F2212" i="1"/>
  <c r="E2212" i="1"/>
  <c r="M2211" i="1"/>
  <c r="L2211" i="1"/>
  <c r="K2211" i="1"/>
  <c r="J2211" i="1"/>
  <c r="I2211" i="1"/>
  <c r="H2211" i="1"/>
  <c r="G2211" i="1"/>
  <c r="F2211" i="1"/>
  <c r="E2211" i="1"/>
  <c r="M2210" i="1"/>
  <c r="L2210" i="1"/>
  <c r="K2210" i="1"/>
  <c r="J2210" i="1"/>
  <c r="I2210" i="1"/>
  <c r="H2210" i="1"/>
  <c r="G2210" i="1"/>
  <c r="F2210" i="1"/>
  <c r="E2210" i="1"/>
  <c r="M2209" i="1"/>
  <c r="L2209" i="1"/>
  <c r="K2209" i="1"/>
  <c r="J2209" i="1"/>
  <c r="I2209" i="1"/>
  <c r="H2209" i="1"/>
  <c r="G2209" i="1"/>
  <c r="F2209" i="1"/>
  <c r="E2209" i="1"/>
  <c r="M2208" i="1"/>
  <c r="L2208" i="1"/>
  <c r="K2208" i="1"/>
  <c r="J2208" i="1"/>
  <c r="I2208" i="1"/>
  <c r="H2208" i="1"/>
  <c r="G2208" i="1"/>
  <c r="F2208" i="1"/>
  <c r="E2208" i="1"/>
  <c r="M2207" i="1"/>
  <c r="L2207" i="1"/>
  <c r="K2207" i="1"/>
  <c r="J2207" i="1"/>
  <c r="I2207" i="1"/>
  <c r="H2207" i="1"/>
  <c r="G2207" i="1"/>
  <c r="F2207" i="1"/>
  <c r="E2207" i="1"/>
  <c r="M2206" i="1"/>
  <c r="L2206" i="1"/>
  <c r="K2206" i="1"/>
  <c r="J2206" i="1"/>
  <c r="I2206" i="1"/>
  <c r="H2206" i="1"/>
  <c r="G2206" i="1"/>
  <c r="F2206" i="1"/>
  <c r="E2206" i="1"/>
  <c r="M2205" i="1"/>
  <c r="L2205" i="1"/>
  <c r="K2205" i="1"/>
  <c r="J2205" i="1"/>
  <c r="I2205" i="1"/>
  <c r="H2205" i="1"/>
  <c r="G2205" i="1"/>
  <c r="F2205" i="1"/>
  <c r="E2205" i="1"/>
  <c r="M2204" i="1"/>
  <c r="L2204" i="1"/>
  <c r="K2204" i="1"/>
  <c r="J2204" i="1"/>
  <c r="I2204" i="1"/>
  <c r="H2204" i="1"/>
  <c r="G2204" i="1"/>
  <c r="F2204" i="1"/>
  <c r="E2204" i="1"/>
  <c r="M2203" i="1"/>
  <c r="L2203" i="1"/>
  <c r="K2203" i="1"/>
  <c r="J2203" i="1"/>
  <c r="I2203" i="1"/>
  <c r="H2203" i="1"/>
  <c r="G2203" i="1"/>
  <c r="F2203" i="1"/>
  <c r="E2203" i="1"/>
  <c r="M2202" i="1"/>
  <c r="L2202" i="1"/>
  <c r="K2202" i="1"/>
  <c r="J2202" i="1"/>
  <c r="I2202" i="1"/>
  <c r="H2202" i="1"/>
  <c r="G2202" i="1"/>
  <c r="F2202" i="1"/>
  <c r="E2202" i="1"/>
  <c r="M2201" i="1"/>
  <c r="L2201" i="1"/>
  <c r="K2201" i="1"/>
  <c r="J2201" i="1"/>
  <c r="I2201" i="1"/>
  <c r="H2201" i="1"/>
  <c r="G2201" i="1"/>
  <c r="F2201" i="1"/>
  <c r="E2201" i="1"/>
  <c r="M2200" i="1"/>
  <c r="L2200" i="1"/>
  <c r="K2200" i="1"/>
  <c r="J2200" i="1"/>
  <c r="I2200" i="1"/>
  <c r="H2200" i="1"/>
  <c r="G2200" i="1"/>
  <c r="F2200" i="1"/>
  <c r="E2200" i="1"/>
  <c r="M2199" i="1"/>
  <c r="L2199" i="1"/>
  <c r="K2199" i="1"/>
  <c r="J2199" i="1"/>
  <c r="I2199" i="1"/>
  <c r="H2199" i="1"/>
  <c r="G2199" i="1"/>
  <c r="F2199" i="1"/>
  <c r="E2199" i="1"/>
  <c r="M2198" i="1"/>
  <c r="L2198" i="1"/>
  <c r="K2198" i="1"/>
  <c r="J2198" i="1"/>
  <c r="I2198" i="1"/>
  <c r="H2198" i="1"/>
  <c r="G2198" i="1"/>
  <c r="F2198" i="1"/>
  <c r="E2198" i="1"/>
  <c r="M2197" i="1"/>
  <c r="L2197" i="1"/>
  <c r="K2197" i="1"/>
  <c r="J2197" i="1"/>
  <c r="I2197" i="1"/>
  <c r="H2197" i="1"/>
  <c r="G2197" i="1"/>
  <c r="F2197" i="1"/>
  <c r="E2197" i="1"/>
  <c r="M2196" i="1"/>
  <c r="L2196" i="1"/>
  <c r="K2196" i="1"/>
  <c r="J2196" i="1"/>
  <c r="I2196" i="1"/>
  <c r="H2196" i="1"/>
  <c r="G2196" i="1"/>
  <c r="F2196" i="1"/>
  <c r="E2196" i="1"/>
  <c r="M2195" i="1"/>
  <c r="L2195" i="1"/>
  <c r="K2195" i="1"/>
  <c r="J2195" i="1"/>
  <c r="I2195" i="1"/>
  <c r="H2195" i="1"/>
  <c r="G2195" i="1"/>
  <c r="F2195" i="1"/>
  <c r="E2195" i="1"/>
  <c r="M2194" i="1"/>
  <c r="L2194" i="1"/>
  <c r="K2194" i="1"/>
  <c r="J2194" i="1"/>
  <c r="I2194" i="1"/>
  <c r="H2194" i="1"/>
  <c r="G2194" i="1"/>
  <c r="F2194" i="1"/>
  <c r="E2194" i="1"/>
  <c r="M2193" i="1"/>
  <c r="L2193" i="1"/>
  <c r="K2193" i="1"/>
  <c r="J2193" i="1"/>
  <c r="I2193" i="1"/>
  <c r="H2193" i="1"/>
  <c r="G2193" i="1"/>
  <c r="F2193" i="1"/>
  <c r="E2193" i="1"/>
  <c r="M2192" i="1"/>
  <c r="L2192" i="1"/>
  <c r="K2192" i="1"/>
  <c r="J2192" i="1"/>
  <c r="I2192" i="1"/>
  <c r="H2192" i="1"/>
  <c r="G2192" i="1"/>
  <c r="F2192" i="1"/>
  <c r="E2192" i="1"/>
  <c r="M2191" i="1"/>
  <c r="L2191" i="1"/>
  <c r="K2191" i="1"/>
  <c r="J2191" i="1"/>
  <c r="I2191" i="1"/>
  <c r="H2191" i="1"/>
  <c r="G2191" i="1"/>
  <c r="F2191" i="1"/>
  <c r="E2191" i="1"/>
  <c r="M2190" i="1"/>
  <c r="L2190" i="1"/>
  <c r="K2190" i="1"/>
  <c r="J2190" i="1"/>
  <c r="I2190" i="1"/>
  <c r="H2190" i="1"/>
  <c r="G2190" i="1"/>
  <c r="F2190" i="1"/>
  <c r="E2190" i="1"/>
  <c r="M2189" i="1"/>
  <c r="L2189" i="1"/>
  <c r="K2189" i="1"/>
  <c r="J2189" i="1"/>
  <c r="I2189" i="1"/>
  <c r="H2189" i="1"/>
  <c r="G2189" i="1"/>
  <c r="F2189" i="1"/>
  <c r="E2189" i="1"/>
  <c r="M2188" i="1"/>
  <c r="L2188" i="1"/>
  <c r="K2188" i="1"/>
  <c r="J2188" i="1"/>
  <c r="I2188" i="1"/>
  <c r="H2188" i="1"/>
  <c r="G2188" i="1"/>
  <c r="F2188" i="1"/>
  <c r="E2188" i="1"/>
  <c r="M2187" i="1"/>
  <c r="L2187" i="1"/>
  <c r="K2187" i="1"/>
  <c r="J2187" i="1"/>
  <c r="I2187" i="1"/>
  <c r="H2187" i="1"/>
  <c r="G2187" i="1"/>
  <c r="F2187" i="1"/>
  <c r="E2187" i="1"/>
  <c r="M2186" i="1"/>
  <c r="L2186" i="1"/>
  <c r="K2186" i="1"/>
  <c r="J2186" i="1"/>
  <c r="I2186" i="1"/>
  <c r="H2186" i="1"/>
  <c r="G2186" i="1"/>
  <c r="F2186" i="1"/>
  <c r="E2186" i="1"/>
  <c r="M2185" i="1"/>
  <c r="L2185" i="1"/>
  <c r="K2185" i="1"/>
  <c r="J2185" i="1"/>
  <c r="I2185" i="1"/>
  <c r="H2185" i="1"/>
  <c r="G2185" i="1"/>
  <c r="F2185" i="1"/>
  <c r="E2185" i="1"/>
  <c r="M2184" i="1"/>
  <c r="L2184" i="1"/>
  <c r="K2184" i="1"/>
  <c r="J2184" i="1"/>
  <c r="I2184" i="1"/>
  <c r="H2184" i="1"/>
  <c r="G2184" i="1"/>
  <c r="F2184" i="1"/>
  <c r="E2184" i="1"/>
  <c r="M2183" i="1"/>
  <c r="L2183" i="1"/>
  <c r="K2183" i="1"/>
  <c r="J2183" i="1"/>
  <c r="I2183" i="1"/>
  <c r="H2183" i="1"/>
  <c r="G2183" i="1"/>
  <c r="F2183" i="1"/>
  <c r="E2183" i="1"/>
  <c r="M2182" i="1"/>
  <c r="L2182" i="1"/>
  <c r="K2182" i="1"/>
  <c r="J2182" i="1"/>
  <c r="I2182" i="1"/>
  <c r="H2182" i="1"/>
  <c r="G2182" i="1"/>
  <c r="F2182" i="1"/>
  <c r="E2182" i="1"/>
  <c r="M2181" i="1"/>
  <c r="L2181" i="1"/>
  <c r="K2181" i="1"/>
  <c r="J2181" i="1"/>
  <c r="I2181" i="1"/>
  <c r="H2181" i="1"/>
  <c r="G2181" i="1"/>
  <c r="F2181" i="1"/>
  <c r="E2181" i="1"/>
  <c r="M2180" i="1"/>
  <c r="L2180" i="1"/>
  <c r="K2180" i="1"/>
  <c r="J2180" i="1"/>
  <c r="I2180" i="1"/>
  <c r="H2180" i="1"/>
  <c r="G2180" i="1"/>
  <c r="F2180" i="1"/>
  <c r="E2180" i="1"/>
  <c r="M2179" i="1"/>
  <c r="L2179" i="1"/>
  <c r="K2179" i="1"/>
  <c r="J2179" i="1"/>
  <c r="I2179" i="1"/>
  <c r="H2179" i="1"/>
  <c r="G2179" i="1"/>
  <c r="F2179" i="1"/>
  <c r="E2179" i="1"/>
  <c r="M2178" i="1"/>
  <c r="L2178" i="1"/>
  <c r="K2178" i="1"/>
  <c r="J2178" i="1"/>
  <c r="I2178" i="1"/>
  <c r="H2178" i="1"/>
  <c r="G2178" i="1"/>
  <c r="F2178" i="1"/>
  <c r="E2178" i="1"/>
  <c r="M2177" i="1"/>
  <c r="L2177" i="1"/>
  <c r="K2177" i="1"/>
  <c r="J2177" i="1"/>
  <c r="I2177" i="1"/>
  <c r="H2177" i="1"/>
  <c r="G2177" i="1"/>
  <c r="F2177" i="1"/>
  <c r="E2177" i="1"/>
  <c r="M2176" i="1"/>
  <c r="L2176" i="1"/>
  <c r="K2176" i="1"/>
  <c r="J2176" i="1"/>
  <c r="I2176" i="1"/>
  <c r="H2176" i="1"/>
  <c r="G2176" i="1"/>
  <c r="F2176" i="1"/>
  <c r="E2176" i="1"/>
  <c r="M2175" i="1"/>
  <c r="L2175" i="1"/>
  <c r="K2175" i="1"/>
  <c r="J2175" i="1"/>
  <c r="I2175" i="1"/>
  <c r="H2175" i="1"/>
  <c r="G2175" i="1"/>
  <c r="F2175" i="1"/>
  <c r="E2175" i="1"/>
  <c r="M2174" i="1"/>
  <c r="L2174" i="1"/>
  <c r="K2174" i="1"/>
  <c r="J2174" i="1"/>
  <c r="I2174" i="1"/>
  <c r="H2174" i="1"/>
  <c r="G2174" i="1"/>
  <c r="F2174" i="1"/>
  <c r="E2174" i="1"/>
  <c r="M2173" i="1"/>
  <c r="L2173" i="1"/>
  <c r="K2173" i="1"/>
  <c r="J2173" i="1"/>
  <c r="I2173" i="1"/>
  <c r="H2173" i="1"/>
  <c r="G2173" i="1"/>
  <c r="F2173" i="1"/>
  <c r="E2173" i="1"/>
  <c r="M2172" i="1"/>
  <c r="L2172" i="1"/>
  <c r="K2172" i="1"/>
  <c r="J2172" i="1"/>
  <c r="I2172" i="1"/>
  <c r="H2172" i="1"/>
  <c r="G2172" i="1"/>
  <c r="F2172" i="1"/>
  <c r="E2172" i="1"/>
  <c r="M2171" i="1"/>
  <c r="L2171" i="1"/>
  <c r="K2171" i="1"/>
  <c r="J2171" i="1"/>
  <c r="I2171" i="1"/>
  <c r="H2171" i="1"/>
  <c r="G2171" i="1"/>
  <c r="F2171" i="1"/>
  <c r="E2171" i="1"/>
  <c r="M2170" i="1"/>
  <c r="L2170" i="1"/>
  <c r="K2170" i="1"/>
  <c r="J2170" i="1"/>
  <c r="I2170" i="1"/>
  <c r="H2170" i="1"/>
  <c r="G2170" i="1"/>
  <c r="F2170" i="1"/>
  <c r="E2170" i="1"/>
  <c r="M2169" i="1"/>
  <c r="L2169" i="1"/>
  <c r="K2169" i="1"/>
  <c r="J2169" i="1"/>
  <c r="I2169" i="1"/>
  <c r="H2169" i="1"/>
  <c r="G2169" i="1"/>
  <c r="F2169" i="1"/>
  <c r="E2169" i="1"/>
  <c r="M2168" i="1"/>
  <c r="L2168" i="1"/>
  <c r="K2168" i="1"/>
  <c r="J2168" i="1"/>
  <c r="I2168" i="1"/>
  <c r="H2168" i="1"/>
  <c r="G2168" i="1"/>
  <c r="F2168" i="1"/>
  <c r="E2168" i="1"/>
  <c r="M2167" i="1"/>
  <c r="L2167" i="1"/>
  <c r="K2167" i="1"/>
  <c r="J2167" i="1"/>
  <c r="I2167" i="1"/>
  <c r="H2167" i="1"/>
  <c r="G2167" i="1"/>
  <c r="F2167" i="1"/>
  <c r="E2167" i="1"/>
  <c r="M2166" i="1"/>
  <c r="L2166" i="1"/>
  <c r="K2166" i="1"/>
  <c r="J2166" i="1"/>
  <c r="I2166" i="1"/>
  <c r="H2166" i="1"/>
  <c r="G2166" i="1"/>
  <c r="F2166" i="1"/>
  <c r="E2166" i="1"/>
  <c r="M2165" i="1"/>
  <c r="L2165" i="1"/>
  <c r="K2165" i="1"/>
  <c r="J2165" i="1"/>
  <c r="I2165" i="1"/>
  <c r="H2165" i="1"/>
  <c r="G2165" i="1"/>
  <c r="F2165" i="1"/>
  <c r="E2165" i="1"/>
  <c r="M2164" i="1"/>
  <c r="L2164" i="1"/>
  <c r="K2164" i="1"/>
  <c r="J2164" i="1"/>
  <c r="I2164" i="1"/>
  <c r="H2164" i="1"/>
  <c r="G2164" i="1"/>
  <c r="F2164" i="1"/>
  <c r="E2164" i="1"/>
  <c r="M2163" i="1"/>
  <c r="L2163" i="1"/>
  <c r="K2163" i="1"/>
  <c r="J2163" i="1"/>
  <c r="I2163" i="1"/>
  <c r="H2163" i="1"/>
  <c r="G2163" i="1"/>
  <c r="F2163" i="1"/>
  <c r="E2163" i="1"/>
  <c r="M2162" i="1"/>
  <c r="L2162" i="1"/>
  <c r="K2162" i="1"/>
  <c r="J2162" i="1"/>
  <c r="I2162" i="1"/>
  <c r="H2162" i="1"/>
  <c r="G2162" i="1"/>
  <c r="F2162" i="1"/>
  <c r="E2162" i="1"/>
  <c r="M2161" i="1"/>
  <c r="L2161" i="1"/>
  <c r="K2161" i="1"/>
  <c r="J2161" i="1"/>
  <c r="I2161" i="1"/>
  <c r="H2161" i="1"/>
  <c r="G2161" i="1"/>
  <c r="F2161" i="1"/>
  <c r="E2161" i="1"/>
  <c r="M2160" i="1"/>
  <c r="L2160" i="1"/>
  <c r="K2160" i="1"/>
  <c r="J2160" i="1"/>
  <c r="I2160" i="1"/>
  <c r="H2160" i="1"/>
  <c r="G2160" i="1"/>
  <c r="F2160" i="1"/>
  <c r="E2160" i="1"/>
  <c r="M2159" i="1"/>
  <c r="L2159" i="1"/>
  <c r="K2159" i="1"/>
  <c r="J2159" i="1"/>
  <c r="I2159" i="1"/>
  <c r="H2159" i="1"/>
  <c r="G2159" i="1"/>
  <c r="F2159" i="1"/>
  <c r="E2159" i="1"/>
  <c r="M2158" i="1"/>
  <c r="L2158" i="1"/>
  <c r="K2158" i="1"/>
  <c r="J2158" i="1"/>
  <c r="I2158" i="1"/>
  <c r="H2158" i="1"/>
  <c r="G2158" i="1"/>
  <c r="F2158" i="1"/>
  <c r="E2158" i="1"/>
  <c r="M2157" i="1"/>
  <c r="L2157" i="1"/>
  <c r="K2157" i="1"/>
  <c r="J2157" i="1"/>
  <c r="I2157" i="1"/>
  <c r="H2157" i="1"/>
  <c r="G2157" i="1"/>
  <c r="F2157" i="1"/>
  <c r="E2157" i="1"/>
  <c r="M2156" i="1"/>
  <c r="L2156" i="1"/>
  <c r="K2156" i="1"/>
  <c r="J2156" i="1"/>
  <c r="I2156" i="1"/>
  <c r="H2156" i="1"/>
  <c r="G2156" i="1"/>
  <c r="F2156" i="1"/>
  <c r="E2156" i="1"/>
  <c r="M2155" i="1"/>
  <c r="L2155" i="1"/>
  <c r="K2155" i="1"/>
  <c r="J2155" i="1"/>
  <c r="I2155" i="1"/>
  <c r="H2155" i="1"/>
  <c r="G2155" i="1"/>
  <c r="F2155" i="1"/>
  <c r="E2155" i="1"/>
  <c r="M2154" i="1"/>
  <c r="L2154" i="1"/>
  <c r="K2154" i="1"/>
  <c r="J2154" i="1"/>
  <c r="I2154" i="1"/>
  <c r="H2154" i="1"/>
  <c r="G2154" i="1"/>
  <c r="F2154" i="1"/>
  <c r="E2154" i="1"/>
  <c r="M2153" i="1"/>
  <c r="L2153" i="1"/>
  <c r="K2153" i="1"/>
  <c r="J2153" i="1"/>
  <c r="I2153" i="1"/>
  <c r="H2153" i="1"/>
  <c r="G2153" i="1"/>
  <c r="F2153" i="1"/>
  <c r="E2153" i="1"/>
  <c r="M2152" i="1"/>
  <c r="L2152" i="1"/>
  <c r="K2152" i="1"/>
  <c r="J2152" i="1"/>
  <c r="I2152" i="1"/>
  <c r="H2152" i="1"/>
  <c r="G2152" i="1"/>
  <c r="F2152" i="1"/>
  <c r="E2152" i="1"/>
  <c r="M2151" i="1"/>
  <c r="L2151" i="1"/>
  <c r="K2151" i="1"/>
  <c r="J2151" i="1"/>
  <c r="I2151" i="1"/>
  <c r="H2151" i="1"/>
  <c r="G2151" i="1"/>
  <c r="F2151" i="1"/>
  <c r="E2151" i="1"/>
  <c r="M2150" i="1"/>
  <c r="L2150" i="1"/>
  <c r="K2150" i="1"/>
  <c r="J2150" i="1"/>
  <c r="I2150" i="1"/>
  <c r="H2150" i="1"/>
  <c r="G2150" i="1"/>
  <c r="F2150" i="1"/>
  <c r="E2150" i="1"/>
  <c r="M2149" i="1"/>
  <c r="L2149" i="1"/>
  <c r="K2149" i="1"/>
  <c r="J2149" i="1"/>
  <c r="I2149" i="1"/>
  <c r="H2149" i="1"/>
  <c r="G2149" i="1"/>
  <c r="F2149" i="1"/>
  <c r="E2149" i="1"/>
  <c r="M2148" i="1"/>
  <c r="L2148" i="1"/>
  <c r="K2148" i="1"/>
  <c r="J2148" i="1"/>
  <c r="I2148" i="1"/>
  <c r="H2148" i="1"/>
  <c r="G2148" i="1"/>
  <c r="F2148" i="1"/>
  <c r="E2148" i="1"/>
  <c r="M2147" i="1"/>
  <c r="L2147" i="1"/>
  <c r="K2147" i="1"/>
  <c r="J2147" i="1"/>
  <c r="I2147" i="1"/>
  <c r="H2147" i="1"/>
  <c r="G2147" i="1"/>
  <c r="F2147" i="1"/>
  <c r="E2147" i="1"/>
  <c r="M2146" i="1"/>
  <c r="L2146" i="1"/>
  <c r="K2146" i="1"/>
  <c r="J2146" i="1"/>
  <c r="I2146" i="1"/>
  <c r="H2146" i="1"/>
  <c r="G2146" i="1"/>
  <c r="F2146" i="1"/>
  <c r="E2146" i="1"/>
  <c r="M2145" i="1"/>
  <c r="L2145" i="1"/>
  <c r="K2145" i="1"/>
  <c r="J2145" i="1"/>
  <c r="I2145" i="1"/>
  <c r="H2145" i="1"/>
  <c r="G2145" i="1"/>
  <c r="F2145" i="1"/>
  <c r="E2145" i="1"/>
  <c r="M2144" i="1"/>
  <c r="L2144" i="1"/>
  <c r="K2144" i="1"/>
  <c r="J2144" i="1"/>
  <c r="I2144" i="1"/>
  <c r="H2144" i="1"/>
  <c r="G2144" i="1"/>
  <c r="F2144" i="1"/>
  <c r="E2144" i="1"/>
  <c r="M2143" i="1"/>
  <c r="L2143" i="1"/>
  <c r="K2143" i="1"/>
  <c r="J2143" i="1"/>
  <c r="I2143" i="1"/>
  <c r="H2143" i="1"/>
  <c r="G2143" i="1"/>
  <c r="F2143" i="1"/>
  <c r="E2143" i="1"/>
  <c r="M2142" i="1"/>
  <c r="L2142" i="1"/>
  <c r="K2142" i="1"/>
  <c r="J2142" i="1"/>
  <c r="I2142" i="1"/>
  <c r="H2142" i="1"/>
  <c r="G2142" i="1"/>
  <c r="F2142" i="1"/>
  <c r="E2142" i="1"/>
  <c r="M2141" i="1"/>
  <c r="L2141" i="1"/>
  <c r="K2141" i="1"/>
  <c r="J2141" i="1"/>
  <c r="I2141" i="1"/>
  <c r="H2141" i="1"/>
  <c r="G2141" i="1"/>
  <c r="F2141" i="1"/>
  <c r="E2141" i="1"/>
  <c r="M2140" i="1"/>
  <c r="L2140" i="1"/>
  <c r="K2140" i="1"/>
  <c r="J2140" i="1"/>
  <c r="I2140" i="1"/>
  <c r="H2140" i="1"/>
  <c r="G2140" i="1"/>
  <c r="F2140" i="1"/>
  <c r="E2140" i="1"/>
  <c r="M2139" i="1"/>
  <c r="L2139" i="1"/>
  <c r="K2139" i="1"/>
  <c r="J2139" i="1"/>
  <c r="I2139" i="1"/>
  <c r="H2139" i="1"/>
  <c r="G2139" i="1"/>
  <c r="F2139" i="1"/>
  <c r="E2139" i="1"/>
  <c r="M2138" i="1"/>
  <c r="L2138" i="1"/>
  <c r="K2138" i="1"/>
  <c r="J2138" i="1"/>
  <c r="I2138" i="1"/>
  <c r="H2138" i="1"/>
  <c r="G2138" i="1"/>
  <c r="F2138" i="1"/>
  <c r="E2138" i="1"/>
  <c r="M2137" i="1"/>
  <c r="L2137" i="1"/>
  <c r="K2137" i="1"/>
  <c r="J2137" i="1"/>
  <c r="I2137" i="1"/>
  <c r="H2137" i="1"/>
  <c r="G2137" i="1"/>
  <c r="F2137" i="1"/>
  <c r="E2137" i="1"/>
  <c r="M2136" i="1"/>
  <c r="L2136" i="1"/>
  <c r="K2136" i="1"/>
  <c r="J2136" i="1"/>
  <c r="I2136" i="1"/>
  <c r="H2136" i="1"/>
  <c r="G2136" i="1"/>
  <c r="F2136" i="1"/>
  <c r="E2136" i="1"/>
  <c r="M2135" i="1"/>
  <c r="L2135" i="1"/>
  <c r="K2135" i="1"/>
  <c r="J2135" i="1"/>
  <c r="I2135" i="1"/>
  <c r="H2135" i="1"/>
  <c r="G2135" i="1"/>
  <c r="F2135" i="1"/>
  <c r="E2135" i="1"/>
  <c r="M2134" i="1"/>
  <c r="L2134" i="1"/>
  <c r="K2134" i="1"/>
  <c r="J2134" i="1"/>
  <c r="I2134" i="1"/>
  <c r="H2134" i="1"/>
  <c r="G2134" i="1"/>
  <c r="F2134" i="1"/>
  <c r="E2134" i="1"/>
  <c r="M2133" i="1"/>
  <c r="L2133" i="1"/>
  <c r="K2133" i="1"/>
  <c r="J2133" i="1"/>
  <c r="I2133" i="1"/>
  <c r="H2133" i="1"/>
  <c r="G2133" i="1"/>
  <c r="F2133" i="1"/>
  <c r="E2133" i="1"/>
  <c r="M2132" i="1"/>
  <c r="L2132" i="1"/>
  <c r="K2132" i="1"/>
  <c r="J2132" i="1"/>
  <c r="I2132" i="1"/>
  <c r="H2132" i="1"/>
  <c r="G2132" i="1"/>
  <c r="F2132" i="1"/>
  <c r="E2132" i="1"/>
  <c r="M2131" i="1"/>
  <c r="L2131" i="1"/>
  <c r="K2131" i="1"/>
  <c r="J2131" i="1"/>
  <c r="I2131" i="1"/>
  <c r="H2131" i="1"/>
  <c r="G2131" i="1"/>
  <c r="F2131" i="1"/>
  <c r="E2131" i="1"/>
  <c r="M2130" i="1"/>
  <c r="L2130" i="1"/>
  <c r="K2130" i="1"/>
  <c r="J2130" i="1"/>
  <c r="I2130" i="1"/>
  <c r="H2130" i="1"/>
  <c r="G2130" i="1"/>
  <c r="F2130" i="1"/>
  <c r="E2130" i="1"/>
  <c r="M2129" i="1"/>
  <c r="L2129" i="1"/>
  <c r="K2129" i="1"/>
  <c r="J2129" i="1"/>
  <c r="I2129" i="1"/>
  <c r="H2129" i="1"/>
  <c r="G2129" i="1"/>
  <c r="F2129" i="1"/>
  <c r="E2129" i="1"/>
  <c r="M2128" i="1"/>
  <c r="L2128" i="1"/>
  <c r="K2128" i="1"/>
  <c r="J2128" i="1"/>
  <c r="I2128" i="1"/>
  <c r="H2128" i="1"/>
  <c r="G2128" i="1"/>
  <c r="F2128" i="1"/>
  <c r="E2128" i="1"/>
  <c r="M2127" i="1"/>
  <c r="L2127" i="1"/>
  <c r="K2127" i="1"/>
  <c r="J2127" i="1"/>
  <c r="I2127" i="1"/>
  <c r="H2127" i="1"/>
  <c r="G2127" i="1"/>
  <c r="F2127" i="1"/>
  <c r="E2127" i="1"/>
  <c r="M2126" i="1"/>
  <c r="L2126" i="1"/>
  <c r="K2126" i="1"/>
  <c r="J2126" i="1"/>
  <c r="I2126" i="1"/>
  <c r="H2126" i="1"/>
  <c r="G2126" i="1"/>
  <c r="F2126" i="1"/>
  <c r="E2126" i="1"/>
  <c r="M2125" i="1"/>
  <c r="L2125" i="1"/>
  <c r="K2125" i="1"/>
  <c r="J2125" i="1"/>
  <c r="I2125" i="1"/>
  <c r="H2125" i="1"/>
  <c r="G2125" i="1"/>
  <c r="F2125" i="1"/>
  <c r="E2125" i="1"/>
  <c r="M2124" i="1"/>
  <c r="L2124" i="1"/>
  <c r="K2124" i="1"/>
  <c r="J2124" i="1"/>
  <c r="I2124" i="1"/>
  <c r="H2124" i="1"/>
  <c r="G2124" i="1"/>
  <c r="F2124" i="1"/>
  <c r="E2124" i="1"/>
  <c r="M2123" i="1"/>
  <c r="L2123" i="1"/>
  <c r="K2123" i="1"/>
  <c r="J2123" i="1"/>
  <c r="I2123" i="1"/>
  <c r="H2123" i="1"/>
  <c r="G2123" i="1"/>
  <c r="F2123" i="1"/>
  <c r="E2123" i="1"/>
  <c r="M2122" i="1"/>
  <c r="L2122" i="1"/>
  <c r="K2122" i="1"/>
  <c r="J2122" i="1"/>
  <c r="I2122" i="1"/>
  <c r="H2122" i="1"/>
  <c r="G2122" i="1"/>
  <c r="F2122" i="1"/>
  <c r="E2122" i="1"/>
  <c r="M2121" i="1"/>
  <c r="L2121" i="1"/>
  <c r="K2121" i="1"/>
  <c r="J2121" i="1"/>
  <c r="I2121" i="1"/>
  <c r="H2121" i="1"/>
  <c r="G2121" i="1"/>
  <c r="F2121" i="1"/>
  <c r="E2121" i="1"/>
  <c r="M2120" i="1"/>
  <c r="L2120" i="1"/>
  <c r="K2120" i="1"/>
  <c r="J2120" i="1"/>
  <c r="I2120" i="1"/>
  <c r="H2120" i="1"/>
  <c r="G2120" i="1"/>
  <c r="F2120" i="1"/>
  <c r="E2120" i="1"/>
  <c r="M2119" i="1"/>
  <c r="L2119" i="1"/>
  <c r="K2119" i="1"/>
  <c r="J2119" i="1"/>
  <c r="I2119" i="1"/>
  <c r="H2119" i="1"/>
  <c r="G2119" i="1"/>
  <c r="F2119" i="1"/>
  <c r="E2119" i="1"/>
  <c r="M2118" i="1"/>
  <c r="L2118" i="1"/>
  <c r="K2118" i="1"/>
  <c r="J2118" i="1"/>
  <c r="I2118" i="1"/>
  <c r="H2118" i="1"/>
  <c r="G2118" i="1"/>
  <c r="F2118" i="1"/>
  <c r="E2118" i="1"/>
  <c r="M2117" i="1"/>
  <c r="L2117" i="1"/>
  <c r="K2117" i="1"/>
  <c r="J2117" i="1"/>
  <c r="I2117" i="1"/>
  <c r="H2117" i="1"/>
  <c r="G2117" i="1"/>
  <c r="F2117" i="1"/>
  <c r="E2117" i="1"/>
  <c r="M2116" i="1"/>
  <c r="L2116" i="1"/>
  <c r="K2116" i="1"/>
  <c r="J2116" i="1"/>
  <c r="I2116" i="1"/>
  <c r="H2116" i="1"/>
  <c r="G2116" i="1"/>
  <c r="F2116" i="1"/>
  <c r="E2116" i="1"/>
  <c r="M2115" i="1"/>
  <c r="L2115" i="1"/>
  <c r="K2115" i="1"/>
  <c r="J2115" i="1"/>
  <c r="I2115" i="1"/>
  <c r="H2115" i="1"/>
  <c r="G2115" i="1"/>
  <c r="F2115" i="1"/>
  <c r="E2115" i="1"/>
  <c r="M2114" i="1"/>
  <c r="L2114" i="1"/>
  <c r="K2114" i="1"/>
  <c r="J2114" i="1"/>
  <c r="I2114" i="1"/>
  <c r="H2114" i="1"/>
  <c r="G2114" i="1"/>
  <c r="F2114" i="1"/>
  <c r="E2114" i="1"/>
  <c r="M2113" i="1"/>
  <c r="L2113" i="1"/>
  <c r="K2113" i="1"/>
  <c r="J2113" i="1"/>
  <c r="I2113" i="1"/>
  <c r="H2113" i="1"/>
  <c r="G2113" i="1"/>
  <c r="F2113" i="1"/>
  <c r="E2113" i="1"/>
  <c r="M2112" i="1"/>
  <c r="L2112" i="1"/>
  <c r="K2112" i="1"/>
  <c r="J2112" i="1"/>
  <c r="I2112" i="1"/>
  <c r="H2112" i="1"/>
  <c r="G2112" i="1"/>
  <c r="F2112" i="1"/>
  <c r="E2112" i="1"/>
  <c r="M2111" i="1"/>
  <c r="L2111" i="1"/>
  <c r="K2111" i="1"/>
  <c r="J2111" i="1"/>
  <c r="I2111" i="1"/>
  <c r="H2111" i="1"/>
  <c r="G2111" i="1"/>
  <c r="F2111" i="1"/>
  <c r="E2111" i="1"/>
  <c r="M2110" i="1"/>
  <c r="L2110" i="1"/>
  <c r="K2110" i="1"/>
  <c r="J2110" i="1"/>
  <c r="I2110" i="1"/>
  <c r="H2110" i="1"/>
  <c r="G2110" i="1"/>
  <c r="F2110" i="1"/>
  <c r="E2110" i="1"/>
  <c r="M2109" i="1"/>
  <c r="L2109" i="1"/>
  <c r="K2109" i="1"/>
  <c r="J2109" i="1"/>
  <c r="I2109" i="1"/>
  <c r="H2109" i="1"/>
  <c r="G2109" i="1"/>
  <c r="F2109" i="1"/>
  <c r="E2109" i="1"/>
  <c r="M2108" i="1"/>
  <c r="L2108" i="1"/>
  <c r="K2108" i="1"/>
  <c r="J2108" i="1"/>
  <c r="I2108" i="1"/>
  <c r="H2108" i="1"/>
  <c r="G2108" i="1"/>
  <c r="F2108" i="1"/>
  <c r="E2108" i="1"/>
  <c r="M2107" i="1"/>
  <c r="L2107" i="1"/>
  <c r="K2107" i="1"/>
  <c r="J2107" i="1"/>
  <c r="I2107" i="1"/>
  <c r="H2107" i="1"/>
  <c r="G2107" i="1"/>
  <c r="F2107" i="1"/>
  <c r="E2107" i="1"/>
  <c r="M2106" i="1"/>
  <c r="L2106" i="1"/>
  <c r="K2106" i="1"/>
  <c r="J2106" i="1"/>
  <c r="I2106" i="1"/>
  <c r="H2106" i="1"/>
  <c r="G2106" i="1"/>
  <c r="F2106" i="1"/>
  <c r="E2106" i="1"/>
  <c r="M2105" i="1"/>
  <c r="L2105" i="1"/>
  <c r="K2105" i="1"/>
  <c r="J2105" i="1"/>
  <c r="I2105" i="1"/>
  <c r="H2105" i="1"/>
  <c r="G2105" i="1"/>
  <c r="F2105" i="1"/>
  <c r="E2105" i="1"/>
  <c r="M2104" i="1"/>
  <c r="L2104" i="1"/>
  <c r="K2104" i="1"/>
  <c r="J2104" i="1"/>
  <c r="I2104" i="1"/>
  <c r="H2104" i="1"/>
  <c r="G2104" i="1"/>
  <c r="F2104" i="1"/>
  <c r="E2104" i="1"/>
  <c r="M2103" i="1"/>
  <c r="L2103" i="1"/>
  <c r="K2103" i="1"/>
  <c r="J2103" i="1"/>
  <c r="I2103" i="1"/>
  <c r="H2103" i="1"/>
  <c r="G2103" i="1"/>
  <c r="F2103" i="1"/>
  <c r="E2103" i="1"/>
  <c r="M2102" i="1"/>
  <c r="L2102" i="1"/>
  <c r="K2102" i="1"/>
  <c r="J2102" i="1"/>
  <c r="I2102" i="1"/>
  <c r="H2102" i="1"/>
  <c r="G2102" i="1"/>
  <c r="F2102" i="1"/>
  <c r="E2102" i="1"/>
  <c r="M2101" i="1"/>
  <c r="L2101" i="1"/>
  <c r="K2101" i="1"/>
  <c r="J2101" i="1"/>
  <c r="I2101" i="1"/>
  <c r="H2101" i="1"/>
  <c r="G2101" i="1"/>
  <c r="F2101" i="1"/>
  <c r="E2101" i="1"/>
  <c r="M2100" i="1"/>
  <c r="L2100" i="1"/>
  <c r="K2100" i="1"/>
  <c r="J2100" i="1"/>
  <c r="I2100" i="1"/>
  <c r="H2100" i="1"/>
  <c r="G2100" i="1"/>
  <c r="F2100" i="1"/>
  <c r="E2100" i="1"/>
  <c r="M2099" i="1"/>
  <c r="L2099" i="1"/>
  <c r="K2099" i="1"/>
  <c r="J2099" i="1"/>
  <c r="I2099" i="1"/>
  <c r="H2099" i="1"/>
  <c r="G2099" i="1"/>
  <c r="F2099" i="1"/>
  <c r="E2099" i="1"/>
  <c r="M2098" i="1"/>
  <c r="L2098" i="1"/>
  <c r="K2098" i="1"/>
  <c r="J2098" i="1"/>
  <c r="I2098" i="1"/>
  <c r="H2098" i="1"/>
  <c r="G2098" i="1"/>
  <c r="F2098" i="1"/>
  <c r="E2098" i="1"/>
  <c r="M2097" i="1"/>
  <c r="L2097" i="1"/>
  <c r="K2097" i="1"/>
  <c r="J2097" i="1"/>
  <c r="I2097" i="1"/>
  <c r="H2097" i="1"/>
  <c r="G2097" i="1"/>
  <c r="F2097" i="1"/>
  <c r="E2097" i="1"/>
  <c r="M2096" i="1"/>
  <c r="L2096" i="1"/>
  <c r="K2096" i="1"/>
  <c r="J2096" i="1"/>
  <c r="I2096" i="1"/>
  <c r="H2096" i="1"/>
  <c r="G2096" i="1"/>
  <c r="F2096" i="1"/>
  <c r="E2096" i="1"/>
  <c r="M2095" i="1"/>
  <c r="L2095" i="1"/>
  <c r="K2095" i="1"/>
  <c r="J2095" i="1"/>
  <c r="I2095" i="1"/>
  <c r="H2095" i="1"/>
  <c r="G2095" i="1"/>
  <c r="F2095" i="1"/>
  <c r="E2095" i="1"/>
  <c r="M2094" i="1"/>
  <c r="L2094" i="1"/>
  <c r="K2094" i="1"/>
  <c r="J2094" i="1"/>
  <c r="I2094" i="1"/>
  <c r="H2094" i="1"/>
  <c r="G2094" i="1"/>
  <c r="F2094" i="1"/>
  <c r="E2094" i="1"/>
  <c r="M2093" i="1"/>
  <c r="L2093" i="1"/>
  <c r="K2093" i="1"/>
  <c r="J2093" i="1"/>
  <c r="I2093" i="1"/>
  <c r="H2093" i="1"/>
  <c r="G2093" i="1"/>
  <c r="F2093" i="1"/>
  <c r="E2093" i="1"/>
  <c r="M2092" i="1"/>
  <c r="L2092" i="1"/>
  <c r="K2092" i="1"/>
  <c r="J2092" i="1"/>
  <c r="I2092" i="1"/>
  <c r="H2092" i="1"/>
  <c r="G2092" i="1"/>
  <c r="F2092" i="1"/>
  <c r="E2092" i="1"/>
  <c r="M2091" i="1"/>
  <c r="L2091" i="1"/>
  <c r="K2091" i="1"/>
  <c r="J2091" i="1"/>
  <c r="I2091" i="1"/>
  <c r="H2091" i="1"/>
  <c r="G2091" i="1"/>
  <c r="F2091" i="1"/>
  <c r="E2091" i="1"/>
  <c r="M2090" i="1"/>
  <c r="L2090" i="1"/>
  <c r="K2090" i="1"/>
  <c r="J2090" i="1"/>
  <c r="I2090" i="1"/>
  <c r="H2090" i="1"/>
  <c r="G2090" i="1"/>
  <c r="F2090" i="1"/>
  <c r="E2090" i="1"/>
  <c r="M2089" i="1"/>
  <c r="L2089" i="1"/>
  <c r="K2089" i="1"/>
  <c r="J2089" i="1"/>
  <c r="I2089" i="1"/>
  <c r="H2089" i="1"/>
  <c r="G2089" i="1"/>
  <c r="F2089" i="1"/>
  <c r="E2089" i="1"/>
  <c r="M2088" i="1"/>
  <c r="L2088" i="1"/>
  <c r="K2088" i="1"/>
  <c r="J2088" i="1"/>
  <c r="I2088" i="1"/>
  <c r="H2088" i="1"/>
  <c r="G2088" i="1"/>
  <c r="F2088" i="1"/>
  <c r="E2088" i="1"/>
  <c r="M2087" i="1"/>
  <c r="L2087" i="1"/>
  <c r="K2087" i="1"/>
  <c r="J2087" i="1"/>
  <c r="I2087" i="1"/>
  <c r="H2087" i="1"/>
  <c r="G2087" i="1"/>
  <c r="F2087" i="1"/>
  <c r="E2087" i="1"/>
  <c r="M2086" i="1"/>
  <c r="L2086" i="1"/>
  <c r="K2086" i="1"/>
  <c r="J2086" i="1"/>
  <c r="I2086" i="1"/>
  <c r="H2086" i="1"/>
  <c r="G2086" i="1"/>
  <c r="F2086" i="1"/>
  <c r="E2086" i="1"/>
  <c r="M2085" i="1"/>
  <c r="L2085" i="1"/>
  <c r="K2085" i="1"/>
  <c r="J2085" i="1"/>
  <c r="I2085" i="1"/>
  <c r="H2085" i="1"/>
  <c r="G2085" i="1"/>
  <c r="F2085" i="1"/>
  <c r="E2085" i="1"/>
  <c r="M2084" i="1"/>
  <c r="L2084" i="1"/>
  <c r="K2084" i="1"/>
  <c r="J2084" i="1"/>
  <c r="I2084" i="1"/>
  <c r="H2084" i="1"/>
  <c r="G2084" i="1"/>
  <c r="F2084" i="1"/>
  <c r="E2084" i="1"/>
  <c r="M2083" i="1"/>
  <c r="L2083" i="1"/>
  <c r="K2083" i="1"/>
  <c r="J2083" i="1"/>
  <c r="I2083" i="1"/>
  <c r="H2083" i="1"/>
  <c r="G2083" i="1"/>
  <c r="F2083" i="1"/>
  <c r="E2083" i="1"/>
  <c r="M2082" i="1"/>
  <c r="L2082" i="1"/>
  <c r="K2082" i="1"/>
  <c r="J2082" i="1"/>
  <c r="I2082" i="1"/>
  <c r="H2082" i="1"/>
  <c r="G2082" i="1"/>
  <c r="F2082" i="1"/>
  <c r="E2082" i="1"/>
  <c r="M2081" i="1"/>
  <c r="L2081" i="1"/>
  <c r="K2081" i="1"/>
  <c r="J2081" i="1"/>
  <c r="I2081" i="1"/>
  <c r="H2081" i="1"/>
  <c r="G2081" i="1"/>
  <c r="F2081" i="1"/>
  <c r="E2081" i="1"/>
  <c r="M2080" i="1"/>
  <c r="L2080" i="1"/>
  <c r="K2080" i="1"/>
  <c r="J2080" i="1"/>
  <c r="I2080" i="1"/>
  <c r="H2080" i="1"/>
  <c r="G2080" i="1"/>
  <c r="F2080" i="1"/>
  <c r="E2080" i="1"/>
  <c r="M2079" i="1"/>
  <c r="L2079" i="1"/>
  <c r="K2079" i="1"/>
  <c r="J2079" i="1"/>
  <c r="I2079" i="1"/>
  <c r="H2079" i="1"/>
  <c r="G2079" i="1"/>
  <c r="F2079" i="1"/>
  <c r="E2079" i="1"/>
  <c r="M2078" i="1"/>
  <c r="L2078" i="1"/>
  <c r="K2078" i="1"/>
  <c r="J2078" i="1"/>
  <c r="I2078" i="1"/>
  <c r="H2078" i="1"/>
  <c r="G2078" i="1"/>
  <c r="F2078" i="1"/>
  <c r="E2078" i="1"/>
  <c r="M2077" i="1"/>
  <c r="L2077" i="1"/>
  <c r="K2077" i="1"/>
  <c r="J2077" i="1"/>
  <c r="I2077" i="1"/>
  <c r="H2077" i="1"/>
  <c r="G2077" i="1"/>
  <c r="F2077" i="1"/>
  <c r="E2077" i="1"/>
  <c r="M2076" i="1"/>
  <c r="L2076" i="1"/>
  <c r="K2076" i="1"/>
  <c r="J2076" i="1"/>
  <c r="I2076" i="1"/>
  <c r="H2076" i="1"/>
  <c r="G2076" i="1"/>
  <c r="F2076" i="1"/>
  <c r="E2076" i="1"/>
  <c r="M2075" i="1"/>
  <c r="L2075" i="1"/>
  <c r="K2075" i="1"/>
  <c r="J2075" i="1"/>
  <c r="I2075" i="1"/>
  <c r="H2075" i="1"/>
  <c r="G2075" i="1"/>
  <c r="F2075" i="1"/>
  <c r="E2075" i="1"/>
  <c r="M2074" i="1"/>
  <c r="L2074" i="1"/>
  <c r="K2074" i="1"/>
  <c r="J2074" i="1"/>
  <c r="I2074" i="1"/>
  <c r="H2074" i="1"/>
  <c r="G2074" i="1"/>
  <c r="F2074" i="1"/>
  <c r="E2074" i="1"/>
  <c r="M2073" i="1"/>
  <c r="L2073" i="1"/>
  <c r="K2073" i="1"/>
  <c r="J2073" i="1"/>
  <c r="I2073" i="1"/>
  <c r="H2073" i="1"/>
  <c r="G2073" i="1"/>
  <c r="F2073" i="1"/>
  <c r="E2073" i="1"/>
  <c r="M2072" i="1"/>
  <c r="L2072" i="1"/>
  <c r="K2072" i="1"/>
  <c r="J2072" i="1"/>
  <c r="I2072" i="1"/>
  <c r="H2072" i="1"/>
  <c r="G2072" i="1"/>
  <c r="F2072" i="1"/>
  <c r="E2072" i="1"/>
  <c r="M2071" i="1"/>
  <c r="L2071" i="1"/>
  <c r="K2071" i="1"/>
  <c r="J2071" i="1"/>
  <c r="I2071" i="1"/>
  <c r="H2071" i="1"/>
  <c r="G2071" i="1"/>
  <c r="F2071" i="1"/>
  <c r="E2071" i="1"/>
  <c r="M2070" i="1"/>
  <c r="L2070" i="1"/>
  <c r="K2070" i="1"/>
  <c r="J2070" i="1"/>
  <c r="I2070" i="1"/>
  <c r="H2070" i="1"/>
  <c r="G2070" i="1"/>
  <c r="F2070" i="1"/>
  <c r="E2070" i="1"/>
  <c r="M2069" i="1"/>
  <c r="L2069" i="1"/>
  <c r="K2069" i="1"/>
  <c r="J2069" i="1"/>
  <c r="I2069" i="1"/>
  <c r="H2069" i="1"/>
  <c r="G2069" i="1"/>
  <c r="F2069" i="1"/>
  <c r="E2069" i="1"/>
  <c r="M2068" i="1"/>
  <c r="L2068" i="1"/>
  <c r="K2068" i="1"/>
  <c r="J2068" i="1"/>
  <c r="I2068" i="1"/>
  <c r="H2068" i="1"/>
  <c r="G2068" i="1"/>
  <c r="F2068" i="1"/>
  <c r="E2068" i="1"/>
  <c r="M2067" i="1"/>
  <c r="L2067" i="1"/>
  <c r="K2067" i="1"/>
  <c r="J2067" i="1"/>
  <c r="I2067" i="1"/>
  <c r="H2067" i="1"/>
  <c r="G2067" i="1"/>
  <c r="F2067" i="1"/>
  <c r="E2067" i="1"/>
  <c r="M2066" i="1"/>
  <c r="L2066" i="1"/>
  <c r="K2066" i="1"/>
  <c r="J2066" i="1"/>
  <c r="I2066" i="1"/>
  <c r="H2066" i="1"/>
  <c r="G2066" i="1"/>
  <c r="F2066" i="1"/>
  <c r="E2066" i="1"/>
  <c r="M2065" i="1"/>
  <c r="L2065" i="1"/>
  <c r="K2065" i="1"/>
  <c r="J2065" i="1"/>
  <c r="I2065" i="1"/>
  <c r="H2065" i="1"/>
  <c r="G2065" i="1"/>
  <c r="F2065" i="1"/>
  <c r="E2065" i="1"/>
  <c r="M2064" i="1"/>
  <c r="L2064" i="1"/>
  <c r="K2064" i="1"/>
  <c r="J2064" i="1"/>
  <c r="I2064" i="1"/>
  <c r="H2064" i="1"/>
  <c r="G2064" i="1"/>
  <c r="F2064" i="1"/>
  <c r="E2064" i="1"/>
  <c r="M2063" i="1"/>
  <c r="L2063" i="1"/>
  <c r="K2063" i="1"/>
  <c r="J2063" i="1"/>
  <c r="I2063" i="1"/>
  <c r="H2063" i="1"/>
  <c r="G2063" i="1"/>
  <c r="F2063" i="1"/>
  <c r="E2063" i="1"/>
  <c r="M2062" i="1"/>
  <c r="L2062" i="1"/>
  <c r="K2062" i="1"/>
  <c r="J2062" i="1"/>
  <c r="I2062" i="1"/>
  <c r="H2062" i="1"/>
  <c r="G2062" i="1"/>
  <c r="F2062" i="1"/>
  <c r="E2062" i="1"/>
  <c r="M2061" i="1"/>
  <c r="L2061" i="1"/>
  <c r="K2061" i="1"/>
  <c r="J2061" i="1"/>
  <c r="I2061" i="1"/>
  <c r="H2061" i="1"/>
  <c r="G2061" i="1"/>
  <c r="F2061" i="1"/>
  <c r="E2061" i="1"/>
  <c r="M2060" i="1"/>
  <c r="L2060" i="1"/>
  <c r="K2060" i="1"/>
  <c r="J2060" i="1"/>
  <c r="I2060" i="1"/>
  <c r="H2060" i="1"/>
  <c r="G2060" i="1"/>
  <c r="F2060" i="1"/>
  <c r="E2060" i="1"/>
  <c r="M2059" i="1"/>
  <c r="L2059" i="1"/>
  <c r="K2059" i="1"/>
  <c r="J2059" i="1"/>
  <c r="I2059" i="1"/>
  <c r="H2059" i="1"/>
  <c r="G2059" i="1"/>
  <c r="F2059" i="1"/>
  <c r="E2059" i="1"/>
  <c r="M2058" i="1"/>
  <c r="L2058" i="1"/>
  <c r="K2058" i="1"/>
  <c r="J2058" i="1"/>
  <c r="I2058" i="1"/>
  <c r="H2058" i="1"/>
  <c r="G2058" i="1"/>
  <c r="F2058" i="1"/>
  <c r="E2058" i="1"/>
  <c r="M2057" i="1"/>
  <c r="L2057" i="1"/>
  <c r="K2057" i="1"/>
  <c r="J2057" i="1"/>
  <c r="I2057" i="1"/>
  <c r="H2057" i="1"/>
  <c r="G2057" i="1"/>
  <c r="F2057" i="1"/>
  <c r="E2057" i="1"/>
  <c r="M2056" i="1"/>
  <c r="L2056" i="1"/>
  <c r="K2056" i="1"/>
  <c r="J2056" i="1"/>
  <c r="I2056" i="1"/>
  <c r="H2056" i="1"/>
  <c r="G2056" i="1"/>
  <c r="F2056" i="1"/>
  <c r="E2056" i="1"/>
  <c r="M2055" i="1"/>
  <c r="L2055" i="1"/>
  <c r="K2055" i="1"/>
  <c r="J2055" i="1"/>
  <c r="I2055" i="1"/>
  <c r="H2055" i="1"/>
  <c r="G2055" i="1"/>
  <c r="F2055" i="1"/>
  <c r="E2055" i="1"/>
  <c r="M2054" i="1"/>
  <c r="L2054" i="1"/>
  <c r="K2054" i="1"/>
  <c r="J2054" i="1"/>
  <c r="I2054" i="1"/>
  <c r="H2054" i="1"/>
  <c r="G2054" i="1"/>
  <c r="F2054" i="1"/>
  <c r="E2054" i="1"/>
  <c r="M2053" i="1"/>
  <c r="L2053" i="1"/>
  <c r="K2053" i="1"/>
  <c r="J2053" i="1"/>
  <c r="I2053" i="1"/>
  <c r="H2053" i="1"/>
  <c r="G2053" i="1"/>
  <c r="F2053" i="1"/>
  <c r="E2053" i="1"/>
  <c r="M2052" i="1"/>
  <c r="L2052" i="1"/>
  <c r="K2052" i="1"/>
  <c r="J2052" i="1"/>
  <c r="I2052" i="1"/>
  <c r="H2052" i="1"/>
  <c r="G2052" i="1"/>
  <c r="F2052" i="1"/>
  <c r="E2052" i="1"/>
  <c r="M2051" i="1"/>
  <c r="L2051" i="1"/>
  <c r="K2051" i="1"/>
  <c r="J2051" i="1"/>
  <c r="I2051" i="1"/>
  <c r="H2051" i="1"/>
  <c r="G2051" i="1"/>
  <c r="F2051" i="1"/>
  <c r="E2051" i="1"/>
  <c r="M2050" i="1"/>
  <c r="L2050" i="1"/>
  <c r="K2050" i="1"/>
  <c r="J2050" i="1"/>
  <c r="I2050" i="1"/>
  <c r="H2050" i="1"/>
  <c r="G2050" i="1"/>
  <c r="F2050" i="1"/>
  <c r="E2050" i="1"/>
  <c r="M2049" i="1"/>
  <c r="L2049" i="1"/>
  <c r="K2049" i="1"/>
  <c r="J2049" i="1"/>
  <c r="I2049" i="1"/>
  <c r="H2049" i="1"/>
  <c r="G2049" i="1"/>
  <c r="F2049" i="1"/>
  <c r="E2049" i="1"/>
  <c r="M2048" i="1"/>
  <c r="L2048" i="1"/>
  <c r="K2048" i="1"/>
  <c r="J2048" i="1"/>
  <c r="I2048" i="1"/>
  <c r="H2048" i="1"/>
  <c r="G2048" i="1"/>
  <c r="F2048" i="1"/>
  <c r="E2048" i="1"/>
  <c r="M2047" i="1"/>
  <c r="L2047" i="1"/>
  <c r="K2047" i="1"/>
  <c r="J2047" i="1"/>
  <c r="I2047" i="1"/>
  <c r="H2047" i="1"/>
  <c r="G2047" i="1"/>
  <c r="F2047" i="1"/>
  <c r="E2047" i="1"/>
  <c r="M2046" i="1"/>
  <c r="L2046" i="1"/>
  <c r="K2046" i="1"/>
  <c r="J2046" i="1"/>
  <c r="I2046" i="1"/>
  <c r="H2046" i="1"/>
  <c r="G2046" i="1"/>
  <c r="F2046" i="1"/>
  <c r="E2046" i="1"/>
  <c r="M2045" i="1"/>
  <c r="L2045" i="1"/>
  <c r="K2045" i="1"/>
  <c r="J2045" i="1"/>
  <c r="I2045" i="1"/>
  <c r="H2045" i="1"/>
  <c r="G2045" i="1"/>
  <c r="F2045" i="1"/>
  <c r="E2045" i="1"/>
  <c r="M2044" i="1"/>
  <c r="L2044" i="1"/>
  <c r="K2044" i="1"/>
  <c r="J2044" i="1"/>
  <c r="I2044" i="1"/>
  <c r="H2044" i="1"/>
  <c r="G2044" i="1"/>
  <c r="F2044" i="1"/>
  <c r="E2044" i="1"/>
  <c r="M2043" i="1"/>
  <c r="L2043" i="1"/>
  <c r="K2043" i="1"/>
  <c r="J2043" i="1"/>
  <c r="I2043" i="1"/>
  <c r="H2043" i="1"/>
  <c r="G2043" i="1"/>
  <c r="F2043" i="1"/>
  <c r="E2043" i="1"/>
  <c r="M2042" i="1"/>
  <c r="L2042" i="1"/>
  <c r="K2042" i="1"/>
  <c r="J2042" i="1"/>
  <c r="I2042" i="1"/>
  <c r="H2042" i="1"/>
  <c r="G2042" i="1"/>
  <c r="F2042" i="1"/>
  <c r="E2042" i="1"/>
  <c r="M2041" i="1"/>
  <c r="L2041" i="1"/>
  <c r="K2041" i="1"/>
  <c r="J2041" i="1"/>
  <c r="I2041" i="1"/>
  <c r="H2041" i="1"/>
  <c r="G2041" i="1"/>
  <c r="F2041" i="1"/>
  <c r="E2041" i="1"/>
  <c r="M2040" i="1"/>
  <c r="L2040" i="1"/>
  <c r="K2040" i="1"/>
  <c r="J2040" i="1"/>
  <c r="I2040" i="1"/>
  <c r="H2040" i="1"/>
  <c r="G2040" i="1"/>
  <c r="F2040" i="1"/>
  <c r="E2040" i="1"/>
  <c r="M2039" i="1"/>
  <c r="L2039" i="1"/>
  <c r="K2039" i="1"/>
  <c r="J2039" i="1"/>
  <c r="I2039" i="1"/>
  <c r="H2039" i="1"/>
  <c r="G2039" i="1"/>
  <c r="F2039" i="1"/>
  <c r="E2039" i="1"/>
  <c r="M2038" i="1"/>
  <c r="L2038" i="1"/>
  <c r="K2038" i="1"/>
  <c r="J2038" i="1"/>
  <c r="I2038" i="1"/>
  <c r="H2038" i="1"/>
  <c r="G2038" i="1"/>
  <c r="F2038" i="1"/>
  <c r="E2038" i="1"/>
  <c r="M2037" i="1"/>
  <c r="L2037" i="1"/>
  <c r="K2037" i="1"/>
  <c r="J2037" i="1"/>
  <c r="I2037" i="1"/>
  <c r="H2037" i="1"/>
  <c r="G2037" i="1"/>
  <c r="F2037" i="1"/>
  <c r="E2037" i="1"/>
  <c r="M2036" i="1"/>
  <c r="L2036" i="1"/>
  <c r="K2036" i="1"/>
  <c r="J2036" i="1"/>
  <c r="I2036" i="1"/>
  <c r="H2036" i="1"/>
  <c r="G2036" i="1"/>
  <c r="F2036" i="1"/>
  <c r="E2036" i="1"/>
  <c r="M2035" i="1"/>
  <c r="L2035" i="1"/>
  <c r="K2035" i="1"/>
  <c r="J2035" i="1"/>
  <c r="I2035" i="1"/>
  <c r="H2035" i="1"/>
  <c r="G2035" i="1"/>
  <c r="F2035" i="1"/>
  <c r="E2035" i="1"/>
  <c r="M2034" i="1"/>
  <c r="L2034" i="1"/>
  <c r="K2034" i="1"/>
  <c r="J2034" i="1"/>
  <c r="I2034" i="1"/>
  <c r="H2034" i="1"/>
  <c r="G2034" i="1"/>
  <c r="F2034" i="1"/>
  <c r="E2034" i="1"/>
  <c r="M2033" i="1"/>
  <c r="L2033" i="1"/>
  <c r="K2033" i="1"/>
  <c r="J2033" i="1"/>
  <c r="I2033" i="1"/>
  <c r="H2033" i="1"/>
  <c r="G2033" i="1"/>
  <c r="F2033" i="1"/>
  <c r="E2033" i="1"/>
  <c r="M2032" i="1"/>
  <c r="L2032" i="1"/>
  <c r="K2032" i="1"/>
  <c r="J2032" i="1"/>
  <c r="I2032" i="1"/>
  <c r="H2032" i="1"/>
  <c r="G2032" i="1"/>
  <c r="F2032" i="1"/>
  <c r="E2032" i="1"/>
  <c r="M2031" i="1"/>
  <c r="L2031" i="1"/>
  <c r="K2031" i="1"/>
  <c r="J2031" i="1"/>
  <c r="I2031" i="1"/>
  <c r="H2031" i="1"/>
  <c r="G2031" i="1"/>
  <c r="F2031" i="1"/>
  <c r="E2031" i="1"/>
  <c r="M2030" i="1"/>
  <c r="L2030" i="1"/>
  <c r="K2030" i="1"/>
  <c r="J2030" i="1"/>
  <c r="I2030" i="1"/>
  <c r="H2030" i="1"/>
  <c r="G2030" i="1"/>
  <c r="F2030" i="1"/>
  <c r="E2030" i="1"/>
  <c r="M2029" i="1"/>
  <c r="L2029" i="1"/>
  <c r="K2029" i="1"/>
  <c r="J2029" i="1"/>
  <c r="I2029" i="1"/>
  <c r="H2029" i="1"/>
  <c r="G2029" i="1"/>
  <c r="F2029" i="1"/>
  <c r="E2029" i="1"/>
  <c r="M2028" i="1"/>
  <c r="L2028" i="1"/>
  <c r="K2028" i="1"/>
  <c r="J2028" i="1"/>
  <c r="I2028" i="1"/>
  <c r="H2028" i="1"/>
  <c r="G2028" i="1"/>
  <c r="F2028" i="1"/>
  <c r="E2028" i="1"/>
  <c r="M2027" i="1"/>
  <c r="L2027" i="1"/>
  <c r="K2027" i="1"/>
  <c r="J2027" i="1"/>
  <c r="I2027" i="1"/>
  <c r="H2027" i="1"/>
  <c r="G2027" i="1"/>
  <c r="F2027" i="1"/>
  <c r="E2027" i="1"/>
  <c r="M2026" i="1"/>
  <c r="L2026" i="1"/>
  <c r="K2026" i="1"/>
  <c r="J2026" i="1"/>
  <c r="I2026" i="1"/>
  <c r="H2026" i="1"/>
  <c r="G2026" i="1"/>
  <c r="F2026" i="1"/>
  <c r="E2026" i="1"/>
  <c r="M2025" i="1"/>
  <c r="L2025" i="1"/>
  <c r="K2025" i="1"/>
  <c r="J2025" i="1"/>
  <c r="I2025" i="1"/>
  <c r="H2025" i="1"/>
  <c r="G2025" i="1"/>
  <c r="F2025" i="1"/>
  <c r="E2025" i="1"/>
  <c r="M2024" i="1"/>
  <c r="L2024" i="1"/>
  <c r="K2024" i="1"/>
  <c r="J2024" i="1"/>
  <c r="I2024" i="1"/>
  <c r="H2024" i="1"/>
  <c r="G2024" i="1"/>
  <c r="F2024" i="1"/>
  <c r="E2024" i="1"/>
  <c r="M2023" i="1"/>
  <c r="L2023" i="1"/>
  <c r="K2023" i="1"/>
  <c r="J2023" i="1"/>
  <c r="I2023" i="1"/>
  <c r="H2023" i="1"/>
  <c r="G2023" i="1"/>
  <c r="F2023" i="1"/>
  <c r="E2023" i="1"/>
  <c r="M2022" i="1"/>
  <c r="L2022" i="1"/>
  <c r="K2022" i="1"/>
  <c r="J2022" i="1"/>
  <c r="I2022" i="1"/>
  <c r="H2022" i="1"/>
  <c r="G2022" i="1"/>
  <c r="F2022" i="1"/>
  <c r="E2022" i="1"/>
  <c r="M2021" i="1"/>
  <c r="L2021" i="1"/>
  <c r="K2021" i="1"/>
  <c r="J2021" i="1"/>
  <c r="I2021" i="1"/>
  <c r="H2021" i="1"/>
  <c r="G2021" i="1"/>
  <c r="F2021" i="1"/>
  <c r="E2021" i="1"/>
  <c r="M2020" i="1"/>
  <c r="L2020" i="1"/>
  <c r="K2020" i="1"/>
  <c r="J2020" i="1"/>
  <c r="I2020" i="1"/>
  <c r="H2020" i="1"/>
  <c r="G2020" i="1"/>
  <c r="F2020" i="1"/>
  <c r="E2020" i="1"/>
  <c r="M2019" i="1"/>
  <c r="L2019" i="1"/>
  <c r="K2019" i="1"/>
  <c r="J2019" i="1"/>
  <c r="I2019" i="1"/>
  <c r="H2019" i="1"/>
  <c r="G2019" i="1"/>
  <c r="F2019" i="1"/>
  <c r="E2019" i="1"/>
  <c r="M2018" i="1"/>
  <c r="L2018" i="1"/>
  <c r="K2018" i="1"/>
  <c r="J2018" i="1"/>
  <c r="I2018" i="1"/>
  <c r="H2018" i="1"/>
  <c r="G2018" i="1"/>
  <c r="F2018" i="1"/>
  <c r="E2018" i="1"/>
  <c r="M2017" i="1"/>
  <c r="L2017" i="1"/>
  <c r="K2017" i="1"/>
  <c r="J2017" i="1"/>
  <c r="I2017" i="1"/>
  <c r="H2017" i="1"/>
  <c r="G2017" i="1"/>
  <c r="F2017" i="1"/>
  <c r="E2017" i="1"/>
  <c r="M2016" i="1"/>
  <c r="L2016" i="1"/>
  <c r="K2016" i="1"/>
  <c r="J2016" i="1"/>
  <c r="I2016" i="1"/>
  <c r="H2016" i="1"/>
  <c r="G2016" i="1"/>
  <c r="F2016" i="1"/>
  <c r="E2016" i="1"/>
  <c r="M2015" i="1"/>
  <c r="L2015" i="1"/>
  <c r="K2015" i="1"/>
  <c r="J2015" i="1"/>
  <c r="I2015" i="1"/>
  <c r="H2015" i="1"/>
  <c r="G2015" i="1"/>
  <c r="F2015" i="1"/>
  <c r="E2015" i="1"/>
  <c r="M2014" i="1"/>
  <c r="L2014" i="1"/>
  <c r="K2014" i="1"/>
  <c r="J2014" i="1"/>
  <c r="I2014" i="1"/>
  <c r="H2014" i="1"/>
  <c r="G2014" i="1"/>
  <c r="F2014" i="1"/>
  <c r="E2014" i="1"/>
  <c r="M2013" i="1"/>
  <c r="L2013" i="1"/>
  <c r="K2013" i="1"/>
  <c r="J2013" i="1"/>
  <c r="I2013" i="1"/>
  <c r="H2013" i="1"/>
  <c r="G2013" i="1"/>
  <c r="F2013" i="1"/>
  <c r="E2013" i="1"/>
  <c r="M2012" i="1"/>
  <c r="L2012" i="1"/>
  <c r="K2012" i="1"/>
  <c r="J2012" i="1"/>
  <c r="I2012" i="1"/>
  <c r="H2012" i="1"/>
  <c r="G2012" i="1"/>
  <c r="F2012" i="1"/>
  <c r="E2012" i="1"/>
  <c r="M2011" i="1"/>
  <c r="L2011" i="1"/>
  <c r="K2011" i="1"/>
  <c r="J2011" i="1"/>
  <c r="I2011" i="1"/>
  <c r="H2011" i="1"/>
  <c r="G2011" i="1"/>
  <c r="F2011" i="1"/>
  <c r="E2011" i="1"/>
  <c r="M2010" i="1"/>
  <c r="L2010" i="1"/>
  <c r="K2010" i="1"/>
  <c r="J2010" i="1"/>
  <c r="I2010" i="1"/>
  <c r="H2010" i="1"/>
  <c r="G2010" i="1"/>
  <c r="F2010" i="1"/>
  <c r="E2010" i="1"/>
  <c r="M2009" i="1"/>
  <c r="L2009" i="1"/>
  <c r="K2009" i="1"/>
  <c r="J2009" i="1"/>
  <c r="I2009" i="1"/>
  <c r="H2009" i="1"/>
  <c r="G2009" i="1"/>
  <c r="F2009" i="1"/>
  <c r="E2009" i="1"/>
  <c r="M2008" i="1"/>
  <c r="L2008" i="1"/>
  <c r="K2008" i="1"/>
  <c r="J2008" i="1"/>
  <c r="I2008" i="1"/>
  <c r="H2008" i="1"/>
  <c r="G2008" i="1"/>
  <c r="F2008" i="1"/>
  <c r="E2008" i="1"/>
  <c r="M2007" i="1"/>
  <c r="L2007" i="1"/>
  <c r="K2007" i="1"/>
  <c r="J2007" i="1"/>
  <c r="I2007" i="1"/>
  <c r="H2007" i="1"/>
  <c r="G2007" i="1"/>
  <c r="F2007" i="1"/>
  <c r="E2007" i="1"/>
  <c r="M2006" i="1"/>
  <c r="L2006" i="1"/>
  <c r="K2006" i="1"/>
  <c r="J2006" i="1"/>
  <c r="I2006" i="1"/>
  <c r="H2006" i="1"/>
  <c r="G2006" i="1"/>
  <c r="F2006" i="1"/>
  <c r="E2006" i="1"/>
  <c r="M2005" i="1"/>
  <c r="L2005" i="1"/>
  <c r="K2005" i="1"/>
  <c r="J2005" i="1"/>
  <c r="I2005" i="1"/>
  <c r="H2005" i="1"/>
  <c r="G2005" i="1"/>
  <c r="F2005" i="1"/>
  <c r="E2005" i="1"/>
  <c r="M2004" i="1"/>
  <c r="L2004" i="1"/>
  <c r="K2004" i="1"/>
  <c r="J2004" i="1"/>
  <c r="I2004" i="1"/>
  <c r="H2004" i="1"/>
  <c r="G2004" i="1"/>
  <c r="F2004" i="1"/>
  <c r="E2004" i="1"/>
  <c r="M2003" i="1"/>
  <c r="L2003" i="1"/>
  <c r="K2003" i="1"/>
  <c r="J2003" i="1"/>
  <c r="I2003" i="1"/>
  <c r="H2003" i="1"/>
  <c r="G2003" i="1"/>
  <c r="F2003" i="1"/>
  <c r="E2003" i="1"/>
  <c r="M2002" i="1"/>
  <c r="L2002" i="1"/>
  <c r="K2002" i="1"/>
  <c r="J2002" i="1"/>
  <c r="I2002" i="1"/>
  <c r="H2002" i="1"/>
  <c r="G2002" i="1"/>
  <c r="F2002" i="1"/>
  <c r="E2002" i="1"/>
  <c r="M2001" i="1"/>
  <c r="L2001" i="1"/>
  <c r="K2001" i="1"/>
  <c r="J2001" i="1"/>
  <c r="I2001" i="1"/>
  <c r="H2001" i="1"/>
  <c r="G2001" i="1"/>
  <c r="F2001" i="1"/>
  <c r="E2001" i="1"/>
  <c r="M2000" i="1"/>
  <c r="L2000" i="1"/>
  <c r="K2000" i="1"/>
  <c r="J2000" i="1"/>
  <c r="I2000" i="1"/>
  <c r="H2000" i="1"/>
  <c r="G2000" i="1"/>
  <c r="F2000" i="1"/>
  <c r="E2000" i="1"/>
  <c r="M1999" i="1"/>
  <c r="L1999" i="1"/>
  <c r="K1999" i="1"/>
  <c r="J1999" i="1"/>
  <c r="I1999" i="1"/>
  <c r="H1999" i="1"/>
  <c r="G1999" i="1"/>
  <c r="F1999" i="1"/>
  <c r="E1999" i="1"/>
  <c r="M1998" i="1"/>
  <c r="L1998" i="1"/>
  <c r="K1998" i="1"/>
  <c r="J1998" i="1"/>
  <c r="I1998" i="1"/>
  <c r="H1998" i="1"/>
  <c r="G1998" i="1"/>
  <c r="F1998" i="1"/>
  <c r="E1998" i="1"/>
  <c r="M1997" i="1"/>
  <c r="L1997" i="1"/>
  <c r="K1997" i="1"/>
  <c r="J1997" i="1"/>
  <c r="I1997" i="1"/>
  <c r="H1997" i="1"/>
  <c r="G1997" i="1"/>
  <c r="F1997" i="1"/>
  <c r="E1997" i="1"/>
  <c r="M1996" i="1"/>
  <c r="L1996" i="1"/>
  <c r="K1996" i="1"/>
  <c r="J1996" i="1"/>
  <c r="I1996" i="1"/>
  <c r="H1996" i="1"/>
  <c r="G1996" i="1"/>
  <c r="F1996" i="1"/>
  <c r="E1996" i="1"/>
  <c r="M1995" i="1"/>
  <c r="L1995" i="1"/>
  <c r="K1995" i="1"/>
  <c r="J1995" i="1"/>
  <c r="I1995" i="1"/>
  <c r="H1995" i="1"/>
  <c r="G1995" i="1"/>
  <c r="F1995" i="1"/>
  <c r="E1995" i="1"/>
  <c r="M1994" i="1"/>
  <c r="L1994" i="1"/>
  <c r="K1994" i="1"/>
  <c r="J1994" i="1"/>
  <c r="I1994" i="1"/>
  <c r="H1994" i="1"/>
  <c r="G1994" i="1"/>
  <c r="F1994" i="1"/>
  <c r="E1994" i="1"/>
  <c r="M1993" i="1"/>
  <c r="L1993" i="1"/>
  <c r="K1993" i="1"/>
  <c r="J1993" i="1"/>
  <c r="I1993" i="1"/>
  <c r="H1993" i="1"/>
  <c r="G1993" i="1"/>
  <c r="F1993" i="1"/>
  <c r="E1993" i="1"/>
  <c r="M1992" i="1"/>
  <c r="L1992" i="1"/>
  <c r="K1992" i="1"/>
  <c r="J1992" i="1"/>
  <c r="I1992" i="1"/>
  <c r="H1992" i="1"/>
  <c r="G1992" i="1"/>
  <c r="F1992" i="1"/>
  <c r="E1992" i="1"/>
  <c r="M1991" i="1"/>
  <c r="L1991" i="1"/>
  <c r="K1991" i="1"/>
  <c r="J1991" i="1"/>
  <c r="I1991" i="1"/>
  <c r="H1991" i="1"/>
  <c r="G1991" i="1"/>
  <c r="F1991" i="1"/>
  <c r="E1991" i="1"/>
  <c r="M1990" i="1"/>
  <c r="L1990" i="1"/>
  <c r="K1990" i="1"/>
  <c r="J1990" i="1"/>
  <c r="I1990" i="1"/>
  <c r="H1990" i="1"/>
  <c r="G1990" i="1"/>
  <c r="F1990" i="1"/>
  <c r="E1990" i="1"/>
  <c r="M1989" i="1"/>
  <c r="L1989" i="1"/>
  <c r="K1989" i="1"/>
  <c r="J1989" i="1"/>
  <c r="I1989" i="1"/>
  <c r="H1989" i="1"/>
  <c r="G1989" i="1"/>
  <c r="F1989" i="1"/>
  <c r="E1989" i="1"/>
  <c r="M1988" i="1"/>
  <c r="L1988" i="1"/>
  <c r="K1988" i="1"/>
  <c r="J1988" i="1"/>
  <c r="I1988" i="1"/>
  <c r="H1988" i="1"/>
  <c r="G1988" i="1"/>
  <c r="F1988" i="1"/>
  <c r="E1988" i="1"/>
  <c r="M1987" i="1"/>
  <c r="L1987" i="1"/>
  <c r="K1987" i="1"/>
  <c r="J1987" i="1"/>
  <c r="I1987" i="1"/>
  <c r="H1987" i="1"/>
  <c r="G1987" i="1"/>
  <c r="F1987" i="1"/>
  <c r="E1987" i="1"/>
  <c r="M1986" i="1"/>
  <c r="L1986" i="1"/>
  <c r="K1986" i="1"/>
  <c r="J1986" i="1"/>
  <c r="I1986" i="1"/>
  <c r="H1986" i="1"/>
  <c r="G1986" i="1"/>
  <c r="F1986" i="1"/>
  <c r="E1986" i="1"/>
  <c r="M1985" i="1"/>
  <c r="L1985" i="1"/>
  <c r="K1985" i="1"/>
  <c r="J1985" i="1"/>
  <c r="I1985" i="1"/>
  <c r="H1985" i="1"/>
  <c r="G1985" i="1"/>
  <c r="F1985" i="1"/>
  <c r="E1985" i="1"/>
  <c r="M1984" i="1"/>
  <c r="L1984" i="1"/>
  <c r="K1984" i="1"/>
  <c r="J1984" i="1"/>
  <c r="I1984" i="1"/>
  <c r="H1984" i="1"/>
  <c r="G1984" i="1"/>
  <c r="F1984" i="1"/>
  <c r="E1984" i="1"/>
  <c r="M1983" i="1"/>
  <c r="L1983" i="1"/>
  <c r="K1983" i="1"/>
  <c r="J1983" i="1"/>
  <c r="I1983" i="1"/>
  <c r="H1983" i="1"/>
  <c r="G1983" i="1"/>
  <c r="F1983" i="1"/>
  <c r="E1983" i="1"/>
  <c r="M1982" i="1"/>
  <c r="L1982" i="1"/>
  <c r="K1982" i="1"/>
  <c r="J1982" i="1"/>
  <c r="I1982" i="1"/>
  <c r="H1982" i="1"/>
  <c r="G1982" i="1"/>
  <c r="F1982" i="1"/>
  <c r="E1982" i="1"/>
  <c r="M1981" i="1"/>
  <c r="L1981" i="1"/>
  <c r="K1981" i="1"/>
  <c r="J1981" i="1"/>
  <c r="I1981" i="1"/>
  <c r="H1981" i="1"/>
  <c r="G1981" i="1"/>
  <c r="F1981" i="1"/>
  <c r="E1981" i="1"/>
  <c r="M1980" i="1"/>
  <c r="L1980" i="1"/>
  <c r="K1980" i="1"/>
  <c r="J1980" i="1"/>
  <c r="I1980" i="1"/>
  <c r="H1980" i="1"/>
  <c r="G1980" i="1"/>
  <c r="F1980" i="1"/>
  <c r="E1980" i="1"/>
  <c r="M1979" i="1"/>
  <c r="L1979" i="1"/>
  <c r="K1979" i="1"/>
  <c r="J1979" i="1"/>
  <c r="I1979" i="1"/>
  <c r="H1979" i="1"/>
  <c r="G1979" i="1"/>
  <c r="F1979" i="1"/>
  <c r="E1979" i="1"/>
  <c r="M1978" i="1"/>
  <c r="L1978" i="1"/>
  <c r="K1978" i="1"/>
  <c r="J1978" i="1"/>
  <c r="I1978" i="1"/>
  <c r="H1978" i="1"/>
  <c r="G1978" i="1"/>
  <c r="F1978" i="1"/>
  <c r="E1978" i="1"/>
  <c r="M1977" i="1"/>
  <c r="L1977" i="1"/>
  <c r="K1977" i="1"/>
  <c r="J1977" i="1"/>
  <c r="I1977" i="1"/>
  <c r="H1977" i="1"/>
  <c r="G1977" i="1"/>
  <c r="F1977" i="1"/>
  <c r="E1977" i="1"/>
  <c r="M1976" i="1"/>
  <c r="L1976" i="1"/>
  <c r="K1976" i="1"/>
  <c r="J1976" i="1"/>
  <c r="I1976" i="1"/>
  <c r="H1976" i="1"/>
  <c r="G1976" i="1"/>
  <c r="F1976" i="1"/>
  <c r="E1976" i="1"/>
  <c r="M1975" i="1"/>
  <c r="L1975" i="1"/>
  <c r="K1975" i="1"/>
  <c r="J1975" i="1"/>
  <c r="I1975" i="1"/>
  <c r="H1975" i="1"/>
  <c r="G1975" i="1"/>
  <c r="F1975" i="1"/>
  <c r="E1975" i="1"/>
  <c r="M1974" i="1"/>
  <c r="L1974" i="1"/>
  <c r="K1974" i="1"/>
  <c r="J1974" i="1"/>
  <c r="I1974" i="1"/>
  <c r="H1974" i="1"/>
  <c r="G1974" i="1"/>
  <c r="F1974" i="1"/>
  <c r="E1974" i="1"/>
  <c r="M1973" i="1"/>
  <c r="L1973" i="1"/>
  <c r="K1973" i="1"/>
  <c r="J1973" i="1"/>
  <c r="I1973" i="1"/>
  <c r="H1973" i="1"/>
  <c r="G1973" i="1"/>
  <c r="F1973" i="1"/>
  <c r="E1973" i="1"/>
  <c r="M1972" i="1"/>
  <c r="L1972" i="1"/>
  <c r="K1972" i="1"/>
  <c r="J1972" i="1"/>
  <c r="I1972" i="1"/>
  <c r="H1972" i="1"/>
  <c r="G1972" i="1"/>
  <c r="F1972" i="1"/>
  <c r="E1972" i="1"/>
  <c r="M1971" i="1"/>
  <c r="L1971" i="1"/>
  <c r="K1971" i="1"/>
  <c r="J1971" i="1"/>
  <c r="I1971" i="1"/>
  <c r="H1971" i="1"/>
  <c r="G1971" i="1"/>
  <c r="F1971" i="1"/>
  <c r="E1971" i="1"/>
  <c r="M1970" i="1"/>
  <c r="L1970" i="1"/>
  <c r="K1970" i="1"/>
  <c r="J1970" i="1"/>
  <c r="I1970" i="1"/>
  <c r="H1970" i="1"/>
  <c r="G1970" i="1"/>
  <c r="F1970" i="1"/>
  <c r="E1970" i="1"/>
  <c r="M1969" i="1"/>
  <c r="L1969" i="1"/>
  <c r="K1969" i="1"/>
  <c r="J1969" i="1"/>
  <c r="I1969" i="1"/>
  <c r="H1969" i="1"/>
  <c r="G1969" i="1"/>
  <c r="F1969" i="1"/>
  <c r="E1969" i="1"/>
  <c r="M1968" i="1"/>
  <c r="L1968" i="1"/>
  <c r="K1968" i="1"/>
  <c r="J1968" i="1"/>
  <c r="I1968" i="1"/>
  <c r="H1968" i="1"/>
  <c r="G1968" i="1"/>
  <c r="F1968" i="1"/>
  <c r="E1968" i="1"/>
  <c r="M1967" i="1"/>
  <c r="L1967" i="1"/>
  <c r="K1967" i="1"/>
  <c r="J1967" i="1"/>
  <c r="I1967" i="1"/>
  <c r="H1967" i="1"/>
  <c r="G1967" i="1"/>
  <c r="F1967" i="1"/>
  <c r="E1967" i="1"/>
  <c r="M1966" i="1"/>
  <c r="L1966" i="1"/>
  <c r="K1966" i="1"/>
  <c r="J1966" i="1"/>
  <c r="I1966" i="1"/>
  <c r="H1966" i="1"/>
  <c r="G1966" i="1"/>
  <c r="F1966" i="1"/>
  <c r="E1966" i="1"/>
  <c r="M1965" i="1"/>
  <c r="L1965" i="1"/>
  <c r="K1965" i="1"/>
  <c r="J1965" i="1"/>
  <c r="I1965" i="1"/>
  <c r="H1965" i="1"/>
  <c r="G1965" i="1"/>
  <c r="F1965" i="1"/>
  <c r="E1965" i="1"/>
  <c r="M1964" i="1"/>
  <c r="L1964" i="1"/>
  <c r="K1964" i="1"/>
  <c r="J1964" i="1"/>
  <c r="I1964" i="1"/>
  <c r="H1964" i="1"/>
  <c r="G1964" i="1"/>
  <c r="F1964" i="1"/>
  <c r="E1964" i="1"/>
  <c r="M1963" i="1"/>
  <c r="L1963" i="1"/>
  <c r="K1963" i="1"/>
  <c r="J1963" i="1"/>
  <c r="I1963" i="1"/>
  <c r="H1963" i="1"/>
  <c r="G1963" i="1"/>
  <c r="F1963" i="1"/>
  <c r="E1963" i="1"/>
  <c r="M1962" i="1"/>
  <c r="L1962" i="1"/>
  <c r="K1962" i="1"/>
  <c r="J1962" i="1"/>
  <c r="I1962" i="1"/>
  <c r="H1962" i="1"/>
  <c r="G1962" i="1"/>
  <c r="F1962" i="1"/>
  <c r="E1962" i="1"/>
  <c r="M1961" i="1"/>
  <c r="L1961" i="1"/>
  <c r="K1961" i="1"/>
  <c r="J1961" i="1"/>
  <c r="I1961" i="1"/>
  <c r="H1961" i="1"/>
  <c r="G1961" i="1"/>
  <c r="F1961" i="1"/>
  <c r="E1961" i="1"/>
  <c r="M1960" i="1"/>
  <c r="L1960" i="1"/>
  <c r="K1960" i="1"/>
  <c r="J1960" i="1"/>
  <c r="I1960" i="1"/>
  <c r="H1960" i="1"/>
  <c r="G1960" i="1"/>
  <c r="F1960" i="1"/>
  <c r="E1960" i="1"/>
  <c r="M1959" i="1"/>
  <c r="L1959" i="1"/>
  <c r="K1959" i="1"/>
  <c r="J1959" i="1"/>
  <c r="I1959" i="1"/>
  <c r="H1959" i="1"/>
  <c r="G1959" i="1"/>
  <c r="F1959" i="1"/>
  <c r="E1959" i="1"/>
  <c r="M1958" i="1"/>
  <c r="L1958" i="1"/>
  <c r="K1958" i="1"/>
  <c r="J1958" i="1"/>
  <c r="I1958" i="1"/>
  <c r="H1958" i="1"/>
  <c r="G1958" i="1"/>
  <c r="F1958" i="1"/>
  <c r="E1958" i="1"/>
  <c r="M1957" i="1"/>
  <c r="L1957" i="1"/>
  <c r="K1957" i="1"/>
  <c r="J1957" i="1"/>
  <c r="I1957" i="1"/>
  <c r="H1957" i="1"/>
  <c r="G1957" i="1"/>
  <c r="F1957" i="1"/>
  <c r="E1957" i="1"/>
  <c r="M1956" i="1"/>
  <c r="L1956" i="1"/>
  <c r="K1956" i="1"/>
  <c r="J1956" i="1"/>
  <c r="I1956" i="1"/>
  <c r="H1956" i="1"/>
  <c r="G1956" i="1"/>
  <c r="F1956" i="1"/>
  <c r="E1956" i="1"/>
  <c r="M1955" i="1"/>
  <c r="L1955" i="1"/>
  <c r="K1955" i="1"/>
  <c r="J1955" i="1"/>
  <c r="I1955" i="1"/>
  <c r="H1955" i="1"/>
  <c r="G1955" i="1"/>
  <c r="F1955" i="1"/>
  <c r="E1955" i="1"/>
  <c r="M1954" i="1"/>
  <c r="L1954" i="1"/>
  <c r="K1954" i="1"/>
  <c r="J1954" i="1"/>
  <c r="I1954" i="1"/>
  <c r="H1954" i="1"/>
  <c r="G1954" i="1"/>
  <c r="F1954" i="1"/>
  <c r="E1954" i="1"/>
  <c r="M1953" i="1"/>
  <c r="L1953" i="1"/>
  <c r="K1953" i="1"/>
  <c r="J1953" i="1"/>
  <c r="I1953" i="1"/>
  <c r="H1953" i="1"/>
  <c r="G1953" i="1"/>
  <c r="F1953" i="1"/>
  <c r="E1953" i="1"/>
  <c r="M1952" i="1"/>
  <c r="L1952" i="1"/>
  <c r="K1952" i="1"/>
  <c r="J1952" i="1"/>
  <c r="I1952" i="1"/>
  <c r="H1952" i="1"/>
  <c r="G1952" i="1"/>
  <c r="F1952" i="1"/>
  <c r="E1952" i="1"/>
  <c r="M1951" i="1"/>
  <c r="L1951" i="1"/>
  <c r="K1951" i="1"/>
  <c r="J1951" i="1"/>
  <c r="I1951" i="1"/>
  <c r="H1951" i="1"/>
  <c r="G1951" i="1"/>
  <c r="F1951" i="1"/>
  <c r="E1951" i="1"/>
  <c r="M1950" i="1"/>
  <c r="L1950" i="1"/>
  <c r="K1950" i="1"/>
  <c r="J1950" i="1"/>
  <c r="I1950" i="1"/>
  <c r="H1950" i="1"/>
  <c r="G1950" i="1"/>
  <c r="F1950" i="1"/>
  <c r="E1950" i="1"/>
  <c r="M1949" i="1"/>
  <c r="L1949" i="1"/>
  <c r="K1949" i="1"/>
  <c r="J1949" i="1"/>
  <c r="I1949" i="1"/>
  <c r="H1949" i="1"/>
  <c r="G1949" i="1"/>
  <c r="F1949" i="1"/>
  <c r="E1949" i="1"/>
  <c r="M1948" i="1"/>
  <c r="L1948" i="1"/>
  <c r="K1948" i="1"/>
  <c r="J1948" i="1"/>
  <c r="I1948" i="1"/>
  <c r="H1948" i="1"/>
  <c r="G1948" i="1"/>
  <c r="F1948" i="1"/>
  <c r="E1948" i="1"/>
  <c r="M1947" i="1"/>
  <c r="L1947" i="1"/>
  <c r="K1947" i="1"/>
  <c r="J1947" i="1"/>
  <c r="I1947" i="1"/>
  <c r="H1947" i="1"/>
  <c r="G1947" i="1"/>
  <c r="F1947" i="1"/>
  <c r="E1947" i="1"/>
  <c r="M1946" i="1"/>
  <c r="L1946" i="1"/>
  <c r="K1946" i="1"/>
  <c r="J1946" i="1"/>
  <c r="I1946" i="1"/>
  <c r="H1946" i="1"/>
  <c r="G1946" i="1"/>
  <c r="F1946" i="1"/>
  <c r="E1946" i="1"/>
  <c r="M1945" i="1"/>
  <c r="L1945" i="1"/>
  <c r="K1945" i="1"/>
  <c r="J1945" i="1"/>
  <c r="I1945" i="1"/>
  <c r="H1945" i="1"/>
  <c r="G1945" i="1"/>
  <c r="F1945" i="1"/>
  <c r="E1945" i="1"/>
  <c r="M1944" i="1"/>
  <c r="L1944" i="1"/>
  <c r="K1944" i="1"/>
  <c r="J1944" i="1"/>
  <c r="I1944" i="1"/>
  <c r="H1944" i="1"/>
  <c r="G1944" i="1"/>
  <c r="F1944" i="1"/>
  <c r="E1944" i="1"/>
  <c r="M1943" i="1"/>
  <c r="L1943" i="1"/>
  <c r="K1943" i="1"/>
  <c r="J1943" i="1"/>
  <c r="I1943" i="1"/>
  <c r="H1943" i="1"/>
  <c r="G1943" i="1"/>
  <c r="F1943" i="1"/>
  <c r="E1943" i="1"/>
  <c r="M1942" i="1"/>
  <c r="L1942" i="1"/>
  <c r="K1942" i="1"/>
  <c r="J1942" i="1"/>
  <c r="I1942" i="1"/>
  <c r="H1942" i="1"/>
  <c r="G1942" i="1"/>
  <c r="F1942" i="1"/>
  <c r="E1942" i="1"/>
  <c r="M1941" i="1"/>
  <c r="L1941" i="1"/>
  <c r="K1941" i="1"/>
  <c r="J1941" i="1"/>
  <c r="I1941" i="1"/>
  <c r="H1941" i="1"/>
  <c r="G1941" i="1"/>
  <c r="F1941" i="1"/>
  <c r="E1941" i="1"/>
  <c r="M1940" i="1"/>
  <c r="L1940" i="1"/>
  <c r="K1940" i="1"/>
  <c r="J1940" i="1"/>
  <c r="I1940" i="1"/>
  <c r="H1940" i="1"/>
  <c r="G1940" i="1"/>
  <c r="F1940" i="1"/>
  <c r="E1940" i="1"/>
  <c r="M1939" i="1"/>
  <c r="L1939" i="1"/>
  <c r="K1939" i="1"/>
  <c r="J1939" i="1"/>
  <c r="I1939" i="1"/>
  <c r="H1939" i="1"/>
  <c r="G1939" i="1"/>
  <c r="F1939" i="1"/>
  <c r="E1939" i="1"/>
  <c r="M1938" i="1"/>
  <c r="L1938" i="1"/>
  <c r="K1938" i="1"/>
  <c r="J1938" i="1"/>
  <c r="I1938" i="1"/>
  <c r="H1938" i="1"/>
  <c r="G1938" i="1"/>
  <c r="F1938" i="1"/>
  <c r="E1938" i="1"/>
  <c r="M1937" i="1"/>
  <c r="L1937" i="1"/>
  <c r="K1937" i="1"/>
  <c r="J1937" i="1"/>
  <c r="I1937" i="1"/>
  <c r="H1937" i="1"/>
  <c r="G1937" i="1"/>
  <c r="F1937" i="1"/>
  <c r="E1937" i="1"/>
  <c r="M1936" i="1"/>
  <c r="L1936" i="1"/>
  <c r="K1936" i="1"/>
  <c r="J1936" i="1"/>
  <c r="I1936" i="1"/>
  <c r="H1936" i="1"/>
  <c r="G1936" i="1"/>
  <c r="F1936" i="1"/>
  <c r="E1936" i="1"/>
  <c r="M1935" i="1"/>
  <c r="L1935" i="1"/>
  <c r="K1935" i="1"/>
  <c r="J1935" i="1"/>
  <c r="I1935" i="1"/>
  <c r="H1935" i="1"/>
  <c r="G1935" i="1"/>
  <c r="F1935" i="1"/>
  <c r="E1935" i="1"/>
  <c r="M1934" i="1"/>
  <c r="L1934" i="1"/>
  <c r="K1934" i="1"/>
  <c r="J1934" i="1"/>
  <c r="I1934" i="1"/>
  <c r="H1934" i="1"/>
  <c r="G1934" i="1"/>
  <c r="F1934" i="1"/>
  <c r="E1934" i="1"/>
  <c r="M1933" i="1"/>
  <c r="L1933" i="1"/>
  <c r="K1933" i="1"/>
  <c r="J1933" i="1"/>
  <c r="I1933" i="1"/>
  <c r="H1933" i="1"/>
  <c r="G1933" i="1"/>
  <c r="F1933" i="1"/>
  <c r="E1933" i="1"/>
  <c r="M1932" i="1"/>
  <c r="L1932" i="1"/>
  <c r="K1932" i="1"/>
  <c r="J1932" i="1"/>
  <c r="I1932" i="1"/>
  <c r="H1932" i="1"/>
  <c r="G1932" i="1"/>
  <c r="F1932" i="1"/>
  <c r="E1932" i="1"/>
  <c r="M1931" i="1"/>
  <c r="L1931" i="1"/>
  <c r="K1931" i="1"/>
  <c r="J1931" i="1"/>
  <c r="I1931" i="1"/>
  <c r="H1931" i="1"/>
  <c r="G1931" i="1"/>
  <c r="F1931" i="1"/>
  <c r="E1931" i="1"/>
  <c r="M1930" i="1"/>
  <c r="L1930" i="1"/>
  <c r="K1930" i="1"/>
  <c r="J1930" i="1"/>
  <c r="I1930" i="1"/>
  <c r="H1930" i="1"/>
  <c r="G1930" i="1"/>
  <c r="F1930" i="1"/>
  <c r="E1930" i="1"/>
  <c r="M1929" i="1"/>
  <c r="L1929" i="1"/>
  <c r="K1929" i="1"/>
  <c r="J1929" i="1"/>
  <c r="I1929" i="1"/>
  <c r="H1929" i="1"/>
  <c r="G1929" i="1"/>
  <c r="F1929" i="1"/>
  <c r="E1929" i="1"/>
  <c r="M1928" i="1"/>
  <c r="L1928" i="1"/>
  <c r="K1928" i="1"/>
  <c r="J1928" i="1"/>
  <c r="I1928" i="1"/>
  <c r="H1928" i="1"/>
  <c r="G1928" i="1"/>
  <c r="F1928" i="1"/>
  <c r="E1928" i="1"/>
  <c r="M1927" i="1"/>
  <c r="L1927" i="1"/>
  <c r="K1927" i="1"/>
  <c r="J1927" i="1"/>
  <c r="I1927" i="1"/>
  <c r="H1927" i="1"/>
  <c r="G1927" i="1"/>
  <c r="F1927" i="1"/>
  <c r="E1927" i="1"/>
  <c r="M1926" i="1"/>
  <c r="L1926" i="1"/>
  <c r="K1926" i="1"/>
  <c r="J1926" i="1"/>
  <c r="I1926" i="1"/>
  <c r="H1926" i="1"/>
  <c r="G1926" i="1"/>
  <c r="F1926" i="1"/>
  <c r="E1926" i="1"/>
  <c r="M1925" i="1"/>
  <c r="L1925" i="1"/>
  <c r="K1925" i="1"/>
  <c r="J1925" i="1"/>
  <c r="I1925" i="1"/>
  <c r="H1925" i="1"/>
  <c r="G1925" i="1"/>
  <c r="F1925" i="1"/>
  <c r="E1925" i="1"/>
  <c r="M1924" i="1"/>
  <c r="L1924" i="1"/>
  <c r="K1924" i="1"/>
  <c r="J1924" i="1"/>
  <c r="I1924" i="1"/>
  <c r="H1924" i="1"/>
  <c r="G1924" i="1"/>
  <c r="F1924" i="1"/>
  <c r="E1924" i="1"/>
  <c r="M1923" i="1"/>
  <c r="L1923" i="1"/>
  <c r="K1923" i="1"/>
  <c r="J1923" i="1"/>
  <c r="I1923" i="1"/>
  <c r="H1923" i="1"/>
  <c r="G1923" i="1"/>
  <c r="F1923" i="1"/>
  <c r="E1923" i="1"/>
  <c r="M1922" i="1"/>
  <c r="L1922" i="1"/>
  <c r="K1922" i="1"/>
  <c r="J1922" i="1"/>
  <c r="I1922" i="1"/>
  <c r="H1922" i="1"/>
  <c r="G1922" i="1"/>
  <c r="F1922" i="1"/>
  <c r="E1922" i="1"/>
  <c r="M1921" i="1"/>
  <c r="L1921" i="1"/>
  <c r="K1921" i="1"/>
  <c r="J1921" i="1"/>
  <c r="I1921" i="1"/>
  <c r="H1921" i="1"/>
  <c r="G1921" i="1"/>
  <c r="F1921" i="1"/>
  <c r="E1921" i="1"/>
  <c r="M1920" i="1"/>
  <c r="L1920" i="1"/>
  <c r="K1920" i="1"/>
  <c r="J1920" i="1"/>
  <c r="I1920" i="1"/>
  <c r="H1920" i="1"/>
  <c r="G1920" i="1"/>
  <c r="F1920" i="1"/>
  <c r="E1920" i="1"/>
  <c r="M1919" i="1"/>
  <c r="L1919" i="1"/>
  <c r="K1919" i="1"/>
  <c r="J1919" i="1"/>
  <c r="I1919" i="1"/>
  <c r="H1919" i="1"/>
  <c r="G1919" i="1"/>
  <c r="F1919" i="1"/>
  <c r="E1919" i="1"/>
  <c r="M1918" i="1"/>
  <c r="L1918" i="1"/>
  <c r="K1918" i="1"/>
  <c r="J1918" i="1"/>
  <c r="I1918" i="1"/>
  <c r="H1918" i="1"/>
  <c r="G1918" i="1"/>
  <c r="F1918" i="1"/>
  <c r="E1918" i="1"/>
  <c r="M1917" i="1"/>
  <c r="L1917" i="1"/>
  <c r="K1917" i="1"/>
  <c r="J1917" i="1"/>
  <c r="I1917" i="1"/>
  <c r="H1917" i="1"/>
  <c r="G1917" i="1"/>
  <c r="F1917" i="1"/>
  <c r="E1917" i="1"/>
  <c r="M1916" i="1"/>
  <c r="L1916" i="1"/>
  <c r="K1916" i="1"/>
  <c r="J1916" i="1"/>
  <c r="I1916" i="1"/>
  <c r="H1916" i="1"/>
  <c r="G1916" i="1"/>
  <c r="F1916" i="1"/>
  <c r="E1916" i="1"/>
  <c r="M1915" i="1"/>
  <c r="L1915" i="1"/>
  <c r="K1915" i="1"/>
  <c r="J1915" i="1"/>
  <c r="I1915" i="1"/>
  <c r="H1915" i="1"/>
  <c r="G1915" i="1"/>
  <c r="F1915" i="1"/>
  <c r="E1915" i="1"/>
  <c r="M1914" i="1"/>
  <c r="L1914" i="1"/>
  <c r="K1914" i="1"/>
  <c r="J1914" i="1"/>
  <c r="I1914" i="1"/>
  <c r="H1914" i="1"/>
  <c r="G1914" i="1"/>
  <c r="F1914" i="1"/>
  <c r="E1914" i="1"/>
  <c r="M1913" i="1"/>
  <c r="L1913" i="1"/>
  <c r="K1913" i="1"/>
  <c r="J1913" i="1"/>
  <c r="I1913" i="1"/>
  <c r="H1913" i="1"/>
  <c r="G1913" i="1"/>
  <c r="F1913" i="1"/>
  <c r="E1913" i="1"/>
  <c r="M1912" i="1"/>
  <c r="L1912" i="1"/>
  <c r="K1912" i="1"/>
  <c r="J1912" i="1"/>
  <c r="I1912" i="1"/>
  <c r="H1912" i="1"/>
  <c r="G1912" i="1"/>
  <c r="F1912" i="1"/>
  <c r="E1912" i="1"/>
  <c r="M1911" i="1"/>
  <c r="L1911" i="1"/>
  <c r="K1911" i="1"/>
  <c r="J1911" i="1"/>
  <c r="I1911" i="1"/>
  <c r="H1911" i="1"/>
  <c r="G1911" i="1"/>
  <c r="F1911" i="1"/>
  <c r="E1911" i="1"/>
  <c r="M1910" i="1"/>
  <c r="L1910" i="1"/>
  <c r="K1910" i="1"/>
  <c r="J1910" i="1"/>
  <c r="I1910" i="1"/>
  <c r="H1910" i="1"/>
  <c r="G1910" i="1"/>
  <c r="F1910" i="1"/>
  <c r="E1910" i="1"/>
  <c r="M1909" i="1"/>
  <c r="L1909" i="1"/>
  <c r="K1909" i="1"/>
  <c r="J1909" i="1"/>
  <c r="I1909" i="1"/>
  <c r="H1909" i="1"/>
  <c r="G1909" i="1"/>
  <c r="F1909" i="1"/>
  <c r="E1909" i="1"/>
  <c r="M1908" i="1"/>
  <c r="L1908" i="1"/>
  <c r="K1908" i="1"/>
  <c r="J1908" i="1"/>
  <c r="I1908" i="1"/>
  <c r="H1908" i="1"/>
  <c r="G1908" i="1"/>
  <c r="F1908" i="1"/>
  <c r="E1908" i="1"/>
  <c r="M1907" i="1"/>
  <c r="L1907" i="1"/>
  <c r="K1907" i="1"/>
  <c r="J1907" i="1"/>
  <c r="I1907" i="1"/>
  <c r="H1907" i="1"/>
  <c r="G1907" i="1"/>
  <c r="F1907" i="1"/>
  <c r="E1907" i="1"/>
  <c r="M1906" i="1"/>
  <c r="L1906" i="1"/>
  <c r="K1906" i="1"/>
  <c r="J1906" i="1"/>
  <c r="I1906" i="1"/>
  <c r="H1906" i="1"/>
  <c r="G1906" i="1"/>
  <c r="F1906" i="1"/>
  <c r="E1906" i="1"/>
  <c r="M1905" i="1"/>
  <c r="L1905" i="1"/>
  <c r="K1905" i="1"/>
  <c r="J1905" i="1"/>
  <c r="I1905" i="1"/>
  <c r="H1905" i="1"/>
  <c r="G1905" i="1"/>
  <c r="F1905" i="1"/>
  <c r="E1905" i="1"/>
  <c r="M1904" i="1"/>
  <c r="L1904" i="1"/>
  <c r="K1904" i="1"/>
  <c r="J1904" i="1"/>
  <c r="I1904" i="1"/>
  <c r="H1904" i="1"/>
  <c r="G1904" i="1"/>
  <c r="F1904" i="1"/>
  <c r="E1904" i="1"/>
  <c r="M1903" i="1"/>
  <c r="L1903" i="1"/>
  <c r="K1903" i="1"/>
  <c r="J1903" i="1"/>
  <c r="I1903" i="1"/>
  <c r="H1903" i="1"/>
  <c r="G1903" i="1"/>
  <c r="F1903" i="1"/>
  <c r="E1903" i="1"/>
  <c r="M1902" i="1"/>
  <c r="L1902" i="1"/>
  <c r="K1902" i="1"/>
  <c r="J1902" i="1"/>
  <c r="I1902" i="1"/>
  <c r="H1902" i="1"/>
  <c r="G1902" i="1"/>
  <c r="F1902" i="1"/>
  <c r="E1902" i="1"/>
  <c r="M1901" i="1"/>
  <c r="L1901" i="1"/>
  <c r="K1901" i="1"/>
  <c r="J1901" i="1"/>
  <c r="I1901" i="1"/>
  <c r="H1901" i="1"/>
  <c r="G1901" i="1"/>
  <c r="F1901" i="1"/>
  <c r="E1901" i="1"/>
  <c r="M1900" i="1"/>
  <c r="L1900" i="1"/>
  <c r="K1900" i="1"/>
  <c r="J1900" i="1"/>
  <c r="I1900" i="1"/>
  <c r="H1900" i="1"/>
  <c r="G1900" i="1"/>
  <c r="F1900" i="1"/>
  <c r="E1900" i="1"/>
  <c r="M1899" i="1"/>
  <c r="L1899" i="1"/>
  <c r="K1899" i="1"/>
  <c r="J1899" i="1"/>
  <c r="I1899" i="1"/>
  <c r="H1899" i="1"/>
  <c r="G1899" i="1"/>
  <c r="F1899" i="1"/>
  <c r="E1899" i="1"/>
  <c r="M1898" i="1"/>
  <c r="L1898" i="1"/>
  <c r="K1898" i="1"/>
  <c r="J1898" i="1"/>
  <c r="I1898" i="1"/>
  <c r="H1898" i="1"/>
  <c r="G1898" i="1"/>
  <c r="F1898" i="1"/>
  <c r="E1898" i="1"/>
  <c r="M1897" i="1"/>
  <c r="L1897" i="1"/>
  <c r="K1897" i="1"/>
  <c r="J1897" i="1"/>
  <c r="I1897" i="1"/>
  <c r="H1897" i="1"/>
  <c r="G1897" i="1"/>
  <c r="F1897" i="1"/>
  <c r="E1897" i="1"/>
  <c r="M1896" i="1"/>
  <c r="L1896" i="1"/>
  <c r="K1896" i="1"/>
  <c r="J1896" i="1"/>
  <c r="I1896" i="1"/>
  <c r="H1896" i="1"/>
  <c r="G1896" i="1"/>
  <c r="F1896" i="1"/>
  <c r="E1896" i="1"/>
  <c r="M1895" i="1"/>
  <c r="L1895" i="1"/>
  <c r="K1895" i="1"/>
  <c r="J1895" i="1"/>
  <c r="I1895" i="1"/>
  <c r="H1895" i="1"/>
  <c r="G1895" i="1"/>
  <c r="F1895" i="1"/>
  <c r="E1895" i="1"/>
  <c r="M1894" i="1"/>
  <c r="L1894" i="1"/>
  <c r="K1894" i="1"/>
  <c r="J1894" i="1"/>
  <c r="I1894" i="1"/>
  <c r="H1894" i="1"/>
  <c r="G1894" i="1"/>
  <c r="F1894" i="1"/>
  <c r="E1894" i="1"/>
  <c r="M1893" i="1"/>
  <c r="L1893" i="1"/>
  <c r="K1893" i="1"/>
  <c r="J1893" i="1"/>
  <c r="I1893" i="1"/>
  <c r="H1893" i="1"/>
  <c r="G1893" i="1"/>
  <c r="F1893" i="1"/>
  <c r="E1893" i="1"/>
  <c r="M1892" i="1"/>
  <c r="L1892" i="1"/>
  <c r="K1892" i="1"/>
  <c r="J1892" i="1"/>
  <c r="I1892" i="1"/>
  <c r="H1892" i="1"/>
  <c r="G1892" i="1"/>
  <c r="F1892" i="1"/>
  <c r="E1892" i="1"/>
  <c r="M1891" i="1"/>
  <c r="L1891" i="1"/>
  <c r="K1891" i="1"/>
  <c r="J1891" i="1"/>
  <c r="I1891" i="1"/>
  <c r="H1891" i="1"/>
  <c r="G1891" i="1"/>
  <c r="F1891" i="1"/>
  <c r="E1891" i="1"/>
  <c r="M1890" i="1"/>
  <c r="L1890" i="1"/>
  <c r="K1890" i="1"/>
  <c r="J1890" i="1"/>
  <c r="I1890" i="1"/>
  <c r="H1890" i="1"/>
  <c r="G1890" i="1"/>
  <c r="F1890" i="1"/>
  <c r="E1890" i="1"/>
  <c r="M1889" i="1"/>
  <c r="L1889" i="1"/>
  <c r="K1889" i="1"/>
  <c r="J1889" i="1"/>
  <c r="I1889" i="1"/>
  <c r="H1889" i="1"/>
  <c r="G1889" i="1"/>
  <c r="F1889" i="1"/>
  <c r="E1889" i="1"/>
  <c r="M1888" i="1"/>
  <c r="L1888" i="1"/>
  <c r="K1888" i="1"/>
  <c r="J1888" i="1"/>
  <c r="I1888" i="1"/>
  <c r="H1888" i="1"/>
  <c r="G1888" i="1"/>
  <c r="F1888" i="1"/>
  <c r="E1888" i="1"/>
  <c r="M1887" i="1"/>
  <c r="L1887" i="1"/>
  <c r="K1887" i="1"/>
  <c r="J1887" i="1"/>
  <c r="I1887" i="1"/>
  <c r="H1887" i="1"/>
  <c r="G1887" i="1"/>
  <c r="F1887" i="1"/>
  <c r="E1887" i="1"/>
  <c r="M1886" i="1"/>
  <c r="L1886" i="1"/>
  <c r="K1886" i="1"/>
  <c r="J1886" i="1"/>
  <c r="I1886" i="1"/>
  <c r="H1886" i="1"/>
  <c r="G1886" i="1"/>
  <c r="F1886" i="1"/>
  <c r="E1886" i="1"/>
  <c r="M1885" i="1"/>
  <c r="L1885" i="1"/>
  <c r="K1885" i="1"/>
  <c r="J1885" i="1"/>
  <c r="I1885" i="1"/>
  <c r="H1885" i="1"/>
  <c r="G1885" i="1"/>
  <c r="F1885" i="1"/>
  <c r="E1885" i="1"/>
  <c r="M1884" i="1"/>
  <c r="L1884" i="1"/>
  <c r="K1884" i="1"/>
  <c r="J1884" i="1"/>
  <c r="I1884" i="1"/>
  <c r="H1884" i="1"/>
  <c r="G1884" i="1"/>
  <c r="F1884" i="1"/>
  <c r="E1884" i="1"/>
  <c r="M1883" i="1"/>
  <c r="L1883" i="1"/>
  <c r="K1883" i="1"/>
  <c r="J1883" i="1"/>
  <c r="I1883" i="1"/>
  <c r="H1883" i="1"/>
  <c r="G1883" i="1"/>
  <c r="F1883" i="1"/>
  <c r="E1883" i="1"/>
  <c r="M1882" i="1"/>
  <c r="L1882" i="1"/>
  <c r="K1882" i="1"/>
  <c r="J1882" i="1"/>
  <c r="I1882" i="1"/>
  <c r="H1882" i="1"/>
  <c r="G1882" i="1"/>
  <c r="F1882" i="1"/>
  <c r="E1882" i="1"/>
  <c r="M1881" i="1"/>
  <c r="L1881" i="1"/>
  <c r="K1881" i="1"/>
  <c r="J1881" i="1"/>
  <c r="I1881" i="1"/>
  <c r="H1881" i="1"/>
  <c r="G1881" i="1"/>
  <c r="F1881" i="1"/>
  <c r="E1881" i="1"/>
  <c r="M1880" i="1"/>
  <c r="L1880" i="1"/>
  <c r="K1880" i="1"/>
  <c r="J1880" i="1"/>
  <c r="I1880" i="1"/>
  <c r="H1880" i="1"/>
  <c r="G1880" i="1"/>
  <c r="F1880" i="1"/>
  <c r="E1880" i="1"/>
  <c r="M1879" i="1"/>
  <c r="L1879" i="1"/>
  <c r="K1879" i="1"/>
  <c r="J1879" i="1"/>
  <c r="I1879" i="1"/>
  <c r="H1879" i="1"/>
  <c r="G1879" i="1"/>
  <c r="F1879" i="1"/>
  <c r="E1879" i="1"/>
  <c r="M1878" i="1"/>
  <c r="L1878" i="1"/>
  <c r="K1878" i="1"/>
  <c r="J1878" i="1"/>
  <c r="I1878" i="1"/>
  <c r="H1878" i="1"/>
  <c r="G1878" i="1"/>
  <c r="F1878" i="1"/>
  <c r="E1878" i="1"/>
  <c r="M1877" i="1"/>
  <c r="L1877" i="1"/>
  <c r="K1877" i="1"/>
  <c r="J1877" i="1"/>
  <c r="I1877" i="1"/>
  <c r="H1877" i="1"/>
  <c r="G1877" i="1"/>
  <c r="F1877" i="1"/>
  <c r="E1877" i="1"/>
  <c r="M1876" i="1"/>
  <c r="L1876" i="1"/>
  <c r="K1876" i="1"/>
  <c r="J1876" i="1"/>
  <c r="I1876" i="1"/>
  <c r="H1876" i="1"/>
  <c r="G1876" i="1"/>
  <c r="F1876" i="1"/>
  <c r="E1876" i="1"/>
  <c r="M1875" i="1"/>
  <c r="L1875" i="1"/>
  <c r="K1875" i="1"/>
  <c r="J1875" i="1"/>
  <c r="I1875" i="1"/>
  <c r="H1875" i="1"/>
  <c r="G1875" i="1"/>
  <c r="F1875" i="1"/>
  <c r="E1875" i="1"/>
  <c r="M1874" i="1"/>
  <c r="L1874" i="1"/>
  <c r="K1874" i="1"/>
  <c r="J1874" i="1"/>
  <c r="I1874" i="1"/>
  <c r="H1874" i="1"/>
  <c r="G1874" i="1"/>
  <c r="F1874" i="1"/>
  <c r="E1874" i="1"/>
  <c r="M1873" i="1"/>
  <c r="L1873" i="1"/>
  <c r="K1873" i="1"/>
  <c r="J1873" i="1"/>
  <c r="I1873" i="1"/>
  <c r="H1873" i="1"/>
  <c r="G1873" i="1"/>
  <c r="F1873" i="1"/>
  <c r="E1873" i="1"/>
  <c r="M1872" i="1"/>
  <c r="L1872" i="1"/>
  <c r="K1872" i="1"/>
  <c r="J1872" i="1"/>
  <c r="I1872" i="1"/>
  <c r="H1872" i="1"/>
  <c r="G1872" i="1"/>
  <c r="F1872" i="1"/>
  <c r="E1872" i="1"/>
  <c r="M1871" i="1"/>
  <c r="L1871" i="1"/>
  <c r="K1871" i="1"/>
  <c r="J1871" i="1"/>
  <c r="I1871" i="1"/>
  <c r="H1871" i="1"/>
  <c r="G1871" i="1"/>
  <c r="F1871" i="1"/>
  <c r="E1871" i="1"/>
  <c r="M1870" i="1"/>
  <c r="L1870" i="1"/>
  <c r="K1870" i="1"/>
  <c r="J1870" i="1"/>
  <c r="I1870" i="1"/>
  <c r="H1870" i="1"/>
  <c r="G1870" i="1"/>
  <c r="F1870" i="1"/>
  <c r="E1870" i="1"/>
  <c r="M1869" i="1"/>
  <c r="L1869" i="1"/>
  <c r="K1869" i="1"/>
  <c r="J1869" i="1"/>
  <c r="I1869" i="1"/>
  <c r="H1869" i="1"/>
  <c r="G1869" i="1"/>
  <c r="F1869" i="1"/>
  <c r="E1869" i="1"/>
  <c r="M1868" i="1"/>
  <c r="L1868" i="1"/>
  <c r="K1868" i="1"/>
  <c r="J1868" i="1"/>
  <c r="I1868" i="1"/>
  <c r="H1868" i="1"/>
  <c r="G1868" i="1"/>
  <c r="F1868" i="1"/>
  <c r="E1868" i="1"/>
  <c r="M1867" i="1"/>
  <c r="L1867" i="1"/>
  <c r="K1867" i="1"/>
  <c r="J1867" i="1"/>
  <c r="I1867" i="1"/>
  <c r="H1867" i="1"/>
  <c r="G1867" i="1"/>
  <c r="F1867" i="1"/>
  <c r="E1867" i="1"/>
  <c r="M1866" i="1"/>
  <c r="L1866" i="1"/>
  <c r="K1866" i="1"/>
  <c r="J1866" i="1"/>
  <c r="I1866" i="1"/>
  <c r="H1866" i="1"/>
  <c r="G1866" i="1"/>
  <c r="F1866" i="1"/>
  <c r="E1866" i="1"/>
  <c r="M1865" i="1"/>
  <c r="L1865" i="1"/>
  <c r="K1865" i="1"/>
  <c r="J1865" i="1"/>
  <c r="I1865" i="1"/>
  <c r="H1865" i="1"/>
  <c r="G1865" i="1"/>
  <c r="F1865" i="1"/>
  <c r="E1865" i="1"/>
  <c r="M1864" i="1"/>
  <c r="L1864" i="1"/>
  <c r="K1864" i="1"/>
  <c r="J1864" i="1"/>
  <c r="I1864" i="1"/>
  <c r="H1864" i="1"/>
  <c r="G1864" i="1"/>
  <c r="F1864" i="1"/>
  <c r="E1864" i="1"/>
  <c r="M1863" i="1"/>
  <c r="L1863" i="1"/>
  <c r="K1863" i="1"/>
  <c r="J1863" i="1"/>
  <c r="I1863" i="1"/>
  <c r="H1863" i="1"/>
  <c r="G1863" i="1"/>
  <c r="F1863" i="1"/>
  <c r="E1863" i="1"/>
  <c r="M1862" i="1"/>
  <c r="L1862" i="1"/>
  <c r="K1862" i="1"/>
  <c r="J1862" i="1"/>
  <c r="I1862" i="1"/>
  <c r="H1862" i="1"/>
  <c r="G1862" i="1"/>
  <c r="F1862" i="1"/>
  <c r="E1862" i="1"/>
  <c r="M1861" i="1"/>
  <c r="L1861" i="1"/>
  <c r="K1861" i="1"/>
  <c r="J1861" i="1"/>
  <c r="I1861" i="1"/>
  <c r="H1861" i="1"/>
  <c r="G1861" i="1"/>
  <c r="F1861" i="1"/>
  <c r="E1861" i="1"/>
  <c r="M1860" i="1"/>
  <c r="L1860" i="1"/>
  <c r="K1860" i="1"/>
  <c r="J1860" i="1"/>
  <c r="I1860" i="1"/>
  <c r="H1860" i="1"/>
  <c r="G1860" i="1"/>
  <c r="F1860" i="1"/>
  <c r="E1860" i="1"/>
  <c r="M1859" i="1"/>
  <c r="L1859" i="1"/>
  <c r="K1859" i="1"/>
  <c r="J1859" i="1"/>
  <c r="I1859" i="1"/>
  <c r="H1859" i="1"/>
  <c r="G1859" i="1"/>
  <c r="F1859" i="1"/>
  <c r="E1859" i="1"/>
  <c r="M1858" i="1"/>
  <c r="L1858" i="1"/>
  <c r="K1858" i="1"/>
  <c r="J1858" i="1"/>
  <c r="I1858" i="1"/>
  <c r="H1858" i="1"/>
  <c r="G1858" i="1"/>
  <c r="F1858" i="1"/>
  <c r="E1858" i="1"/>
  <c r="M1857" i="1"/>
  <c r="L1857" i="1"/>
  <c r="K1857" i="1"/>
  <c r="J1857" i="1"/>
  <c r="I1857" i="1"/>
  <c r="H1857" i="1"/>
  <c r="G1857" i="1"/>
  <c r="F1857" i="1"/>
  <c r="E1857" i="1"/>
  <c r="M1856" i="1"/>
  <c r="L1856" i="1"/>
  <c r="K1856" i="1"/>
  <c r="J1856" i="1"/>
  <c r="I1856" i="1"/>
  <c r="H1856" i="1"/>
  <c r="G1856" i="1"/>
  <c r="F1856" i="1"/>
  <c r="E1856" i="1"/>
  <c r="M1855" i="1"/>
  <c r="L1855" i="1"/>
  <c r="K1855" i="1"/>
  <c r="J1855" i="1"/>
  <c r="I1855" i="1"/>
  <c r="H1855" i="1"/>
  <c r="G1855" i="1"/>
  <c r="F1855" i="1"/>
  <c r="E1855" i="1"/>
  <c r="M1854" i="1"/>
  <c r="L1854" i="1"/>
  <c r="K1854" i="1"/>
  <c r="J1854" i="1"/>
  <c r="I1854" i="1"/>
  <c r="H1854" i="1"/>
  <c r="G1854" i="1"/>
  <c r="F1854" i="1"/>
  <c r="E1854" i="1"/>
  <c r="M1853" i="1"/>
  <c r="L1853" i="1"/>
  <c r="K1853" i="1"/>
  <c r="J1853" i="1"/>
  <c r="I1853" i="1"/>
  <c r="H1853" i="1"/>
  <c r="G1853" i="1"/>
  <c r="F1853" i="1"/>
  <c r="E1853" i="1"/>
  <c r="M1852" i="1"/>
  <c r="L1852" i="1"/>
  <c r="K1852" i="1"/>
  <c r="J1852" i="1"/>
  <c r="I1852" i="1"/>
  <c r="H1852" i="1"/>
  <c r="G1852" i="1"/>
  <c r="F1852" i="1"/>
  <c r="E1852" i="1"/>
  <c r="M1851" i="1"/>
  <c r="L1851" i="1"/>
  <c r="K1851" i="1"/>
  <c r="J1851" i="1"/>
  <c r="I1851" i="1"/>
  <c r="H1851" i="1"/>
  <c r="G1851" i="1"/>
  <c r="F1851" i="1"/>
  <c r="E1851" i="1"/>
  <c r="M1850" i="1"/>
  <c r="L1850" i="1"/>
  <c r="K1850" i="1"/>
  <c r="J1850" i="1"/>
  <c r="I1850" i="1"/>
  <c r="H1850" i="1"/>
  <c r="G1850" i="1"/>
  <c r="F1850" i="1"/>
  <c r="E1850" i="1"/>
  <c r="M1849" i="1"/>
  <c r="L1849" i="1"/>
  <c r="K1849" i="1"/>
  <c r="J1849" i="1"/>
  <c r="I1849" i="1"/>
  <c r="H1849" i="1"/>
  <c r="G1849" i="1"/>
  <c r="F1849" i="1"/>
  <c r="E1849" i="1"/>
  <c r="M1848" i="1"/>
  <c r="L1848" i="1"/>
  <c r="K1848" i="1"/>
  <c r="J1848" i="1"/>
  <c r="I1848" i="1"/>
  <c r="H1848" i="1"/>
  <c r="G1848" i="1"/>
  <c r="F1848" i="1"/>
  <c r="E1848" i="1"/>
  <c r="M1847" i="1"/>
  <c r="L1847" i="1"/>
  <c r="K1847" i="1"/>
  <c r="J1847" i="1"/>
  <c r="I1847" i="1"/>
  <c r="H1847" i="1"/>
  <c r="G1847" i="1"/>
  <c r="F1847" i="1"/>
  <c r="E1847" i="1"/>
  <c r="M1846" i="1"/>
  <c r="L1846" i="1"/>
  <c r="K1846" i="1"/>
  <c r="J1846" i="1"/>
  <c r="I1846" i="1"/>
  <c r="H1846" i="1"/>
  <c r="G1846" i="1"/>
  <c r="F1846" i="1"/>
  <c r="E1846" i="1"/>
  <c r="M1845" i="1"/>
  <c r="L1845" i="1"/>
  <c r="K1845" i="1"/>
  <c r="J1845" i="1"/>
  <c r="I1845" i="1"/>
  <c r="H1845" i="1"/>
  <c r="G1845" i="1"/>
  <c r="F1845" i="1"/>
  <c r="E1845" i="1"/>
  <c r="M1844" i="1"/>
  <c r="L1844" i="1"/>
  <c r="K1844" i="1"/>
  <c r="J1844" i="1"/>
  <c r="I1844" i="1"/>
  <c r="H1844" i="1"/>
  <c r="G1844" i="1"/>
  <c r="F1844" i="1"/>
  <c r="E1844" i="1"/>
  <c r="M1843" i="1"/>
  <c r="L1843" i="1"/>
  <c r="K1843" i="1"/>
  <c r="J1843" i="1"/>
  <c r="I1843" i="1"/>
  <c r="H1843" i="1"/>
  <c r="G1843" i="1"/>
  <c r="F1843" i="1"/>
  <c r="E1843" i="1"/>
  <c r="M1842" i="1"/>
  <c r="L1842" i="1"/>
  <c r="K1842" i="1"/>
  <c r="J1842" i="1"/>
  <c r="I1842" i="1"/>
  <c r="H1842" i="1"/>
  <c r="G1842" i="1"/>
  <c r="F1842" i="1"/>
  <c r="E1842" i="1"/>
  <c r="M1841" i="1"/>
  <c r="L1841" i="1"/>
  <c r="K1841" i="1"/>
  <c r="J1841" i="1"/>
  <c r="I1841" i="1"/>
  <c r="H1841" i="1"/>
  <c r="G1841" i="1"/>
  <c r="F1841" i="1"/>
  <c r="E1841" i="1"/>
  <c r="M1840" i="1"/>
  <c r="L1840" i="1"/>
  <c r="K1840" i="1"/>
  <c r="J1840" i="1"/>
  <c r="I1840" i="1"/>
  <c r="H1840" i="1"/>
  <c r="G1840" i="1"/>
  <c r="F1840" i="1"/>
  <c r="E1840" i="1"/>
  <c r="M1839" i="1"/>
  <c r="L1839" i="1"/>
  <c r="K1839" i="1"/>
  <c r="J1839" i="1"/>
  <c r="I1839" i="1"/>
  <c r="H1839" i="1"/>
  <c r="G1839" i="1"/>
  <c r="F1839" i="1"/>
  <c r="E1839" i="1"/>
  <c r="M1838" i="1"/>
  <c r="L1838" i="1"/>
  <c r="K1838" i="1"/>
  <c r="J1838" i="1"/>
  <c r="I1838" i="1"/>
  <c r="H1838" i="1"/>
  <c r="G1838" i="1"/>
  <c r="F1838" i="1"/>
  <c r="E1838" i="1"/>
  <c r="M1837" i="1"/>
  <c r="L1837" i="1"/>
  <c r="K1837" i="1"/>
  <c r="J1837" i="1"/>
  <c r="I1837" i="1"/>
  <c r="H1837" i="1"/>
  <c r="G1837" i="1"/>
  <c r="F1837" i="1"/>
  <c r="E1837" i="1"/>
  <c r="M1836" i="1"/>
  <c r="L1836" i="1"/>
  <c r="K1836" i="1"/>
  <c r="J1836" i="1"/>
  <c r="I1836" i="1"/>
  <c r="H1836" i="1"/>
  <c r="G1836" i="1"/>
  <c r="F1836" i="1"/>
  <c r="E1836" i="1"/>
  <c r="M1835" i="1"/>
  <c r="L1835" i="1"/>
  <c r="K1835" i="1"/>
  <c r="J1835" i="1"/>
  <c r="I1835" i="1"/>
  <c r="H1835" i="1"/>
  <c r="G1835" i="1"/>
  <c r="F1835" i="1"/>
  <c r="E1835" i="1"/>
  <c r="M1834" i="1"/>
  <c r="L1834" i="1"/>
  <c r="K1834" i="1"/>
  <c r="J1834" i="1"/>
  <c r="I1834" i="1"/>
  <c r="H1834" i="1"/>
  <c r="G1834" i="1"/>
  <c r="F1834" i="1"/>
  <c r="E1834" i="1"/>
  <c r="M1833" i="1"/>
  <c r="L1833" i="1"/>
  <c r="K1833" i="1"/>
  <c r="J1833" i="1"/>
  <c r="I1833" i="1"/>
  <c r="H1833" i="1"/>
  <c r="G1833" i="1"/>
  <c r="F1833" i="1"/>
  <c r="E1833" i="1"/>
  <c r="M1832" i="1"/>
  <c r="L1832" i="1"/>
  <c r="K1832" i="1"/>
  <c r="J1832" i="1"/>
  <c r="I1832" i="1"/>
  <c r="H1832" i="1"/>
  <c r="G1832" i="1"/>
  <c r="F1832" i="1"/>
  <c r="E1832" i="1"/>
  <c r="M1831" i="1"/>
  <c r="L1831" i="1"/>
  <c r="K1831" i="1"/>
  <c r="J1831" i="1"/>
  <c r="I1831" i="1"/>
  <c r="H1831" i="1"/>
  <c r="G1831" i="1"/>
  <c r="F1831" i="1"/>
  <c r="E1831" i="1"/>
  <c r="M1830" i="1"/>
  <c r="L1830" i="1"/>
  <c r="K1830" i="1"/>
  <c r="J1830" i="1"/>
  <c r="I1830" i="1"/>
  <c r="H1830" i="1"/>
  <c r="G1830" i="1"/>
  <c r="F1830" i="1"/>
  <c r="E1830" i="1"/>
  <c r="M1829" i="1"/>
  <c r="L1829" i="1"/>
  <c r="K1829" i="1"/>
  <c r="J1829" i="1"/>
  <c r="I1829" i="1"/>
  <c r="H1829" i="1"/>
  <c r="G1829" i="1"/>
  <c r="F1829" i="1"/>
  <c r="E1829" i="1"/>
  <c r="M1828" i="1"/>
  <c r="L1828" i="1"/>
  <c r="K1828" i="1"/>
  <c r="J1828" i="1"/>
  <c r="I1828" i="1"/>
  <c r="H1828" i="1"/>
  <c r="G1828" i="1"/>
  <c r="F1828" i="1"/>
  <c r="E1828" i="1"/>
  <c r="M1827" i="1"/>
  <c r="L1827" i="1"/>
  <c r="K1827" i="1"/>
  <c r="J1827" i="1"/>
  <c r="I1827" i="1"/>
  <c r="H1827" i="1"/>
  <c r="G1827" i="1"/>
  <c r="F1827" i="1"/>
  <c r="E1827" i="1"/>
  <c r="M1826" i="1"/>
  <c r="L1826" i="1"/>
  <c r="K1826" i="1"/>
  <c r="J1826" i="1"/>
  <c r="I1826" i="1"/>
  <c r="H1826" i="1"/>
  <c r="G1826" i="1"/>
  <c r="F1826" i="1"/>
  <c r="E1826" i="1"/>
  <c r="M1825" i="1"/>
  <c r="L1825" i="1"/>
  <c r="K1825" i="1"/>
  <c r="J1825" i="1"/>
  <c r="I1825" i="1"/>
  <c r="H1825" i="1"/>
  <c r="G1825" i="1"/>
  <c r="F1825" i="1"/>
  <c r="E1825" i="1"/>
  <c r="M1824" i="1"/>
  <c r="L1824" i="1"/>
  <c r="K1824" i="1"/>
  <c r="J1824" i="1"/>
  <c r="I1824" i="1"/>
  <c r="H1824" i="1"/>
  <c r="G1824" i="1"/>
  <c r="F1824" i="1"/>
  <c r="E1824" i="1"/>
  <c r="M1823" i="1"/>
  <c r="L1823" i="1"/>
  <c r="K1823" i="1"/>
  <c r="J1823" i="1"/>
  <c r="I1823" i="1"/>
  <c r="H1823" i="1"/>
  <c r="G1823" i="1"/>
  <c r="F1823" i="1"/>
  <c r="E1823" i="1"/>
  <c r="M1822" i="1"/>
  <c r="L1822" i="1"/>
  <c r="K1822" i="1"/>
  <c r="J1822" i="1"/>
  <c r="I1822" i="1"/>
  <c r="H1822" i="1"/>
  <c r="G1822" i="1"/>
  <c r="F1822" i="1"/>
  <c r="E1822" i="1"/>
  <c r="M1821" i="1"/>
  <c r="L1821" i="1"/>
  <c r="K1821" i="1"/>
  <c r="J1821" i="1"/>
  <c r="I1821" i="1"/>
  <c r="H1821" i="1"/>
  <c r="G1821" i="1"/>
  <c r="F1821" i="1"/>
  <c r="E1821" i="1"/>
  <c r="M1820" i="1"/>
  <c r="L1820" i="1"/>
  <c r="K1820" i="1"/>
  <c r="J1820" i="1"/>
  <c r="I1820" i="1"/>
  <c r="H1820" i="1"/>
  <c r="G1820" i="1"/>
  <c r="F1820" i="1"/>
  <c r="E1820" i="1"/>
  <c r="M1819" i="1"/>
  <c r="L1819" i="1"/>
  <c r="K1819" i="1"/>
  <c r="J1819" i="1"/>
  <c r="I1819" i="1"/>
  <c r="H1819" i="1"/>
  <c r="G1819" i="1"/>
  <c r="F1819" i="1"/>
  <c r="E1819" i="1"/>
  <c r="M1818" i="1"/>
  <c r="L1818" i="1"/>
  <c r="K1818" i="1"/>
  <c r="J1818" i="1"/>
  <c r="I1818" i="1"/>
  <c r="H1818" i="1"/>
  <c r="G1818" i="1"/>
  <c r="F1818" i="1"/>
  <c r="E1818" i="1"/>
  <c r="M1817" i="1"/>
  <c r="L1817" i="1"/>
  <c r="K1817" i="1"/>
  <c r="J1817" i="1"/>
  <c r="I1817" i="1"/>
  <c r="H1817" i="1"/>
  <c r="G1817" i="1"/>
  <c r="F1817" i="1"/>
  <c r="E1817" i="1"/>
  <c r="M1816" i="1"/>
  <c r="L1816" i="1"/>
  <c r="K1816" i="1"/>
  <c r="J1816" i="1"/>
  <c r="I1816" i="1"/>
  <c r="H1816" i="1"/>
  <c r="G1816" i="1"/>
  <c r="F1816" i="1"/>
  <c r="E1816" i="1"/>
  <c r="M1815" i="1"/>
  <c r="L1815" i="1"/>
  <c r="K1815" i="1"/>
  <c r="J1815" i="1"/>
  <c r="I1815" i="1"/>
  <c r="H1815" i="1"/>
  <c r="G1815" i="1"/>
  <c r="F1815" i="1"/>
  <c r="E1815" i="1"/>
  <c r="M1814" i="1"/>
  <c r="L1814" i="1"/>
  <c r="K1814" i="1"/>
  <c r="J1814" i="1"/>
  <c r="I1814" i="1"/>
  <c r="H1814" i="1"/>
  <c r="G1814" i="1"/>
  <c r="F1814" i="1"/>
  <c r="E1814" i="1"/>
  <c r="M1813" i="1"/>
  <c r="L1813" i="1"/>
  <c r="K1813" i="1"/>
  <c r="J1813" i="1"/>
  <c r="I1813" i="1"/>
  <c r="H1813" i="1"/>
  <c r="G1813" i="1"/>
  <c r="F1813" i="1"/>
  <c r="E1813" i="1"/>
  <c r="M1812" i="1"/>
  <c r="L1812" i="1"/>
  <c r="K1812" i="1"/>
  <c r="J1812" i="1"/>
  <c r="I1812" i="1"/>
  <c r="H1812" i="1"/>
  <c r="G1812" i="1"/>
  <c r="F1812" i="1"/>
  <c r="E1812" i="1"/>
  <c r="M1811" i="1"/>
  <c r="L1811" i="1"/>
  <c r="K1811" i="1"/>
  <c r="J1811" i="1"/>
  <c r="I1811" i="1"/>
  <c r="H1811" i="1"/>
  <c r="G1811" i="1"/>
  <c r="F1811" i="1"/>
  <c r="E1811" i="1"/>
  <c r="M1810" i="1"/>
  <c r="L1810" i="1"/>
  <c r="K1810" i="1"/>
  <c r="J1810" i="1"/>
  <c r="I1810" i="1"/>
  <c r="H1810" i="1"/>
  <c r="G1810" i="1"/>
  <c r="F1810" i="1"/>
  <c r="E1810" i="1"/>
  <c r="M1809" i="1"/>
  <c r="L1809" i="1"/>
  <c r="K1809" i="1"/>
  <c r="J1809" i="1"/>
  <c r="I1809" i="1"/>
  <c r="H1809" i="1"/>
  <c r="G1809" i="1"/>
  <c r="F1809" i="1"/>
  <c r="E1809" i="1"/>
  <c r="M1808" i="1"/>
  <c r="L1808" i="1"/>
  <c r="K1808" i="1"/>
  <c r="J1808" i="1"/>
  <c r="I1808" i="1"/>
  <c r="H1808" i="1"/>
  <c r="G1808" i="1"/>
  <c r="F1808" i="1"/>
  <c r="E1808" i="1"/>
  <c r="M1807" i="1"/>
  <c r="L1807" i="1"/>
  <c r="K1807" i="1"/>
  <c r="J1807" i="1"/>
  <c r="I1807" i="1"/>
  <c r="H1807" i="1"/>
  <c r="G1807" i="1"/>
  <c r="F1807" i="1"/>
  <c r="E1807" i="1"/>
  <c r="M1806" i="1"/>
  <c r="L1806" i="1"/>
  <c r="K1806" i="1"/>
  <c r="J1806" i="1"/>
  <c r="I1806" i="1"/>
  <c r="H1806" i="1"/>
  <c r="G1806" i="1"/>
  <c r="F1806" i="1"/>
  <c r="E1806" i="1"/>
  <c r="M1805" i="1"/>
  <c r="L1805" i="1"/>
  <c r="K1805" i="1"/>
  <c r="J1805" i="1"/>
  <c r="I1805" i="1"/>
  <c r="H1805" i="1"/>
  <c r="G1805" i="1"/>
  <c r="F1805" i="1"/>
  <c r="E1805" i="1"/>
  <c r="M1804" i="1"/>
  <c r="L1804" i="1"/>
  <c r="K1804" i="1"/>
  <c r="J1804" i="1"/>
  <c r="I1804" i="1"/>
  <c r="H1804" i="1"/>
  <c r="G1804" i="1"/>
  <c r="F1804" i="1"/>
  <c r="E1804" i="1"/>
  <c r="M1803" i="1"/>
  <c r="L1803" i="1"/>
  <c r="K1803" i="1"/>
  <c r="J1803" i="1"/>
  <c r="I1803" i="1"/>
  <c r="H1803" i="1"/>
  <c r="G1803" i="1"/>
  <c r="F1803" i="1"/>
  <c r="E1803" i="1"/>
  <c r="M1802" i="1"/>
  <c r="L1802" i="1"/>
  <c r="K1802" i="1"/>
  <c r="J1802" i="1"/>
  <c r="I1802" i="1"/>
  <c r="H1802" i="1"/>
  <c r="G1802" i="1"/>
  <c r="F1802" i="1"/>
  <c r="E1802" i="1"/>
  <c r="M1801" i="1"/>
  <c r="L1801" i="1"/>
  <c r="K1801" i="1"/>
  <c r="J1801" i="1"/>
  <c r="I1801" i="1"/>
  <c r="H1801" i="1"/>
  <c r="G1801" i="1"/>
  <c r="F1801" i="1"/>
  <c r="E1801" i="1"/>
  <c r="M1800" i="1"/>
  <c r="L1800" i="1"/>
  <c r="K1800" i="1"/>
  <c r="J1800" i="1"/>
  <c r="I1800" i="1"/>
  <c r="H1800" i="1"/>
  <c r="G1800" i="1"/>
  <c r="F1800" i="1"/>
  <c r="E1800" i="1"/>
  <c r="M1799" i="1"/>
  <c r="L1799" i="1"/>
  <c r="K1799" i="1"/>
  <c r="J1799" i="1"/>
  <c r="I1799" i="1"/>
  <c r="H1799" i="1"/>
  <c r="G1799" i="1"/>
  <c r="F1799" i="1"/>
  <c r="E1799" i="1"/>
  <c r="M1798" i="1"/>
  <c r="L1798" i="1"/>
  <c r="K1798" i="1"/>
  <c r="J1798" i="1"/>
  <c r="I1798" i="1"/>
  <c r="H1798" i="1"/>
  <c r="G1798" i="1"/>
  <c r="F1798" i="1"/>
  <c r="E1798" i="1"/>
  <c r="M1797" i="1"/>
  <c r="L1797" i="1"/>
  <c r="K1797" i="1"/>
  <c r="J1797" i="1"/>
  <c r="I1797" i="1"/>
  <c r="H1797" i="1"/>
  <c r="G1797" i="1"/>
  <c r="F1797" i="1"/>
  <c r="E1797" i="1"/>
  <c r="M1796" i="1"/>
  <c r="L1796" i="1"/>
  <c r="K1796" i="1"/>
  <c r="J1796" i="1"/>
  <c r="I1796" i="1"/>
  <c r="H1796" i="1"/>
  <c r="G1796" i="1"/>
  <c r="F1796" i="1"/>
  <c r="E1796" i="1"/>
  <c r="M1795" i="1"/>
  <c r="L1795" i="1"/>
  <c r="K1795" i="1"/>
  <c r="J1795" i="1"/>
  <c r="I1795" i="1"/>
  <c r="H1795" i="1"/>
  <c r="G1795" i="1"/>
  <c r="F1795" i="1"/>
  <c r="E1795" i="1"/>
  <c r="M1794" i="1"/>
  <c r="L1794" i="1"/>
  <c r="K1794" i="1"/>
  <c r="J1794" i="1"/>
  <c r="I1794" i="1"/>
  <c r="H1794" i="1"/>
  <c r="G1794" i="1"/>
  <c r="F1794" i="1"/>
  <c r="E1794" i="1"/>
  <c r="M1793" i="1"/>
  <c r="L1793" i="1"/>
  <c r="K1793" i="1"/>
  <c r="J1793" i="1"/>
  <c r="I1793" i="1"/>
  <c r="H1793" i="1"/>
  <c r="G1793" i="1"/>
  <c r="F1793" i="1"/>
  <c r="E1793" i="1"/>
  <c r="M1792" i="1"/>
  <c r="L1792" i="1"/>
  <c r="K1792" i="1"/>
  <c r="J1792" i="1"/>
  <c r="I1792" i="1"/>
  <c r="H1792" i="1"/>
  <c r="G1792" i="1"/>
  <c r="F1792" i="1"/>
  <c r="E1792" i="1"/>
  <c r="M1791" i="1"/>
  <c r="L1791" i="1"/>
  <c r="K1791" i="1"/>
  <c r="J1791" i="1"/>
  <c r="I1791" i="1"/>
  <c r="H1791" i="1"/>
  <c r="G1791" i="1"/>
  <c r="F1791" i="1"/>
  <c r="E1791" i="1"/>
  <c r="M1790" i="1"/>
  <c r="L1790" i="1"/>
  <c r="K1790" i="1"/>
  <c r="J1790" i="1"/>
  <c r="I1790" i="1"/>
  <c r="H1790" i="1"/>
  <c r="G1790" i="1"/>
  <c r="F1790" i="1"/>
  <c r="E1790" i="1"/>
  <c r="M1789" i="1"/>
  <c r="L1789" i="1"/>
  <c r="K1789" i="1"/>
  <c r="J1789" i="1"/>
  <c r="I1789" i="1"/>
  <c r="H1789" i="1"/>
  <c r="G1789" i="1"/>
  <c r="F1789" i="1"/>
  <c r="E1789" i="1"/>
  <c r="M1788" i="1"/>
  <c r="L1788" i="1"/>
  <c r="K1788" i="1"/>
  <c r="J1788" i="1"/>
  <c r="I1788" i="1"/>
  <c r="H1788" i="1"/>
  <c r="G1788" i="1"/>
  <c r="F1788" i="1"/>
  <c r="E1788" i="1"/>
  <c r="M1787" i="1"/>
  <c r="L1787" i="1"/>
  <c r="K1787" i="1"/>
  <c r="J1787" i="1"/>
  <c r="I1787" i="1"/>
  <c r="H1787" i="1"/>
  <c r="G1787" i="1"/>
  <c r="F1787" i="1"/>
  <c r="E1787" i="1"/>
  <c r="M1786" i="1"/>
  <c r="L1786" i="1"/>
  <c r="K1786" i="1"/>
  <c r="J1786" i="1"/>
  <c r="I1786" i="1"/>
  <c r="H1786" i="1"/>
  <c r="G1786" i="1"/>
  <c r="F1786" i="1"/>
  <c r="E1786" i="1"/>
  <c r="M1785" i="1"/>
  <c r="L1785" i="1"/>
  <c r="K1785" i="1"/>
  <c r="J1785" i="1"/>
  <c r="I1785" i="1"/>
  <c r="H1785" i="1"/>
  <c r="G1785" i="1"/>
  <c r="F1785" i="1"/>
  <c r="E1785" i="1"/>
  <c r="M1784" i="1"/>
  <c r="L1784" i="1"/>
  <c r="K1784" i="1"/>
  <c r="J1784" i="1"/>
  <c r="I1784" i="1"/>
  <c r="H1784" i="1"/>
  <c r="G1784" i="1"/>
  <c r="F1784" i="1"/>
  <c r="E1784" i="1"/>
  <c r="M1783" i="1"/>
  <c r="L1783" i="1"/>
  <c r="K1783" i="1"/>
  <c r="J1783" i="1"/>
  <c r="I1783" i="1"/>
  <c r="H1783" i="1"/>
  <c r="G1783" i="1"/>
  <c r="F1783" i="1"/>
  <c r="E1783" i="1"/>
  <c r="M1782" i="1"/>
  <c r="L1782" i="1"/>
  <c r="K1782" i="1"/>
  <c r="J1782" i="1"/>
  <c r="I1782" i="1"/>
  <c r="H1782" i="1"/>
  <c r="G1782" i="1"/>
  <c r="F1782" i="1"/>
  <c r="E1782" i="1"/>
  <c r="M1781" i="1"/>
  <c r="L1781" i="1"/>
  <c r="K1781" i="1"/>
  <c r="J1781" i="1"/>
  <c r="I1781" i="1"/>
  <c r="H1781" i="1"/>
  <c r="G1781" i="1"/>
  <c r="F1781" i="1"/>
  <c r="E1781" i="1"/>
  <c r="M1780" i="1"/>
  <c r="L1780" i="1"/>
  <c r="K1780" i="1"/>
  <c r="J1780" i="1"/>
  <c r="I1780" i="1"/>
  <c r="H1780" i="1"/>
  <c r="G1780" i="1"/>
  <c r="F1780" i="1"/>
  <c r="E1780" i="1"/>
  <c r="M1779" i="1"/>
  <c r="L1779" i="1"/>
  <c r="K1779" i="1"/>
  <c r="J1779" i="1"/>
  <c r="I1779" i="1"/>
  <c r="H1779" i="1"/>
  <c r="G1779" i="1"/>
  <c r="F1779" i="1"/>
  <c r="E1779" i="1"/>
  <c r="M1778" i="1"/>
  <c r="L1778" i="1"/>
  <c r="K1778" i="1"/>
  <c r="J1778" i="1"/>
  <c r="I1778" i="1"/>
  <c r="H1778" i="1"/>
  <c r="G1778" i="1"/>
  <c r="F1778" i="1"/>
  <c r="E1778" i="1"/>
  <c r="M1777" i="1"/>
  <c r="L1777" i="1"/>
  <c r="K1777" i="1"/>
  <c r="J1777" i="1"/>
  <c r="I1777" i="1"/>
  <c r="H1777" i="1"/>
  <c r="G1777" i="1"/>
  <c r="F1777" i="1"/>
  <c r="E1777" i="1"/>
  <c r="M1776" i="1"/>
  <c r="L1776" i="1"/>
  <c r="K1776" i="1"/>
  <c r="J1776" i="1"/>
  <c r="I1776" i="1"/>
  <c r="H1776" i="1"/>
  <c r="G1776" i="1"/>
  <c r="F1776" i="1"/>
  <c r="E1776" i="1"/>
  <c r="M1775" i="1"/>
  <c r="L1775" i="1"/>
  <c r="K1775" i="1"/>
  <c r="J1775" i="1"/>
  <c r="I1775" i="1"/>
  <c r="H1775" i="1"/>
  <c r="G1775" i="1"/>
  <c r="F1775" i="1"/>
  <c r="E1775" i="1"/>
  <c r="M1774" i="1"/>
  <c r="L1774" i="1"/>
  <c r="K1774" i="1"/>
  <c r="J1774" i="1"/>
  <c r="I1774" i="1"/>
  <c r="H1774" i="1"/>
  <c r="G1774" i="1"/>
  <c r="F1774" i="1"/>
  <c r="E1774" i="1"/>
  <c r="M1773" i="1"/>
  <c r="L1773" i="1"/>
  <c r="K1773" i="1"/>
  <c r="J1773" i="1"/>
  <c r="I1773" i="1"/>
  <c r="H1773" i="1"/>
  <c r="G1773" i="1"/>
  <c r="F1773" i="1"/>
  <c r="E1773" i="1"/>
  <c r="M1772" i="1"/>
  <c r="L1772" i="1"/>
  <c r="K1772" i="1"/>
  <c r="J1772" i="1"/>
  <c r="I1772" i="1"/>
  <c r="H1772" i="1"/>
  <c r="G1772" i="1"/>
  <c r="F1772" i="1"/>
  <c r="E1772" i="1"/>
  <c r="M1771" i="1"/>
  <c r="L1771" i="1"/>
  <c r="K1771" i="1"/>
  <c r="J1771" i="1"/>
  <c r="I1771" i="1"/>
  <c r="H1771" i="1"/>
  <c r="G1771" i="1"/>
  <c r="F1771" i="1"/>
  <c r="E1771" i="1"/>
  <c r="M1770" i="1"/>
  <c r="L1770" i="1"/>
  <c r="K1770" i="1"/>
  <c r="J1770" i="1"/>
  <c r="I1770" i="1"/>
  <c r="H1770" i="1"/>
  <c r="G1770" i="1"/>
  <c r="F1770" i="1"/>
  <c r="E1770" i="1"/>
  <c r="M1769" i="1"/>
  <c r="L1769" i="1"/>
  <c r="K1769" i="1"/>
  <c r="J1769" i="1"/>
  <c r="I1769" i="1"/>
  <c r="H1769" i="1"/>
  <c r="G1769" i="1"/>
  <c r="F1769" i="1"/>
  <c r="E1769" i="1"/>
  <c r="M1768" i="1"/>
  <c r="L1768" i="1"/>
  <c r="K1768" i="1"/>
  <c r="J1768" i="1"/>
  <c r="I1768" i="1"/>
  <c r="H1768" i="1"/>
  <c r="G1768" i="1"/>
  <c r="F1768" i="1"/>
  <c r="E1768" i="1"/>
  <c r="M1767" i="1"/>
  <c r="L1767" i="1"/>
  <c r="K1767" i="1"/>
  <c r="J1767" i="1"/>
  <c r="I1767" i="1"/>
  <c r="H1767" i="1"/>
  <c r="G1767" i="1"/>
  <c r="F1767" i="1"/>
  <c r="E1767" i="1"/>
  <c r="M1766" i="1"/>
  <c r="L1766" i="1"/>
  <c r="K1766" i="1"/>
  <c r="J1766" i="1"/>
  <c r="I1766" i="1"/>
  <c r="H1766" i="1"/>
  <c r="G1766" i="1"/>
  <c r="F1766" i="1"/>
  <c r="E1766" i="1"/>
  <c r="M1765" i="1"/>
  <c r="L1765" i="1"/>
  <c r="K1765" i="1"/>
  <c r="J1765" i="1"/>
  <c r="I1765" i="1"/>
  <c r="H1765" i="1"/>
  <c r="G1765" i="1"/>
  <c r="F1765" i="1"/>
  <c r="E1765" i="1"/>
  <c r="M1764" i="1"/>
  <c r="L1764" i="1"/>
  <c r="K1764" i="1"/>
  <c r="J1764" i="1"/>
  <c r="I1764" i="1"/>
  <c r="H1764" i="1"/>
  <c r="G1764" i="1"/>
  <c r="F1764" i="1"/>
  <c r="E1764" i="1"/>
  <c r="M1763" i="1"/>
  <c r="L1763" i="1"/>
  <c r="K1763" i="1"/>
  <c r="J1763" i="1"/>
  <c r="I1763" i="1"/>
  <c r="H1763" i="1"/>
  <c r="G1763" i="1"/>
  <c r="F1763" i="1"/>
  <c r="E1763" i="1"/>
  <c r="M1762" i="1"/>
  <c r="L1762" i="1"/>
  <c r="K1762" i="1"/>
  <c r="J1762" i="1"/>
  <c r="I1762" i="1"/>
  <c r="H1762" i="1"/>
  <c r="G1762" i="1"/>
  <c r="F1762" i="1"/>
  <c r="E1762" i="1"/>
  <c r="M1761" i="1"/>
  <c r="L1761" i="1"/>
  <c r="K1761" i="1"/>
  <c r="J1761" i="1"/>
  <c r="I1761" i="1"/>
  <c r="H1761" i="1"/>
  <c r="G1761" i="1"/>
  <c r="F1761" i="1"/>
  <c r="E1761" i="1"/>
  <c r="M1760" i="1"/>
  <c r="L1760" i="1"/>
  <c r="K1760" i="1"/>
  <c r="J1760" i="1"/>
  <c r="I1760" i="1"/>
  <c r="H1760" i="1"/>
  <c r="G1760" i="1"/>
  <c r="F1760" i="1"/>
  <c r="E1760" i="1"/>
  <c r="M1759" i="1"/>
  <c r="L1759" i="1"/>
  <c r="K1759" i="1"/>
  <c r="J1759" i="1"/>
  <c r="I1759" i="1"/>
  <c r="H1759" i="1"/>
  <c r="G1759" i="1"/>
  <c r="F1759" i="1"/>
  <c r="E1759" i="1"/>
  <c r="M1758" i="1"/>
  <c r="L1758" i="1"/>
  <c r="K1758" i="1"/>
  <c r="J1758" i="1"/>
  <c r="I1758" i="1"/>
  <c r="H1758" i="1"/>
  <c r="G1758" i="1"/>
  <c r="F1758" i="1"/>
  <c r="E1758" i="1"/>
  <c r="M1757" i="1"/>
  <c r="L1757" i="1"/>
  <c r="K1757" i="1"/>
  <c r="J1757" i="1"/>
  <c r="I1757" i="1"/>
  <c r="H1757" i="1"/>
  <c r="G1757" i="1"/>
  <c r="F1757" i="1"/>
  <c r="E1757" i="1"/>
  <c r="M1756" i="1"/>
  <c r="L1756" i="1"/>
  <c r="K1756" i="1"/>
  <c r="J1756" i="1"/>
  <c r="I1756" i="1"/>
  <c r="H1756" i="1"/>
  <c r="G1756" i="1"/>
  <c r="F1756" i="1"/>
  <c r="E1756" i="1"/>
  <c r="M1755" i="1"/>
  <c r="L1755" i="1"/>
  <c r="K1755" i="1"/>
  <c r="J1755" i="1"/>
  <c r="I1755" i="1"/>
  <c r="H1755" i="1"/>
  <c r="G1755" i="1"/>
  <c r="F1755" i="1"/>
  <c r="E1755" i="1"/>
  <c r="M1754" i="1"/>
  <c r="L1754" i="1"/>
  <c r="K1754" i="1"/>
  <c r="J1754" i="1"/>
  <c r="I1754" i="1"/>
  <c r="H1754" i="1"/>
  <c r="G1754" i="1"/>
  <c r="F1754" i="1"/>
  <c r="E1754" i="1"/>
  <c r="M1753" i="1"/>
  <c r="L1753" i="1"/>
  <c r="K1753" i="1"/>
  <c r="J1753" i="1"/>
  <c r="I1753" i="1"/>
  <c r="H1753" i="1"/>
  <c r="G1753" i="1"/>
  <c r="F1753" i="1"/>
  <c r="E1753" i="1"/>
  <c r="M1752" i="1"/>
  <c r="L1752" i="1"/>
  <c r="K1752" i="1"/>
  <c r="J1752" i="1"/>
  <c r="I1752" i="1"/>
  <c r="H1752" i="1"/>
  <c r="G1752" i="1"/>
  <c r="F1752" i="1"/>
  <c r="E1752" i="1"/>
  <c r="M1751" i="1"/>
  <c r="L1751" i="1"/>
  <c r="K1751" i="1"/>
  <c r="J1751" i="1"/>
  <c r="I1751" i="1"/>
  <c r="H1751" i="1"/>
  <c r="G1751" i="1"/>
  <c r="F1751" i="1"/>
  <c r="E1751" i="1"/>
  <c r="M1750" i="1"/>
  <c r="L1750" i="1"/>
  <c r="K1750" i="1"/>
  <c r="J1750" i="1"/>
  <c r="I1750" i="1"/>
  <c r="H1750" i="1"/>
  <c r="G1750" i="1"/>
  <c r="F1750" i="1"/>
  <c r="E1750" i="1"/>
  <c r="M1749" i="1"/>
  <c r="L1749" i="1"/>
  <c r="K1749" i="1"/>
  <c r="J1749" i="1"/>
  <c r="I1749" i="1"/>
  <c r="H1749" i="1"/>
  <c r="G1749" i="1"/>
  <c r="F1749" i="1"/>
  <c r="E1749" i="1"/>
  <c r="M1748" i="1"/>
  <c r="L1748" i="1"/>
  <c r="K1748" i="1"/>
  <c r="J1748" i="1"/>
  <c r="I1748" i="1"/>
  <c r="H1748" i="1"/>
  <c r="G1748" i="1"/>
  <c r="F1748" i="1"/>
  <c r="E1748" i="1"/>
  <c r="M1747" i="1"/>
  <c r="L1747" i="1"/>
  <c r="K1747" i="1"/>
  <c r="J1747" i="1"/>
  <c r="I1747" i="1"/>
  <c r="H1747" i="1"/>
  <c r="G1747" i="1"/>
  <c r="F1747" i="1"/>
  <c r="E1747" i="1"/>
  <c r="M1746" i="1"/>
  <c r="L1746" i="1"/>
  <c r="K1746" i="1"/>
  <c r="J1746" i="1"/>
  <c r="I1746" i="1"/>
  <c r="H1746" i="1"/>
  <c r="G1746" i="1"/>
  <c r="F1746" i="1"/>
  <c r="E1746" i="1"/>
  <c r="M1745" i="1"/>
  <c r="L1745" i="1"/>
  <c r="K1745" i="1"/>
  <c r="J1745" i="1"/>
  <c r="I1745" i="1"/>
  <c r="H1745" i="1"/>
  <c r="G1745" i="1"/>
  <c r="F1745" i="1"/>
  <c r="E1745" i="1"/>
  <c r="M1744" i="1"/>
  <c r="L1744" i="1"/>
  <c r="K1744" i="1"/>
  <c r="J1744" i="1"/>
  <c r="I1744" i="1"/>
  <c r="H1744" i="1"/>
  <c r="G1744" i="1"/>
  <c r="F1744" i="1"/>
  <c r="E1744" i="1"/>
  <c r="M1743" i="1"/>
  <c r="L1743" i="1"/>
  <c r="K1743" i="1"/>
  <c r="J1743" i="1"/>
  <c r="I1743" i="1"/>
  <c r="H1743" i="1"/>
  <c r="G1743" i="1"/>
  <c r="F1743" i="1"/>
  <c r="E1743" i="1"/>
  <c r="M1742" i="1"/>
  <c r="L1742" i="1"/>
  <c r="K1742" i="1"/>
  <c r="J1742" i="1"/>
  <c r="I1742" i="1"/>
  <c r="H1742" i="1"/>
  <c r="G1742" i="1"/>
  <c r="F1742" i="1"/>
  <c r="E1742" i="1"/>
  <c r="M1741" i="1"/>
  <c r="L1741" i="1"/>
  <c r="K1741" i="1"/>
  <c r="J1741" i="1"/>
  <c r="I1741" i="1"/>
  <c r="H1741" i="1"/>
  <c r="G1741" i="1"/>
  <c r="F1741" i="1"/>
  <c r="E1741" i="1"/>
  <c r="M1740" i="1"/>
  <c r="L1740" i="1"/>
  <c r="K1740" i="1"/>
  <c r="J1740" i="1"/>
  <c r="I1740" i="1"/>
  <c r="H1740" i="1"/>
  <c r="G1740" i="1"/>
  <c r="F1740" i="1"/>
  <c r="E1740" i="1"/>
  <c r="M1739" i="1"/>
  <c r="L1739" i="1"/>
  <c r="K1739" i="1"/>
  <c r="J1739" i="1"/>
  <c r="I1739" i="1"/>
  <c r="H1739" i="1"/>
  <c r="G1739" i="1"/>
  <c r="F1739" i="1"/>
  <c r="E1739" i="1"/>
  <c r="M1738" i="1"/>
  <c r="L1738" i="1"/>
  <c r="K1738" i="1"/>
  <c r="J1738" i="1"/>
  <c r="I1738" i="1"/>
  <c r="H1738" i="1"/>
  <c r="G1738" i="1"/>
  <c r="F1738" i="1"/>
  <c r="E1738" i="1"/>
  <c r="M1737" i="1"/>
  <c r="L1737" i="1"/>
  <c r="K1737" i="1"/>
  <c r="J1737" i="1"/>
  <c r="I1737" i="1"/>
  <c r="H1737" i="1"/>
  <c r="G1737" i="1"/>
  <c r="F1737" i="1"/>
  <c r="E1737" i="1"/>
  <c r="M1736" i="1"/>
  <c r="L1736" i="1"/>
  <c r="K1736" i="1"/>
  <c r="J1736" i="1"/>
  <c r="I1736" i="1"/>
  <c r="H1736" i="1"/>
  <c r="G1736" i="1"/>
  <c r="F1736" i="1"/>
  <c r="E1736" i="1"/>
  <c r="M1735" i="1"/>
  <c r="L1735" i="1"/>
  <c r="K1735" i="1"/>
  <c r="J1735" i="1"/>
  <c r="I1735" i="1"/>
  <c r="H1735" i="1"/>
  <c r="G1735" i="1"/>
  <c r="F1735" i="1"/>
  <c r="E1735" i="1"/>
  <c r="M1734" i="1"/>
  <c r="L1734" i="1"/>
  <c r="K1734" i="1"/>
  <c r="J1734" i="1"/>
  <c r="I1734" i="1"/>
  <c r="H1734" i="1"/>
  <c r="G1734" i="1"/>
  <c r="F1734" i="1"/>
  <c r="E1734" i="1"/>
  <c r="M1733" i="1"/>
  <c r="L1733" i="1"/>
  <c r="K1733" i="1"/>
  <c r="J1733" i="1"/>
  <c r="I1733" i="1"/>
  <c r="H1733" i="1"/>
  <c r="G1733" i="1"/>
  <c r="F1733" i="1"/>
  <c r="E1733" i="1"/>
  <c r="M1732" i="1"/>
  <c r="L1732" i="1"/>
  <c r="K1732" i="1"/>
  <c r="J1732" i="1"/>
  <c r="I1732" i="1"/>
  <c r="H1732" i="1"/>
  <c r="G1732" i="1"/>
  <c r="F1732" i="1"/>
  <c r="E1732" i="1"/>
  <c r="M1731" i="1"/>
  <c r="L1731" i="1"/>
  <c r="K1731" i="1"/>
  <c r="J1731" i="1"/>
  <c r="I1731" i="1"/>
  <c r="H1731" i="1"/>
  <c r="G1731" i="1"/>
  <c r="F1731" i="1"/>
  <c r="E1731" i="1"/>
  <c r="M1730" i="1"/>
  <c r="L1730" i="1"/>
  <c r="K1730" i="1"/>
  <c r="J1730" i="1"/>
  <c r="I1730" i="1"/>
  <c r="H1730" i="1"/>
  <c r="G1730" i="1"/>
  <c r="F1730" i="1"/>
  <c r="E1730" i="1"/>
  <c r="M1729" i="1"/>
  <c r="L1729" i="1"/>
  <c r="K1729" i="1"/>
  <c r="J1729" i="1"/>
  <c r="I1729" i="1"/>
  <c r="H1729" i="1"/>
  <c r="G1729" i="1"/>
  <c r="F1729" i="1"/>
  <c r="E1729" i="1"/>
  <c r="M1728" i="1"/>
  <c r="L1728" i="1"/>
  <c r="K1728" i="1"/>
  <c r="J1728" i="1"/>
  <c r="I1728" i="1"/>
  <c r="H1728" i="1"/>
  <c r="G1728" i="1"/>
  <c r="F1728" i="1"/>
  <c r="E1728" i="1"/>
  <c r="M1727" i="1"/>
  <c r="L1727" i="1"/>
  <c r="K1727" i="1"/>
  <c r="J1727" i="1"/>
  <c r="I1727" i="1"/>
  <c r="H1727" i="1"/>
  <c r="G1727" i="1"/>
  <c r="F1727" i="1"/>
  <c r="E1727" i="1"/>
  <c r="M1726" i="1"/>
  <c r="L1726" i="1"/>
  <c r="K1726" i="1"/>
  <c r="J1726" i="1"/>
  <c r="I1726" i="1"/>
  <c r="H1726" i="1"/>
  <c r="G1726" i="1"/>
  <c r="F1726" i="1"/>
  <c r="E1726" i="1"/>
  <c r="M1725" i="1"/>
  <c r="L1725" i="1"/>
  <c r="K1725" i="1"/>
  <c r="J1725" i="1"/>
  <c r="I1725" i="1"/>
  <c r="H1725" i="1"/>
  <c r="G1725" i="1"/>
  <c r="F1725" i="1"/>
  <c r="E1725" i="1"/>
  <c r="M1724" i="1"/>
  <c r="L1724" i="1"/>
  <c r="K1724" i="1"/>
  <c r="J1724" i="1"/>
  <c r="I1724" i="1"/>
  <c r="H1724" i="1"/>
  <c r="G1724" i="1"/>
  <c r="F1724" i="1"/>
  <c r="E1724" i="1"/>
  <c r="M1723" i="1"/>
  <c r="L1723" i="1"/>
  <c r="K1723" i="1"/>
  <c r="J1723" i="1"/>
  <c r="I1723" i="1"/>
  <c r="H1723" i="1"/>
  <c r="G1723" i="1"/>
  <c r="F1723" i="1"/>
  <c r="E1723" i="1"/>
  <c r="M1722" i="1"/>
  <c r="L1722" i="1"/>
  <c r="K1722" i="1"/>
  <c r="J1722" i="1"/>
  <c r="I1722" i="1"/>
  <c r="H1722" i="1"/>
  <c r="G1722" i="1"/>
  <c r="F1722" i="1"/>
  <c r="E1722" i="1"/>
  <c r="M1721" i="1"/>
  <c r="L1721" i="1"/>
  <c r="K1721" i="1"/>
  <c r="J1721" i="1"/>
  <c r="I1721" i="1"/>
  <c r="H1721" i="1"/>
  <c r="G1721" i="1"/>
  <c r="F1721" i="1"/>
  <c r="E1721" i="1"/>
  <c r="M1720" i="1"/>
  <c r="L1720" i="1"/>
  <c r="K1720" i="1"/>
  <c r="J1720" i="1"/>
  <c r="I1720" i="1"/>
  <c r="H1720" i="1"/>
  <c r="G1720" i="1"/>
  <c r="F1720" i="1"/>
  <c r="E1720" i="1"/>
  <c r="M1719" i="1"/>
  <c r="L1719" i="1"/>
  <c r="K1719" i="1"/>
  <c r="J1719" i="1"/>
  <c r="I1719" i="1"/>
  <c r="H1719" i="1"/>
  <c r="G1719" i="1"/>
  <c r="F1719" i="1"/>
  <c r="E1719" i="1"/>
  <c r="M1718" i="1"/>
  <c r="L1718" i="1"/>
  <c r="K1718" i="1"/>
  <c r="J1718" i="1"/>
  <c r="I1718" i="1"/>
  <c r="H1718" i="1"/>
  <c r="G1718" i="1"/>
  <c r="F1718" i="1"/>
  <c r="E1718" i="1"/>
  <c r="M1717" i="1"/>
  <c r="L1717" i="1"/>
  <c r="K1717" i="1"/>
  <c r="J1717" i="1"/>
  <c r="I1717" i="1"/>
  <c r="H1717" i="1"/>
  <c r="G1717" i="1"/>
  <c r="F1717" i="1"/>
  <c r="E1717" i="1"/>
  <c r="M1716" i="1"/>
  <c r="L1716" i="1"/>
  <c r="K1716" i="1"/>
  <c r="J1716" i="1"/>
  <c r="I1716" i="1"/>
  <c r="H1716" i="1"/>
  <c r="G1716" i="1"/>
  <c r="F1716" i="1"/>
  <c r="E1716" i="1"/>
  <c r="M1715" i="1"/>
  <c r="L1715" i="1"/>
  <c r="K1715" i="1"/>
  <c r="J1715" i="1"/>
  <c r="I1715" i="1"/>
  <c r="H1715" i="1"/>
  <c r="G1715" i="1"/>
  <c r="F1715" i="1"/>
  <c r="E1715" i="1"/>
  <c r="M1714" i="1"/>
  <c r="L1714" i="1"/>
  <c r="K1714" i="1"/>
  <c r="J1714" i="1"/>
  <c r="I1714" i="1"/>
  <c r="H1714" i="1"/>
  <c r="G1714" i="1"/>
  <c r="F1714" i="1"/>
  <c r="E1714" i="1"/>
  <c r="M1713" i="1"/>
  <c r="L1713" i="1"/>
  <c r="K1713" i="1"/>
  <c r="J1713" i="1"/>
  <c r="I1713" i="1"/>
  <c r="H1713" i="1"/>
  <c r="G1713" i="1"/>
  <c r="F1713" i="1"/>
  <c r="E1713" i="1"/>
  <c r="M1712" i="1"/>
  <c r="L1712" i="1"/>
  <c r="K1712" i="1"/>
  <c r="J1712" i="1"/>
  <c r="I1712" i="1"/>
  <c r="H1712" i="1"/>
  <c r="G1712" i="1"/>
  <c r="F1712" i="1"/>
  <c r="E1712" i="1"/>
  <c r="M1711" i="1"/>
  <c r="L1711" i="1"/>
  <c r="K1711" i="1"/>
  <c r="J1711" i="1"/>
  <c r="I1711" i="1"/>
  <c r="H1711" i="1"/>
  <c r="G1711" i="1"/>
  <c r="F1711" i="1"/>
  <c r="E1711" i="1"/>
  <c r="M1710" i="1"/>
  <c r="L1710" i="1"/>
  <c r="K1710" i="1"/>
  <c r="J1710" i="1"/>
  <c r="I1710" i="1"/>
  <c r="H1710" i="1"/>
  <c r="G1710" i="1"/>
  <c r="F1710" i="1"/>
  <c r="E1710" i="1"/>
  <c r="M1709" i="1"/>
  <c r="L1709" i="1"/>
  <c r="K1709" i="1"/>
  <c r="J1709" i="1"/>
  <c r="I1709" i="1"/>
  <c r="H1709" i="1"/>
  <c r="G1709" i="1"/>
  <c r="F1709" i="1"/>
  <c r="E1709" i="1"/>
  <c r="M1708" i="1"/>
  <c r="L1708" i="1"/>
  <c r="K1708" i="1"/>
  <c r="J1708" i="1"/>
  <c r="I1708" i="1"/>
  <c r="H1708" i="1"/>
  <c r="G1708" i="1"/>
  <c r="F1708" i="1"/>
  <c r="E1708" i="1"/>
  <c r="M1707" i="1"/>
  <c r="L1707" i="1"/>
  <c r="K1707" i="1"/>
  <c r="J1707" i="1"/>
  <c r="I1707" i="1"/>
  <c r="H1707" i="1"/>
  <c r="G1707" i="1"/>
  <c r="F1707" i="1"/>
  <c r="E1707" i="1"/>
  <c r="M1706" i="1"/>
  <c r="L1706" i="1"/>
  <c r="K1706" i="1"/>
  <c r="J1706" i="1"/>
  <c r="I1706" i="1"/>
  <c r="H1706" i="1"/>
  <c r="G1706" i="1"/>
  <c r="F1706" i="1"/>
  <c r="E1706" i="1"/>
  <c r="M1705" i="1"/>
  <c r="L1705" i="1"/>
  <c r="K1705" i="1"/>
  <c r="J1705" i="1"/>
  <c r="I1705" i="1"/>
  <c r="H1705" i="1"/>
  <c r="G1705" i="1"/>
  <c r="F1705" i="1"/>
  <c r="E1705" i="1"/>
  <c r="M1704" i="1"/>
  <c r="L1704" i="1"/>
  <c r="K1704" i="1"/>
  <c r="J1704" i="1"/>
  <c r="I1704" i="1"/>
  <c r="H1704" i="1"/>
  <c r="G1704" i="1"/>
  <c r="F1704" i="1"/>
  <c r="E1704" i="1"/>
  <c r="M1703" i="1"/>
  <c r="L1703" i="1"/>
  <c r="K1703" i="1"/>
  <c r="J1703" i="1"/>
  <c r="I1703" i="1"/>
  <c r="H1703" i="1"/>
  <c r="G1703" i="1"/>
  <c r="F1703" i="1"/>
  <c r="E1703" i="1"/>
  <c r="M1702" i="1"/>
  <c r="L1702" i="1"/>
  <c r="K1702" i="1"/>
  <c r="J1702" i="1"/>
  <c r="I1702" i="1"/>
  <c r="H1702" i="1"/>
  <c r="G1702" i="1"/>
  <c r="F1702" i="1"/>
  <c r="E1702" i="1"/>
  <c r="M1701" i="1"/>
  <c r="L1701" i="1"/>
  <c r="K1701" i="1"/>
  <c r="J1701" i="1"/>
  <c r="I1701" i="1"/>
  <c r="H1701" i="1"/>
  <c r="G1701" i="1"/>
  <c r="F1701" i="1"/>
  <c r="E1701" i="1"/>
  <c r="M1700" i="1"/>
  <c r="L1700" i="1"/>
  <c r="K1700" i="1"/>
  <c r="J1700" i="1"/>
  <c r="I1700" i="1"/>
  <c r="H1700" i="1"/>
  <c r="G1700" i="1"/>
  <c r="F1700" i="1"/>
  <c r="E1700" i="1"/>
  <c r="M1699" i="1"/>
  <c r="L1699" i="1"/>
  <c r="K1699" i="1"/>
  <c r="J1699" i="1"/>
  <c r="I1699" i="1"/>
  <c r="H1699" i="1"/>
  <c r="G1699" i="1"/>
  <c r="F1699" i="1"/>
  <c r="E1699" i="1"/>
  <c r="M1698" i="1"/>
  <c r="L1698" i="1"/>
  <c r="K1698" i="1"/>
  <c r="J1698" i="1"/>
  <c r="I1698" i="1"/>
  <c r="H1698" i="1"/>
  <c r="G1698" i="1"/>
  <c r="F1698" i="1"/>
  <c r="E1698" i="1"/>
  <c r="M1697" i="1"/>
  <c r="L1697" i="1"/>
  <c r="K1697" i="1"/>
  <c r="J1697" i="1"/>
  <c r="I1697" i="1"/>
  <c r="H1697" i="1"/>
  <c r="G1697" i="1"/>
  <c r="F1697" i="1"/>
  <c r="E1697" i="1"/>
  <c r="M1696" i="1"/>
  <c r="L1696" i="1"/>
  <c r="K1696" i="1"/>
  <c r="J1696" i="1"/>
  <c r="I1696" i="1"/>
  <c r="H1696" i="1"/>
  <c r="G1696" i="1"/>
  <c r="F1696" i="1"/>
  <c r="E1696" i="1"/>
  <c r="M1695" i="1"/>
  <c r="L1695" i="1"/>
  <c r="K1695" i="1"/>
  <c r="J1695" i="1"/>
  <c r="I1695" i="1"/>
  <c r="H1695" i="1"/>
  <c r="G1695" i="1"/>
  <c r="F1695" i="1"/>
  <c r="E1695" i="1"/>
  <c r="M1694" i="1"/>
  <c r="L1694" i="1"/>
  <c r="K1694" i="1"/>
  <c r="J1694" i="1"/>
  <c r="I1694" i="1"/>
  <c r="H1694" i="1"/>
  <c r="G1694" i="1"/>
  <c r="F1694" i="1"/>
  <c r="E1694" i="1"/>
  <c r="M1693" i="1"/>
  <c r="L1693" i="1"/>
  <c r="K1693" i="1"/>
  <c r="J1693" i="1"/>
  <c r="I1693" i="1"/>
  <c r="H1693" i="1"/>
  <c r="G1693" i="1"/>
  <c r="F1693" i="1"/>
  <c r="E1693" i="1"/>
  <c r="M1692" i="1"/>
  <c r="L1692" i="1"/>
  <c r="K1692" i="1"/>
  <c r="J1692" i="1"/>
  <c r="I1692" i="1"/>
  <c r="H1692" i="1"/>
  <c r="G1692" i="1"/>
  <c r="F1692" i="1"/>
  <c r="E1692" i="1"/>
  <c r="M1691" i="1"/>
  <c r="L1691" i="1"/>
  <c r="K1691" i="1"/>
  <c r="J1691" i="1"/>
  <c r="I1691" i="1"/>
  <c r="H1691" i="1"/>
  <c r="G1691" i="1"/>
  <c r="F1691" i="1"/>
  <c r="E1691" i="1"/>
  <c r="M1690" i="1"/>
  <c r="L1690" i="1"/>
  <c r="K1690" i="1"/>
  <c r="J1690" i="1"/>
  <c r="I1690" i="1"/>
  <c r="H1690" i="1"/>
  <c r="G1690" i="1"/>
  <c r="F1690" i="1"/>
  <c r="E1690" i="1"/>
  <c r="M1689" i="1"/>
  <c r="L1689" i="1"/>
  <c r="K1689" i="1"/>
  <c r="J1689" i="1"/>
  <c r="I1689" i="1"/>
  <c r="H1689" i="1"/>
  <c r="G1689" i="1"/>
  <c r="F1689" i="1"/>
  <c r="E1689" i="1"/>
  <c r="M1688" i="1"/>
  <c r="L1688" i="1"/>
  <c r="K1688" i="1"/>
  <c r="J1688" i="1"/>
  <c r="I1688" i="1"/>
  <c r="H1688" i="1"/>
  <c r="G1688" i="1"/>
  <c r="F1688" i="1"/>
  <c r="E1688" i="1"/>
  <c r="M1687" i="1"/>
  <c r="L1687" i="1"/>
  <c r="K1687" i="1"/>
  <c r="J1687" i="1"/>
  <c r="I1687" i="1"/>
  <c r="H1687" i="1"/>
  <c r="G1687" i="1"/>
  <c r="F1687" i="1"/>
  <c r="E1687" i="1"/>
  <c r="M1686" i="1"/>
  <c r="L1686" i="1"/>
  <c r="K1686" i="1"/>
  <c r="J1686" i="1"/>
  <c r="I1686" i="1"/>
  <c r="H1686" i="1"/>
  <c r="G1686" i="1"/>
  <c r="F1686" i="1"/>
  <c r="E1686" i="1"/>
  <c r="M1685" i="1"/>
  <c r="L1685" i="1"/>
  <c r="K1685" i="1"/>
  <c r="J1685" i="1"/>
  <c r="I1685" i="1"/>
  <c r="H1685" i="1"/>
  <c r="G1685" i="1"/>
  <c r="F1685" i="1"/>
  <c r="E1685" i="1"/>
  <c r="M1684" i="1"/>
  <c r="L1684" i="1"/>
  <c r="K1684" i="1"/>
  <c r="J1684" i="1"/>
  <c r="I1684" i="1"/>
  <c r="H1684" i="1"/>
  <c r="G1684" i="1"/>
  <c r="F1684" i="1"/>
  <c r="E1684" i="1"/>
  <c r="M1683" i="1"/>
  <c r="L1683" i="1"/>
  <c r="K1683" i="1"/>
  <c r="J1683" i="1"/>
  <c r="I1683" i="1"/>
  <c r="H1683" i="1"/>
  <c r="G1683" i="1"/>
  <c r="F1683" i="1"/>
  <c r="E1683" i="1"/>
  <c r="M1682" i="1"/>
  <c r="L1682" i="1"/>
  <c r="K1682" i="1"/>
  <c r="J1682" i="1"/>
  <c r="I1682" i="1"/>
  <c r="H1682" i="1"/>
  <c r="G1682" i="1"/>
  <c r="F1682" i="1"/>
  <c r="E1682" i="1"/>
  <c r="M1681" i="1"/>
  <c r="L1681" i="1"/>
  <c r="K1681" i="1"/>
  <c r="J1681" i="1"/>
  <c r="I1681" i="1"/>
  <c r="H1681" i="1"/>
  <c r="G1681" i="1"/>
  <c r="F1681" i="1"/>
  <c r="E1681" i="1"/>
  <c r="M1680" i="1"/>
  <c r="L1680" i="1"/>
  <c r="K1680" i="1"/>
  <c r="J1680" i="1"/>
  <c r="I1680" i="1"/>
  <c r="H1680" i="1"/>
  <c r="G1680" i="1"/>
  <c r="F1680" i="1"/>
  <c r="E1680" i="1"/>
  <c r="M1679" i="1"/>
  <c r="L1679" i="1"/>
  <c r="K1679" i="1"/>
  <c r="J1679" i="1"/>
  <c r="I1679" i="1"/>
  <c r="H1679" i="1"/>
  <c r="G1679" i="1"/>
  <c r="F1679" i="1"/>
  <c r="E1679" i="1"/>
  <c r="M1678" i="1"/>
  <c r="L1678" i="1"/>
  <c r="K1678" i="1"/>
  <c r="J1678" i="1"/>
  <c r="I1678" i="1"/>
  <c r="H1678" i="1"/>
  <c r="G1678" i="1"/>
  <c r="F1678" i="1"/>
  <c r="E1678" i="1"/>
  <c r="M1677" i="1"/>
  <c r="L1677" i="1"/>
  <c r="K1677" i="1"/>
  <c r="J1677" i="1"/>
  <c r="I1677" i="1"/>
  <c r="H1677" i="1"/>
  <c r="G1677" i="1"/>
  <c r="F1677" i="1"/>
  <c r="E1677" i="1"/>
  <c r="M1676" i="1"/>
  <c r="L1676" i="1"/>
  <c r="K1676" i="1"/>
  <c r="J1676" i="1"/>
  <c r="I1676" i="1"/>
  <c r="H1676" i="1"/>
  <c r="G1676" i="1"/>
  <c r="F1676" i="1"/>
  <c r="E1676" i="1"/>
  <c r="M1675" i="1"/>
  <c r="L1675" i="1"/>
  <c r="K1675" i="1"/>
  <c r="J1675" i="1"/>
  <c r="I1675" i="1"/>
  <c r="H1675" i="1"/>
  <c r="G1675" i="1"/>
  <c r="F1675" i="1"/>
  <c r="E1675" i="1"/>
  <c r="M1674" i="1"/>
  <c r="L1674" i="1"/>
  <c r="K1674" i="1"/>
  <c r="J1674" i="1"/>
  <c r="I1674" i="1"/>
  <c r="H1674" i="1"/>
  <c r="G1674" i="1"/>
  <c r="F1674" i="1"/>
  <c r="E1674" i="1"/>
  <c r="M1673" i="1"/>
  <c r="L1673" i="1"/>
  <c r="K1673" i="1"/>
  <c r="J1673" i="1"/>
  <c r="I1673" i="1"/>
  <c r="H1673" i="1"/>
  <c r="G1673" i="1"/>
  <c r="F1673" i="1"/>
  <c r="E1673" i="1"/>
  <c r="M1672" i="1"/>
  <c r="L1672" i="1"/>
  <c r="K1672" i="1"/>
  <c r="J1672" i="1"/>
  <c r="I1672" i="1"/>
  <c r="H1672" i="1"/>
  <c r="G1672" i="1"/>
  <c r="F1672" i="1"/>
  <c r="E1672" i="1"/>
  <c r="M1671" i="1"/>
  <c r="L1671" i="1"/>
  <c r="K1671" i="1"/>
  <c r="J1671" i="1"/>
  <c r="I1671" i="1"/>
  <c r="H1671" i="1"/>
  <c r="G1671" i="1"/>
  <c r="F1671" i="1"/>
  <c r="E1671" i="1"/>
  <c r="M1670" i="1"/>
  <c r="L1670" i="1"/>
  <c r="K1670" i="1"/>
  <c r="J1670" i="1"/>
  <c r="I1670" i="1"/>
  <c r="H1670" i="1"/>
  <c r="G1670" i="1"/>
  <c r="F1670" i="1"/>
  <c r="E1670" i="1"/>
  <c r="M1669" i="1"/>
  <c r="L1669" i="1"/>
  <c r="K1669" i="1"/>
  <c r="J1669" i="1"/>
  <c r="I1669" i="1"/>
  <c r="H1669" i="1"/>
  <c r="G1669" i="1"/>
  <c r="F1669" i="1"/>
  <c r="E1669" i="1"/>
  <c r="M1668" i="1"/>
  <c r="L1668" i="1"/>
  <c r="K1668" i="1"/>
  <c r="J1668" i="1"/>
  <c r="I1668" i="1"/>
  <c r="H1668" i="1"/>
  <c r="G1668" i="1"/>
  <c r="F1668" i="1"/>
  <c r="E1668" i="1"/>
  <c r="M1667" i="1"/>
  <c r="L1667" i="1"/>
  <c r="K1667" i="1"/>
  <c r="J1667" i="1"/>
  <c r="I1667" i="1"/>
  <c r="H1667" i="1"/>
  <c r="G1667" i="1"/>
  <c r="F1667" i="1"/>
  <c r="E1667" i="1"/>
  <c r="M1666" i="1"/>
  <c r="L1666" i="1"/>
  <c r="K1666" i="1"/>
  <c r="J1666" i="1"/>
  <c r="I1666" i="1"/>
  <c r="H1666" i="1"/>
  <c r="G1666" i="1"/>
  <c r="F1666" i="1"/>
  <c r="E1666" i="1"/>
  <c r="M1665" i="1"/>
  <c r="L1665" i="1"/>
  <c r="K1665" i="1"/>
  <c r="J1665" i="1"/>
  <c r="I1665" i="1"/>
  <c r="H1665" i="1"/>
  <c r="G1665" i="1"/>
  <c r="F1665" i="1"/>
  <c r="E1665" i="1"/>
  <c r="M1664" i="1"/>
  <c r="L1664" i="1"/>
  <c r="K1664" i="1"/>
  <c r="J1664" i="1"/>
  <c r="I1664" i="1"/>
  <c r="H1664" i="1"/>
  <c r="G1664" i="1"/>
  <c r="F1664" i="1"/>
  <c r="E1664" i="1"/>
  <c r="M1663" i="1"/>
  <c r="L1663" i="1"/>
  <c r="K1663" i="1"/>
  <c r="J1663" i="1"/>
  <c r="I1663" i="1"/>
  <c r="H1663" i="1"/>
  <c r="G1663" i="1"/>
  <c r="F1663" i="1"/>
  <c r="E1663" i="1"/>
  <c r="M1662" i="1"/>
  <c r="L1662" i="1"/>
  <c r="K1662" i="1"/>
  <c r="J1662" i="1"/>
  <c r="I1662" i="1"/>
  <c r="H1662" i="1"/>
  <c r="G1662" i="1"/>
  <c r="F1662" i="1"/>
  <c r="E1662" i="1"/>
  <c r="M1661" i="1"/>
  <c r="L1661" i="1"/>
  <c r="K1661" i="1"/>
  <c r="J1661" i="1"/>
  <c r="I1661" i="1"/>
  <c r="H1661" i="1"/>
  <c r="G1661" i="1"/>
  <c r="F1661" i="1"/>
  <c r="E1661" i="1"/>
  <c r="M1660" i="1"/>
  <c r="L1660" i="1"/>
  <c r="K1660" i="1"/>
  <c r="J1660" i="1"/>
  <c r="I1660" i="1"/>
  <c r="H1660" i="1"/>
  <c r="G1660" i="1"/>
  <c r="F1660" i="1"/>
  <c r="E1660" i="1"/>
  <c r="M1659" i="1"/>
  <c r="L1659" i="1"/>
  <c r="K1659" i="1"/>
  <c r="J1659" i="1"/>
  <c r="I1659" i="1"/>
  <c r="H1659" i="1"/>
  <c r="G1659" i="1"/>
  <c r="F1659" i="1"/>
  <c r="E1659" i="1"/>
  <c r="M1658" i="1"/>
  <c r="L1658" i="1"/>
  <c r="K1658" i="1"/>
  <c r="J1658" i="1"/>
  <c r="I1658" i="1"/>
  <c r="H1658" i="1"/>
  <c r="G1658" i="1"/>
  <c r="F1658" i="1"/>
  <c r="E1658" i="1"/>
  <c r="M1657" i="1"/>
  <c r="L1657" i="1"/>
  <c r="K1657" i="1"/>
  <c r="J1657" i="1"/>
  <c r="I1657" i="1"/>
  <c r="H1657" i="1"/>
  <c r="G1657" i="1"/>
  <c r="F1657" i="1"/>
  <c r="E1657" i="1"/>
  <c r="M1656" i="1"/>
  <c r="L1656" i="1"/>
  <c r="K1656" i="1"/>
  <c r="J1656" i="1"/>
  <c r="I1656" i="1"/>
  <c r="H1656" i="1"/>
  <c r="G1656" i="1"/>
  <c r="F1656" i="1"/>
  <c r="E1656" i="1"/>
  <c r="M1655" i="1"/>
  <c r="L1655" i="1"/>
  <c r="K1655" i="1"/>
  <c r="J1655" i="1"/>
  <c r="I1655" i="1"/>
  <c r="H1655" i="1"/>
  <c r="G1655" i="1"/>
  <c r="F1655" i="1"/>
  <c r="E1655" i="1"/>
  <c r="M1654" i="1"/>
  <c r="L1654" i="1"/>
  <c r="K1654" i="1"/>
  <c r="J1654" i="1"/>
  <c r="I1654" i="1"/>
  <c r="H1654" i="1"/>
  <c r="G1654" i="1"/>
  <c r="F1654" i="1"/>
  <c r="E1654" i="1"/>
  <c r="M1653" i="1"/>
  <c r="L1653" i="1"/>
  <c r="K1653" i="1"/>
  <c r="J1653" i="1"/>
  <c r="I1653" i="1"/>
  <c r="H1653" i="1"/>
  <c r="G1653" i="1"/>
  <c r="F1653" i="1"/>
  <c r="E1653" i="1"/>
  <c r="M1652" i="1"/>
  <c r="L1652" i="1"/>
  <c r="K1652" i="1"/>
  <c r="J1652" i="1"/>
  <c r="I1652" i="1"/>
  <c r="H1652" i="1"/>
  <c r="G1652" i="1"/>
  <c r="F1652" i="1"/>
  <c r="E1652" i="1"/>
  <c r="M1651" i="1"/>
  <c r="L1651" i="1"/>
  <c r="K1651" i="1"/>
  <c r="J1651" i="1"/>
  <c r="I1651" i="1"/>
  <c r="H1651" i="1"/>
  <c r="G1651" i="1"/>
  <c r="F1651" i="1"/>
  <c r="E1651" i="1"/>
  <c r="M1650" i="1"/>
  <c r="L1650" i="1"/>
  <c r="K1650" i="1"/>
  <c r="J1650" i="1"/>
  <c r="I1650" i="1"/>
  <c r="H1650" i="1"/>
  <c r="G1650" i="1"/>
  <c r="F1650" i="1"/>
  <c r="E1650" i="1"/>
  <c r="M1649" i="1"/>
  <c r="L1649" i="1"/>
  <c r="K1649" i="1"/>
  <c r="J1649" i="1"/>
  <c r="I1649" i="1"/>
  <c r="H1649" i="1"/>
  <c r="G1649" i="1"/>
  <c r="F1649" i="1"/>
  <c r="E1649" i="1"/>
  <c r="M1648" i="1"/>
  <c r="L1648" i="1"/>
  <c r="K1648" i="1"/>
  <c r="J1648" i="1"/>
  <c r="I1648" i="1"/>
  <c r="H1648" i="1"/>
  <c r="G1648" i="1"/>
  <c r="F1648" i="1"/>
  <c r="E1648" i="1"/>
  <c r="M1647" i="1"/>
  <c r="L1647" i="1"/>
  <c r="K1647" i="1"/>
  <c r="J1647" i="1"/>
  <c r="I1647" i="1"/>
  <c r="H1647" i="1"/>
  <c r="G1647" i="1"/>
  <c r="F1647" i="1"/>
  <c r="E1647" i="1"/>
  <c r="M1646" i="1"/>
  <c r="L1646" i="1"/>
  <c r="K1646" i="1"/>
  <c r="J1646" i="1"/>
  <c r="I1646" i="1"/>
  <c r="H1646" i="1"/>
  <c r="G1646" i="1"/>
  <c r="F1646" i="1"/>
  <c r="E1646" i="1"/>
  <c r="M1645" i="1"/>
  <c r="L1645" i="1"/>
  <c r="K1645" i="1"/>
  <c r="J1645" i="1"/>
  <c r="I1645" i="1"/>
  <c r="H1645" i="1"/>
  <c r="G1645" i="1"/>
  <c r="F1645" i="1"/>
  <c r="E1645" i="1"/>
  <c r="M1644" i="1"/>
  <c r="L1644" i="1"/>
  <c r="K1644" i="1"/>
  <c r="J1644" i="1"/>
  <c r="I1644" i="1"/>
  <c r="H1644" i="1"/>
  <c r="G1644" i="1"/>
  <c r="F1644" i="1"/>
  <c r="E1644" i="1"/>
  <c r="M1643" i="1"/>
  <c r="L1643" i="1"/>
  <c r="K1643" i="1"/>
  <c r="J1643" i="1"/>
  <c r="I1643" i="1"/>
  <c r="H1643" i="1"/>
  <c r="G1643" i="1"/>
  <c r="F1643" i="1"/>
  <c r="E1643" i="1"/>
  <c r="M1642" i="1"/>
  <c r="L1642" i="1"/>
  <c r="K1642" i="1"/>
  <c r="J1642" i="1"/>
  <c r="I1642" i="1"/>
  <c r="H1642" i="1"/>
  <c r="G1642" i="1"/>
  <c r="F1642" i="1"/>
  <c r="E1642" i="1"/>
  <c r="M1641" i="1"/>
  <c r="L1641" i="1"/>
  <c r="K1641" i="1"/>
  <c r="J1641" i="1"/>
  <c r="I1641" i="1"/>
  <c r="H1641" i="1"/>
  <c r="G1641" i="1"/>
  <c r="F1641" i="1"/>
  <c r="E1641" i="1"/>
  <c r="M1640" i="1"/>
  <c r="L1640" i="1"/>
  <c r="K1640" i="1"/>
  <c r="J1640" i="1"/>
  <c r="I1640" i="1"/>
  <c r="H1640" i="1"/>
  <c r="G1640" i="1"/>
  <c r="F1640" i="1"/>
  <c r="E1640" i="1"/>
  <c r="M1639" i="1"/>
  <c r="L1639" i="1"/>
  <c r="K1639" i="1"/>
  <c r="J1639" i="1"/>
  <c r="I1639" i="1"/>
  <c r="H1639" i="1"/>
  <c r="G1639" i="1"/>
  <c r="F1639" i="1"/>
  <c r="E1639" i="1"/>
  <c r="M1638" i="1"/>
  <c r="L1638" i="1"/>
  <c r="K1638" i="1"/>
  <c r="J1638" i="1"/>
  <c r="I1638" i="1"/>
  <c r="H1638" i="1"/>
  <c r="G1638" i="1"/>
  <c r="F1638" i="1"/>
  <c r="E1638" i="1"/>
  <c r="M1637" i="1"/>
  <c r="L1637" i="1"/>
  <c r="K1637" i="1"/>
  <c r="J1637" i="1"/>
  <c r="I1637" i="1"/>
  <c r="H1637" i="1"/>
  <c r="G1637" i="1"/>
  <c r="F1637" i="1"/>
  <c r="E1637" i="1"/>
  <c r="M1636" i="1"/>
  <c r="L1636" i="1"/>
  <c r="K1636" i="1"/>
  <c r="J1636" i="1"/>
  <c r="I1636" i="1"/>
  <c r="H1636" i="1"/>
  <c r="G1636" i="1"/>
  <c r="F1636" i="1"/>
  <c r="E1636" i="1"/>
  <c r="M1635" i="1"/>
  <c r="L1635" i="1"/>
  <c r="K1635" i="1"/>
  <c r="J1635" i="1"/>
  <c r="I1635" i="1"/>
  <c r="H1635" i="1"/>
  <c r="G1635" i="1"/>
  <c r="F1635" i="1"/>
  <c r="E1635" i="1"/>
  <c r="M1634" i="1"/>
  <c r="L1634" i="1"/>
  <c r="K1634" i="1"/>
  <c r="J1634" i="1"/>
  <c r="I1634" i="1"/>
  <c r="H1634" i="1"/>
  <c r="G1634" i="1"/>
  <c r="F1634" i="1"/>
  <c r="E1634" i="1"/>
  <c r="M1633" i="1"/>
  <c r="L1633" i="1"/>
  <c r="K1633" i="1"/>
  <c r="J1633" i="1"/>
  <c r="I1633" i="1"/>
  <c r="H1633" i="1"/>
  <c r="G1633" i="1"/>
  <c r="F1633" i="1"/>
  <c r="E1633" i="1"/>
  <c r="M1632" i="1"/>
  <c r="L1632" i="1"/>
  <c r="K1632" i="1"/>
  <c r="J1632" i="1"/>
  <c r="I1632" i="1"/>
  <c r="H1632" i="1"/>
  <c r="G1632" i="1"/>
  <c r="F1632" i="1"/>
  <c r="E1632" i="1"/>
  <c r="M1631" i="1"/>
  <c r="L1631" i="1"/>
  <c r="K1631" i="1"/>
  <c r="J1631" i="1"/>
  <c r="I1631" i="1"/>
  <c r="H1631" i="1"/>
  <c r="G1631" i="1"/>
  <c r="F1631" i="1"/>
  <c r="E1631" i="1"/>
  <c r="M1630" i="1"/>
  <c r="L1630" i="1"/>
  <c r="K1630" i="1"/>
  <c r="J1630" i="1"/>
  <c r="I1630" i="1"/>
  <c r="H1630" i="1"/>
  <c r="G1630" i="1"/>
  <c r="F1630" i="1"/>
  <c r="E1630" i="1"/>
  <c r="M1629" i="1"/>
  <c r="L1629" i="1"/>
  <c r="K1629" i="1"/>
  <c r="J1629" i="1"/>
  <c r="I1629" i="1"/>
  <c r="H1629" i="1"/>
  <c r="G1629" i="1"/>
  <c r="F1629" i="1"/>
  <c r="E1629" i="1"/>
  <c r="M1628" i="1"/>
  <c r="L1628" i="1"/>
  <c r="K1628" i="1"/>
  <c r="J1628" i="1"/>
  <c r="I1628" i="1"/>
  <c r="H1628" i="1"/>
  <c r="G1628" i="1"/>
  <c r="F1628" i="1"/>
  <c r="E1628" i="1"/>
  <c r="M1627" i="1"/>
  <c r="L1627" i="1"/>
  <c r="K1627" i="1"/>
  <c r="J1627" i="1"/>
  <c r="I1627" i="1"/>
  <c r="H1627" i="1"/>
  <c r="G1627" i="1"/>
  <c r="F1627" i="1"/>
  <c r="E1627" i="1"/>
  <c r="M1626" i="1"/>
  <c r="L1626" i="1"/>
  <c r="K1626" i="1"/>
  <c r="J1626" i="1"/>
  <c r="I1626" i="1"/>
  <c r="H1626" i="1"/>
  <c r="G1626" i="1"/>
  <c r="F1626" i="1"/>
  <c r="E1626" i="1"/>
  <c r="M1625" i="1"/>
  <c r="L1625" i="1"/>
  <c r="K1625" i="1"/>
  <c r="J1625" i="1"/>
  <c r="I1625" i="1"/>
  <c r="H1625" i="1"/>
  <c r="G1625" i="1"/>
  <c r="F1625" i="1"/>
  <c r="E1625" i="1"/>
  <c r="M1624" i="1"/>
  <c r="L1624" i="1"/>
  <c r="K1624" i="1"/>
  <c r="J1624" i="1"/>
  <c r="I1624" i="1"/>
  <c r="H1624" i="1"/>
  <c r="G1624" i="1"/>
  <c r="F1624" i="1"/>
  <c r="E1624" i="1"/>
  <c r="M1623" i="1"/>
  <c r="L1623" i="1"/>
  <c r="K1623" i="1"/>
  <c r="J1623" i="1"/>
  <c r="I1623" i="1"/>
  <c r="H1623" i="1"/>
  <c r="G1623" i="1"/>
  <c r="F1623" i="1"/>
  <c r="E1623" i="1"/>
  <c r="M1622" i="1"/>
  <c r="L1622" i="1"/>
  <c r="K1622" i="1"/>
  <c r="J1622" i="1"/>
  <c r="I1622" i="1"/>
  <c r="H1622" i="1"/>
  <c r="G1622" i="1"/>
  <c r="F1622" i="1"/>
  <c r="E1622" i="1"/>
  <c r="M1621" i="1"/>
  <c r="L1621" i="1"/>
  <c r="K1621" i="1"/>
  <c r="J1621" i="1"/>
  <c r="I1621" i="1"/>
  <c r="H1621" i="1"/>
  <c r="G1621" i="1"/>
  <c r="F1621" i="1"/>
  <c r="E1621" i="1"/>
  <c r="M1620" i="1"/>
  <c r="L1620" i="1"/>
  <c r="K1620" i="1"/>
  <c r="J1620" i="1"/>
  <c r="I1620" i="1"/>
  <c r="H1620" i="1"/>
  <c r="G1620" i="1"/>
  <c r="F1620" i="1"/>
  <c r="E1620" i="1"/>
  <c r="M1619" i="1"/>
  <c r="L1619" i="1"/>
  <c r="K1619" i="1"/>
  <c r="J1619" i="1"/>
  <c r="I1619" i="1"/>
  <c r="H1619" i="1"/>
  <c r="G1619" i="1"/>
  <c r="F1619" i="1"/>
  <c r="E1619" i="1"/>
  <c r="M1618" i="1"/>
  <c r="L1618" i="1"/>
  <c r="K1618" i="1"/>
  <c r="J1618" i="1"/>
  <c r="I1618" i="1"/>
  <c r="H1618" i="1"/>
  <c r="G1618" i="1"/>
  <c r="F1618" i="1"/>
  <c r="E1618" i="1"/>
  <c r="M1617" i="1"/>
  <c r="L1617" i="1"/>
  <c r="K1617" i="1"/>
  <c r="J1617" i="1"/>
  <c r="I1617" i="1"/>
  <c r="H1617" i="1"/>
  <c r="G1617" i="1"/>
  <c r="F1617" i="1"/>
  <c r="E1617" i="1"/>
  <c r="M1616" i="1"/>
  <c r="L1616" i="1"/>
  <c r="K1616" i="1"/>
  <c r="J1616" i="1"/>
  <c r="I1616" i="1"/>
  <c r="H1616" i="1"/>
  <c r="G1616" i="1"/>
  <c r="F1616" i="1"/>
  <c r="E1616" i="1"/>
  <c r="M1615" i="1"/>
  <c r="L1615" i="1"/>
  <c r="K1615" i="1"/>
  <c r="J1615" i="1"/>
  <c r="I1615" i="1"/>
  <c r="H1615" i="1"/>
  <c r="G1615" i="1"/>
  <c r="F1615" i="1"/>
  <c r="E1615" i="1"/>
  <c r="M1614" i="1"/>
  <c r="L1614" i="1"/>
  <c r="K1614" i="1"/>
  <c r="J1614" i="1"/>
  <c r="I1614" i="1"/>
  <c r="H1614" i="1"/>
  <c r="G1614" i="1"/>
  <c r="F1614" i="1"/>
  <c r="E1614" i="1"/>
  <c r="M1613" i="1"/>
  <c r="L1613" i="1"/>
  <c r="K1613" i="1"/>
  <c r="J1613" i="1"/>
  <c r="I1613" i="1"/>
  <c r="H1613" i="1"/>
  <c r="G1613" i="1"/>
  <c r="F1613" i="1"/>
  <c r="E1613" i="1"/>
  <c r="M1612" i="1"/>
  <c r="L1612" i="1"/>
  <c r="K1612" i="1"/>
  <c r="J1612" i="1"/>
  <c r="I1612" i="1"/>
  <c r="H1612" i="1"/>
  <c r="G1612" i="1"/>
  <c r="F1612" i="1"/>
  <c r="E1612" i="1"/>
  <c r="M1611" i="1"/>
  <c r="L1611" i="1"/>
  <c r="K1611" i="1"/>
  <c r="J1611" i="1"/>
  <c r="I1611" i="1"/>
  <c r="H1611" i="1"/>
  <c r="G1611" i="1"/>
  <c r="F1611" i="1"/>
  <c r="E1611" i="1"/>
  <c r="M1610" i="1"/>
  <c r="L1610" i="1"/>
  <c r="K1610" i="1"/>
  <c r="J1610" i="1"/>
  <c r="I1610" i="1"/>
  <c r="H1610" i="1"/>
  <c r="G1610" i="1"/>
  <c r="F1610" i="1"/>
  <c r="E1610" i="1"/>
  <c r="M1609" i="1"/>
  <c r="L1609" i="1"/>
  <c r="K1609" i="1"/>
  <c r="J1609" i="1"/>
  <c r="I1609" i="1"/>
  <c r="H1609" i="1"/>
  <c r="G1609" i="1"/>
  <c r="F1609" i="1"/>
  <c r="E1609" i="1"/>
  <c r="M1608" i="1"/>
  <c r="L1608" i="1"/>
  <c r="K1608" i="1"/>
  <c r="J1608" i="1"/>
  <c r="I1608" i="1"/>
  <c r="H1608" i="1"/>
  <c r="G1608" i="1"/>
  <c r="F1608" i="1"/>
  <c r="E1608" i="1"/>
  <c r="M1607" i="1"/>
  <c r="L1607" i="1"/>
  <c r="K1607" i="1"/>
  <c r="J1607" i="1"/>
  <c r="I1607" i="1"/>
  <c r="H1607" i="1"/>
  <c r="G1607" i="1"/>
  <c r="F1607" i="1"/>
  <c r="E1607" i="1"/>
  <c r="M1606" i="1"/>
  <c r="L1606" i="1"/>
  <c r="K1606" i="1"/>
  <c r="J1606" i="1"/>
  <c r="I1606" i="1"/>
  <c r="H1606" i="1"/>
  <c r="G1606" i="1"/>
  <c r="F1606" i="1"/>
  <c r="E1606" i="1"/>
  <c r="M1605" i="1"/>
  <c r="L1605" i="1"/>
  <c r="K1605" i="1"/>
  <c r="J1605" i="1"/>
  <c r="I1605" i="1"/>
  <c r="H1605" i="1"/>
  <c r="G1605" i="1"/>
  <c r="F1605" i="1"/>
  <c r="E1605" i="1"/>
  <c r="M1604" i="1"/>
  <c r="L1604" i="1"/>
  <c r="K1604" i="1"/>
  <c r="J1604" i="1"/>
  <c r="I1604" i="1"/>
  <c r="H1604" i="1"/>
  <c r="G1604" i="1"/>
  <c r="F1604" i="1"/>
  <c r="E1604" i="1"/>
  <c r="M1603" i="1"/>
  <c r="L1603" i="1"/>
  <c r="K1603" i="1"/>
  <c r="J1603" i="1"/>
  <c r="I1603" i="1"/>
  <c r="H1603" i="1"/>
  <c r="G1603" i="1"/>
  <c r="F1603" i="1"/>
  <c r="E1603" i="1"/>
  <c r="M1602" i="1"/>
  <c r="L1602" i="1"/>
  <c r="K1602" i="1"/>
  <c r="J1602" i="1"/>
  <c r="I1602" i="1"/>
  <c r="H1602" i="1"/>
  <c r="G1602" i="1"/>
  <c r="F1602" i="1"/>
  <c r="E1602" i="1"/>
  <c r="M1601" i="1"/>
  <c r="L1601" i="1"/>
  <c r="K1601" i="1"/>
  <c r="J1601" i="1"/>
  <c r="I1601" i="1"/>
  <c r="H1601" i="1"/>
  <c r="G1601" i="1"/>
  <c r="F1601" i="1"/>
  <c r="E1601" i="1"/>
  <c r="M1600" i="1"/>
  <c r="L1600" i="1"/>
  <c r="K1600" i="1"/>
  <c r="J1600" i="1"/>
  <c r="I1600" i="1"/>
  <c r="H1600" i="1"/>
  <c r="G1600" i="1"/>
  <c r="F1600" i="1"/>
  <c r="E1600" i="1"/>
  <c r="M1599" i="1"/>
  <c r="L1599" i="1"/>
  <c r="K1599" i="1"/>
  <c r="J1599" i="1"/>
  <c r="I1599" i="1"/>
  <c r="H1599" i="1"/>
  <c r="G1599" i="1"/>
  <c r="F1599" i="1"/>
  <c r="E1599" i="1"/>
  <c r="M1598" i="1"/>
  <c r="L1598" i="1"/>
  <c r="K1598" i="1"/>
  <c r="J1598" i="1"/>
  <c r="I1598" i="1"/>
  <c r="H1598" i="1"/>
  <c r="G1598" i="1"/>
  <c r="F1598" i="1"/>
  <c r="E1598" i="1"/>
  <c r="M1597" i="1"/>
  <c r="L1597" i="1"/>
  <c r="K1597" i="1"/>
  <c r="J1597" i="1"/>
  <c r="I1597" i="1"/>
  <c r="H1597" i="1"/>
  <c r="G1597" i="1"/>
  <c r="F1597" i="1"/>
  <c r="E1597" i="1"/>
  <c r="M1596" i="1"/>
  <c r="L1596" i="1"/>
  <c r="K1596" i="1"/>
  <c r="J1596" i="1"/>
  <c r="I1596" i="1"/>
  <c r="H1596" i="1"/>
  <c r="G1596" i="1"/>
  <c r="F1596" i="1"/>
  <c r="E1596" i="1"/>
  <c r="M1595" i="1"/>
  <c r="L1595" i="1"/>
  <c r="K1595" i="1"/>
  <c r="J1595" i="1"/>
  <c r="I1595" i="1"/>
  <c r="H1595" i="1"/>
  <c r="G1595" i="1"/>
  <c r="F1595" i="1"/>
  <c r="E1595" i="1"/>
  <c r="M1594" i="1"/>
  <c r="L1594" i="1"/>
  <c r="K1594" i="1"/>
  <c r="J1594" i="1"/>
  <c r="I1594" i="1"/>
  <c r="H1594" i="1"/>
  <c r="G1594" i="1"/>
  <c r="F1594" i="1"/>
  <c r="E1594" i="1"/>
  <c r="M1593" i="1"/>
  <c r="L1593" i="1"/>
  <c r="K1593" i="1"/>
  <c r="J1593" i="1"/>
  <c r="I1593" i="1"/>
  <c r="H1593" i="1"/>
  <c r="G1593" i="1"/>
  <c r="F1593" i="1"/>
  <c r="E1593" i="1"/>
  <c r="M1592" i="1"/>
  <c r="L1592" i="1"/>
  <c r="K1592" i="1"/>
  <c r="J1592" i="1"/>
  <c r="I1592" i="1"/>
  <c r="H1592" i="1"/>
  <c r="G1592" i="1"/>
  <c r="F1592" i="1"/>
  <c r="E1592" i="1"/>
  <c r="M1591" i="1"/>
  <c r="L1591" i="1"/>
  <c r="K1591" i="1"/>
  <c r="J1591" i="1"/>
  <c r="I1591" i="1"/>
  <c r="H1591" i="1"/>
  <c r="G1591" i="1"/>
  <c r="F1591" i="1"/>
  <c r="E1591" i="1"/>
  <c r="M1590" i="1"/>
  <c r="L1590" i="1"/>
  <c r="K1590" i="1"/>
  <c r="J1590" i="1"/>
  <c r="I1590" i="1"/>
  <c r="H1590" i="1"/>
  <c r="G1590" i="1"/>
  <c r="F1590" i="1"/>
  <c r="E1590" i="1"/>
  <c r="M1589" i="1"/>
  <c r="L1589" i="1"/>
  <c r="K1589" i="1"/>
  <c r="J1589" i="1"/>
  <c r="I1589" i="1"/>
  <c r="H1589" i="1"/>
  <c r="G1589" i="1"/>
  <c r="F1589" i="1"/>
  <c r="E1589" i="1"/>
  <c r="M1588" i="1"/>
  <c r="L1588" i="1"/>
  <c r="K1588" i="1"/>
  <c r="J1588" i="1"/>
  <c r="I1588" i="1"/>
  <c r="H1588" i="1"/>
  <c r="G1588" i="1"/>
  <c r="F1588" i="1"/>
  <c r="E1588" i="1"/>
  <c r="M1587" i="1"/>
  <c r="L1587" i="1"/>
  <c r="K1587" i="1"/>
  <c r="J1587" i="1"/>
  <c r="I1587" i="1"/>
  <c r="H1587" i="1"/>
  <c r="G1587" i="1"/>
  <c r="F1587" i="1"/>
  <c r="E1587" i="1"/>
  <c r="M1586" i="1"/>
  <c r="L1586" i="1"/>
  <c r="K1586" i="1"/>
  <c r="J1586" i="1"/>
  <c r="I1586" i="1"/>
  <c r="H1586" i="1"/>
  <c r="G1586" i="1"/>
  <c r="F1586" i="1"/>
  <c r="E1586" i="1"/>
  <c r="M1585" i="1"/>
  <c r="L1585" i="1"/>
  <c r="K1585" i="1"/>
  <c r="J1585" i="1"/>
  <c r="I1585" i="1"/>
  <c r="H1585" i="1"/>
  <c r="G1585" i="1"/>
  <c r="F1585" i="1"/>
  <c r="E1585" i="1"/>
  <c r="M1584" i="1"/>
  <c r="L1584" i="1"/>
  <c r="K1584" i="1"/>
  <c r="J1584" i="1"/>
  <c r="I1584" i="1"/>
  <c r="H1584" i="1"/>
  <c r="G1584" i="1"/>
  <c r="F1584" i="1"/>
  <c r="E1584" i="1"/>
  <c r="M1583" i="1"/>
  <c r="L1583" i="1"/>
  <c r="K1583" i="1"/>
  <c r="J1583" i="1"/>
  <c r="I1583" i="1"/>
  <c r="H1583" i="1"/>
  <c r="G1583" i="1"/>
  <c r="F1583" i="1"/>
  <c r="E1583" i="1"/>
  <c r="M1582" i="1"/>
  <c r="L1582" i="1"/>
  <c r="K1582" i="1"/>
  <c r="J1582" i="1"/>
  <c r="I1582" i="1"/>
  <c r="H1582" i="1"/>
  <c r="G1582" i="1"/>
  <c r="F1582" i="1"/>
  <c r="E1582" i="1"/>
  <c r="M1581" i="1"/>
  <c r="L1581" i="1"/>
  <c r="K1581" i="1"/>
  <c r="J1581" i="1"/>
  <c r="I1581" i="1"/>
  <c r="H1581" i="1"/>
  <c r="G1581" i="1"/>
  <c r="F1581" i="1"/>
  <c r="E1581" i="1"/>
  <c r="M1580" i="1"/>
  <c r="L1580" i="1"/>
  <c r="K1580" i="1"/>
  <c r="J1580" i="1"/>
  <c r="I1580" i="1"/>
  <c r="H1580" i="1"/>
  <c r="G1580" i="1"/>
  <c r="F1580" i="1"/>
  <c r="E1580" i="1"/>
  <c r="M1579" i="1"/>
  <c r="L1579" i="1"/>
  <c r="K1579" i="1"/>
  <c r="J1579" i="1"/>
  <c r="I1579" i="1"/>
  <c r="H1579" i="1"/>
  <c r="G1579" i="1"/>
  <c r="F1579" i="1"/>
  <c r="E1579" i="1"/>
  <c r="M1578" i="1"/>
  <c r="L1578" i="1"/>
  <c r="K1578" i="1"/>
  <c r="J1578" i="1"/>
  <c r="I1578" i="1"/>
  <c r="H1578" i="1"/>
  <c r="G1578" i="1"/>
  <c r="F1578" i="1"/>
  <c r="E1578" i="1"/>
  <c r="M1577" i="1"/>
  <c r="L1577" i="1"/>
  <c r="K1577" i="1"/>
  <c r="J1577" i="1"/>
  <c r="I1577" i="1"/>
  <c r="H1577" i="1"/>
  <c r="G1577" i="1"/>
  <c r="F1577" i="1"/>
  <c r="E1577" i="1"/>
  <c r="M1576" i="1"/>
  <c r="L1576" i="1"/>
  <c r="K1576" i="1"/>
  <c r="J1576" i="1"/>
  <c r="I1576" i="1"/>
  <c r="H1576" i="1"/>
  <c r="G1576" i="1"/>
  <c r="F1576" i="1"/>
  <c r="E1576" i="1"/>
  <c r="M1575" i="1"/>
  <c r="L1575" i="1"/>
  <c r="K1575" i="1"/>
  <c r="J1575" i="1"/>
  <c r="I1575" i="1"/>
  <c r="H1575" i="1"/>
  <c r="G1575" i="1"/>
  <c r="F1575" i="1"/>
  <c r="E1575" i="1"/>
  <c r="M1574" i="1"/>
  <c r="L1574" i="1"/>
  <c r="K1574" i="1"/>
  <c r="J1574" i="1"/>
  <c r="I1574" i="1"/>
  <c r="H1574" i="1"/>
  <c r="G1574" i="1"/>
  <c r="F1574" i="1"/>
  <c r="E1574" i="1"/>
  <c r="M1573" i="1"/>
  <c r="L1573" i="1"/>
  <c r="K1573" i="1"/>
  <c r="J1573" i="1"/>
  <c r="I1573" i="1"/>
  <c r="H1573" i="1"/>
  <c r="G1573" i="1"/>
  <c r="F1573" i="1"/>
  <c r="E1573" i="1"/>
  <c r="M1572" i="1"/>
  <c r="L1572" i="1"/>
  <c r="K1572" i="1"/>
  <c r="J1572" i="1"/>
  <c r="I1572" i="1"/>
  <c r="H1572" i="1"/>
  <c r="G1572" i="1"/>
  <c r="F1572" i="1"/>
  <c r="E1572" i="1"/>
  <c r="M1571" i="1"/>
  <c r="L1571" i="1"/>
  <c r="K1571" i="1"/>
  <c r="J1571" i="1"/>
  <c r="I1571" i="1"/>
  <c r="H1571" i="1"/>
  <c r="G1571" i="1"/>
  <c r="F1571" i="1"/>
  <c r="E1571" i="1"/>
  <c r="M1570" i="1"/>
  <c r="L1570" i="1"/>
  <c r="K1570" i="1"/>
  <c r="J1570" i="1"/>
  <c r="I1570" i="1"/>
  <c r="H1570" i="1"/>
  <c r="G1570" i="1"/>
  <c r="F1570" i="1"/>
  <c r="E1570" i="1"/>
  <c r="M1569" i="1"/>
  <c r="L1569" i="1"/>
  <c r="K1569" i="1"/>
  <c r="J1569" i="1"/>
  <c r="I1569" i="1"/>
  <c r="H1569" i="1"/>
  <c r="G1569" i="1"/>
  <c r="F1569" i="1"/>
  <c r="E1569" i="1"/>
  <c r="M1568" i="1"/>
  <c r="L1568" i="1"/>
  <c r="K1568" i="1"/>
  <c r="J1568" i="1"/>
  <c r="I1568" i="1"/>
  <c r="H1568" i="1"/>
  <c r="G1568" i="1"/>
  <c r="F1568" i="1"/>
  <c r="E1568" i="1"/>
  <c r="M1567" i="1"/>
  <c r="L1567" i="1"/>
  <c r="K1567" i="1"/>
  <c r="J1567" i="1"/>
  <c r="I1567" i="1"/>
  <c r="H1567" i="1"/>
  <c r="G1567" i="1"/>
  <c r="F1567" i="1"/>
  <c r="E1567" i="1"/>
  <c r="M1566" i="1"/>
  <c r="L1566" i="1"/>
  <c r="K1566" i="1"/>
  <c r="J1566" i="1"/>
  <c r="I1566" i="1"/>
  <c r="H1566" i="1"/>
  <c r="G1566" i="1"/>
  <c r="F1566" i="1"/>
  <c r="E1566" i="1"/>
  <c r="M1565" i="1"/>
  <c r="L1565" i="1"/>
  <c r="K1565" i="1"/>
  <c r="J1565" i="1"/>
  <c r="I1565" i="1"/>
  <c r="H1565" i="1"/>
  <c r="G1565" i="1"/>
  <c r="F1565" i="1"/>
  <c r="E1565" i="1"/>
  <c r="M1564" i="1"/>
  <c r="L1564" i="1"/>
  <c r="K1564" i="1"/>
  <c r="J1564" i="1"/>
  <c r="I1564" i="1"/>
  <c r="H1564" i="1"/>
  <c r="G1564" i="1"/>
  <c r="F1564" i="1"/>
  <c r="E1564" i="1"/>
  <c r="M1563" i="1"/>
  <c r="L1563" i="1"/>
  <c r="K1563" i="1"/>
  <c r="J1563" i="1"/>
  <c r="I1563" i="1"/>
  <c r="H1563" i="1"/>
  <c r="G1563" i="1"/>
  <c r="F1563" i="1"/>
  <c r="E1563" i="1"/>
  <c r="M1562" i="1"/>
  <c r="L1562" i="1"/>
  <c r="K1562" i="1"/>
  <c r="J1562" i="1"/>
  <c r="I1562" i="1"/>
  <c r="H1562" i="1"/>
  <c r="G1562" i="1"/>
  <c r="F1562" i="1"/>
  <c r="E1562" i="1"/>
  <c r="M1561" i="1"/>
  <c r="L1561" i="1"/>
  <c r="K1561" i="1"/>
  <c r="J1561" i="1"/>
  <c r="I1561" i="1"/>
  <c r="H1561" i="1"/>
  <c r="G1561" i="1"/>
  <c r="F1561" i="1"/>
  <c r="E1561" i="1"/>
  <c r="M1560" i="1"/>
  <c r="L1560" i="1"/>
  <c r="K1560" i="1"/>
  <c r="J1560" i="1"/>
  <c r="I1560" i="1"/>
  <c r="H1560" i="1"/>
  <c r="G1560" i="1"/>
  <c r="F1560" i="1"/>
  <c r="E1560" i="1"/>
  <c r="M1559" i="1"/>
  <c r="L1559" i="1"/>
  <c r="K1559" i="1"/>
  <c r="J1559" i="1"/>
  <c r="I1559" i="1"/>
  <c r="H1559" i="1"/>
  <c r="G1559" i="1"/>
  <c r="F1559" i="1"/>
  <c r="E1559" i="1"/>
  <c r="M1558" i="1"/>
  <c r="L1558" i="1"/>
  <c r="K1558" i="1"/>
  <c r="J1558" i="1"/>
  <c r="I1558" i="1"/>
  <c r="H1558" i="1"/>
  <c r="G1558" i="1"/>
  <c r="F1558" i="1"/>
  <c r="E1558" i="1"/>
  <c r="M1557" i="1"/>
  <c r="L1557" i="1"/>
  <c r="K1557" i="1"/>
  <c r="J1557" i="1"/>
  <c r="I1557" i="1"/>
  <c r="H1557" i="1"/>
  <c r="G1557" i="1"/>
  <c r="F1557" i="1"/>
  <c r="E1557" i="1"/>
  <c r="M1556" i="1"/>
  <c r="L1556" i="1"/>
  <c r="K1556" i="1"/>
  <c r="J1556" i="1"/>
  <c r="I1556" i="1"/>
  <c r="H1556" i="1"/>
  <c r="G1556" i="1"/>
  <c r="F1556" i="1"/>
  <c r="E1556" i="1"/>
  <c r="M1555" i="1"/>
  <c r="L1555" i="1"/>
  <c r="K1555" i="1"/>
  <c r="J1555" i="1"/>
  <c r="I1555" i="1"/>
  <c r="H1555" i="1"/>
  <c r="G1555" i="1"/>
  <c r="F1555" i="1"/>
  <c r="E1555" i="1"/>
  <c r="M1554" i="1"/>
  <c r="L1554" i="1"/>
  <c r="K1554" i="1"/>
  <c r="J1554" i="1"/>
  <c r="I1554" i="1"/>
  <c r="H1554" i="1"/>
  <c r="G1554" i="1"/>
  <c r="F1554" i="1"/>
  <c r="E1554" i="1"/>
  <c r="M1553" i="1"/>
  <c r="L1553" i="1"/>
  <c r="K1553" i="1"/>
  <c r="J1553" i="1"/>
  <c r="I1553" i="1"/>
  <c r="H1553" i="1"/>
  <c r="G1553" i="1"/>
  <c r="F1553" i="1"/>
  <c r="E1553" i="1"/>
  <c r="M1552" i="1"/>
  <c r="L1552" i="1"/>
  <c r="K1552" i="1"/>
  <c r="J1552" i="1"/>
  <c r="I1552" i="1"/>
  <c r="H1552" i="1"/>
  <c r="G1552" i="1"/>
  <c r="F1552" i="1"/>
  <c r="E1552" i="1"/>
  <c r="M1551" i="1"/>
  <c r="L1551" i="1"/>
  <c r="K1551" i="1"/>
  <c r="J1551" i="1"/>
  <c r="I1551" i="1"/>
  <c r="H1551" i="1"/>
  <c r="G1551" i="1"/>
  <c r="F1551" i="1"/>
  <c r="E1551" i="1"/>
  <c r="M1550" i="1"/>
  <c r="L1550" i="1"/>
  <c r="K1550" i="1"/>
  <c r="J1550" i="1"/>
  <c r="I1550" i="1"/>
  <c r="H1550" i="1"/>
  <c r="G1550" i="1"/>
  <c r="F1550" i="1"/>
  <c r="E1550" i="1"/>
  <c r="M1549" i="1"/>
  <c r="L1549" i="1"/>
  <c r="K1549" i="1"/>
  <c r="J1549" i="1"/>
  <c r="I1549" i="1"/>
  <c r="H1549" i="1"/>
  <c r="G1549" i="1"/>
  <c r="F1549" i="1"/>
  <c r="E1549" i="1"/>
  <c r="M1548" i="1"/>
  <c r="L1548" i="1"/>
  <c r="K1548" i="1"/>
  <c r="J1548" i="1"/>
  <c r="I1548" i="1"/>
  <c r="H1548" i="1"/>
  <c r="G1548" i="1"/>
  <c r="F1548" i="1"/>
  <c r="E1548" i="1"/>
  <c r="M1547" i="1"/>
  <c r="L1547" i="1"/>
  <c r="K1547" i="1"/>
  <c r="J1547" i="1"/>
  <c r="I1547" i="1"/>
  <c r="H1547" i="1"/>
  <c r="G1547" i="1"/>
  <c r="F1547" i="1"/>
  <c r="E1547" i="1"/>
  <c r="M1546" i="1"/>
  <c r="L1546" i="1"/>
  <c r="K1546" i="1"/>
  <c r="J1546" i="1"/>
  <c r="I1546" i="1"/>
  <c r="H1546" i="1"/>
  <c r="G1546" i="1"/>
  <c r="F1546" i="1"/>
  <c r="E1546" i="1"/>
  <c r="M1545" i="1"/>
  <c r="L1545" i="1"/>
  <c r="K1545" i="1"/>
  <c r="J1545" i="1"/>
  <c r="I1545" i="1"/>
  <c r="H1545" i="1"/>
  <c r="G1545" i="1"/>
  <c r="F1545" i="1"/>
  <c r="E1545" i="1"/>
  <c r="M1544" i="1"/>
  <c r="L1544" i="1"/>
  <c r="K1544" i="1"/>
  <c r="J1544" i="1"/>
  <c r="I1544" i="1"/>
  <c r="H1544" i="1"/>
  <c r="G1544" i="1"/>
  <c r="F1544" i="1"/>
  <c r="E1544" i="1"/>
  <c r="M1543" i="1"/>
  <c r="L1543" i="1"/>
  <c r="K1543" i="1"/>
  <c r="J1543" i="1"/>
  <c r="I1543" i="1"/>
  <c r="H1543" i="1"/>
  <c r="G1543" i="1"/>
  <c r="F1543" i="1"/>
  <c r="E1543" i="1"/>
  <c r="M1542" i="1"/>
  <c r="L1542" i="1"/>
  <c r="K1542" i="1"/>
  <c r="J1542" i="1"/>
  <c r="I1542" i="1"/>
  <c r="H1542" i="1"/>
  <c r="G1542" i="1"/>
  <c r="F1542" i="1"/>
  <c r="E1542" i="1"/>
  <c r="M1541" i="1"/>
  <c r="L1541" i="1"/>
  <c r="K1541" i="1"/>
  <c r="J1541" i="1"/>
  <c r="I1541" i="1"/>
  <c r="H1541" i="1"/>
  <c r="G1541" i="1"/>
  <c r="F1541" i="1"/>
  <c r="E1541" i="1"/>
  <c r="M1540" i="1"/>
  <c r="L1540" i="1"/>
  <c r="K1540" i="1"/>
  <c r="J1540" i="1"/>
  <c r="I1540" i="1"/>
  <c r="H1540" i="1"/>
  <c r="G1540" i="1"/>
  <c r="F1540" i="1"/>
  <c r="E1540" i="1"/>
  <c r="M1539" i="1"/>
  <c r="L1539" i="1"/>
  <c r="K1539" i="1"/>
  <c r="J1539" i="1"/>
  <c r="I1539" i="1"/>
  <c r="H1539" i="1"/>
  <c r="G1539" i="1"/>
  <c r="F1539" i="1"/>
  <c r="E1539" i="1"/>
  <c r="M1538" i="1"/>
  <c r="L1538" i="1"/>
  <c r="K1538" i="1"/>
  <c r="J1538" i="1"/>
  <c r="I1538" i="1"/>
  <c r="H1538" i="1"/>
  <c r="G1538" i="1"/>
  <c r="F1538" i="1"/>
  <c r="E1538" i="1"/>
  <c r="M1537" i="1"/>
  <c r="L1537" i="1"/>
  <c r="K1537" i="1"/>
  <c r="J1537" i="1"/>
  <c r="I1537" i="1"/>
  <c r="H1537" i="1"/>
  <c r="G1537" i="1"/>
  <c r="F1537" i="1"/>
  <c r="E1537" i="1"/>
  <c r="M1536" i="1"/>
  <c r="L1536" i="1"/>
  <c r="K1536" i="1"/>
  <c r="J1536" i="1"/>
  <c r="I1536" i="1"/>
  <c r="H1536" i="1"/>
  <c r="G1536" i="1"/>
  <c r="F1536" i="1"/>
  <c r="E1536" i="1"/>
  <c r="M1535" i="1"/>
  <c r="L1535" i="1"/>
  <c r="K1535" i="1"/>
  <c r="J1535" i="1"/>
  <c r="I1535" i="1"/>
  <c r="H1535" i="1"/>
  <c r="G1535" i="1"/>
  <c r="F1535" i="1"/>
  <c r="E1535" i="1"/>
  <c r="M1534" i="1"/>
  <c r="L1534" i="1"/>
  <c r="K1534" i="1"/>
  <c r="J1534" i="1"/>
  <c r="I1534" i="1"/>
  <c r="H1534" i="1"/>
  <c r="G1534" i="1"/>
  <c r="F1534" i="1"/>
  <c r="E1534" i="1"/>
  <c r="M1533" i="1"/>
  <c r="L1533" i="1"/>
  <c r="K1533" i="1"/>
  <c r="J1533" i="1"/>
  <c r="I1533" i="1"/>
  <c r="H1533" i="1"/>
  <c r="G1533" i="1"/>
  <c r="F1533" i="1"/>
  <c r="E1533" i="1"/>
  <c r="M1532" i="1"/>
  <c r="L1532" i="1"/>
  <c r="K1532" i="1"/>
  <c r="J1532" i="1"/>
  <c r="I1532" i="1"/>
  <c r="H1532" i="1"/>
  <c r="G1532" i="1"/>
  <c r="F1532" i="1"/>
  <c r="E1532" i="1"/>
  <c r="M1531" i="1"/>
  <c r="L1531" i="1"/>
  <c r="K1531" i="1"/>
  <c r="J1531" i="1"/>
  <c r="I1531" i="1"/>
  <c r="H1531" i="1"/>
  <c r="G1531" i="1"/>
  <c r="F1531" i="1"/>
  <c r="E1531" i="1"/>
  <c r="M1530" i="1"/>
  <c r="L1530" i="1"/>
  <c r="K1530" i="1"/>
  <c r="J1530" i="1"/>
  <c r="I1530" i="1"/>
  <c r="H1530" i="1"/>
  <c r="G1530" i="1"/>
  <c r="F1530" i="1"/>
  <c r="E1530" i="1"/>
  <c r="M1529" i="1"/>
  <c r="L1529" i="1"/>
  <c r="K1529" i="1"/>
  <c r="J1529" i="1"/>
  <c r="I1529" i="1"/>
  <c r="H1529" i="1"/>
  <c r="G1529" i="1"/>
  <c r="F1529" i="1"/>
  <c r="E1529" i="1"/>
  <c r="M1528" i="1"/>
  <c r="L1528" i="1"/>
  <c r="K1528" i="1"/>
  <c r="J1528" i="1"/>
  <c r="I1528" i="1"/>
  <c r="H1528" i="1"/>
  <c r="G1528" i="1"/>
  <c r="F1528" i="1"/>
  <c r="E1528" i="1"/>
  <c r="M1527" i="1"/>
  <c r="L1527" i="1"/>
  <c r="K1527" i="1"/>
  <c r="J1527" i="1"/>
  <c r="I1527" i="1"/>
  <c r="H1527" i="1"/>
  <c r="G1527" i="1"/>
  <c r="F1527" i="1"/>
  <c r="E1527" i="1"/>
  <c r="M1526" i="1"/>
  <c r="L1526" i="1"/>
  <c r="K1526" i="1"/>
  <c r="J1526" i="1"/>
  <c r="I1526" i="1"/>
  <c r="H1526" i="1"/>
  <c r="G1526" i="1"/>
  <c r="F1526" i="1"/>
  <c r="E1526" i="1"/>
  <c r="M1525" i="1"/>
  <c r="L1525" i="1"/>
  <c r="K1525" i="1"/>
  <c r="J1525" i="1"/>
  <c r="I1525" i="1"/>
  <c r="H1525" i="1"/>
  <c r="G1525" i="1"/>
  <c r="F1525" i="1"/>
  <c r="E1525" i="1"/>
  <c r="M1524" i="1"/>
  <c r="L1524" i="1"/>
  <c r="K1524" i="1"/>
  <c r="J1524" i="1"/>
  <c r="I1524" i="1"/>
  <c r="H1524" i="1"/>
  <c r="G1524" i="1"/>
  <c r="F1524" i="1"/>
  <c r="E1524" i="1"/>
  <c r="M1523" i="1"/>
  <c r="L1523" i="1"/>
  <c r="K1523" i="1"/>
  <c r="J1523" i="1"/>
  <c r="I1523" i="1"/>
  <c r="H1523" i="1"/>
  <c r="G1523" i="1"/>
  <c r="F1523" i="1"/>
  <c r="E1523" i="1"/>
  <c r="M1522" i="1"/>
  <c r="L1522" i="1"/>
  <c r="K1522" i="1"/>
  <c r="J1522" i="1"/>
  <c r="I1522" i="1"/>
  <c r="H1522" i="1"/>
  <c r="G1522" i="1"/>
  <c r="F1522" i="1"/>
  <c r="E1522" i="1"/>
  <c r="M1521" i="1"/>
  <c r="L1521" i="1"/>
  <c r="K1521" i="1"/>
  <c r="J1521" i="1"/>
  <c r="I1521" i="1"/>
  <c r="H1521" i="1"/>
  <c r="G1521" i="1"/>
  <c r="F1521" i="1"/>
  <c r="E1521" i="1"/>
  <c r="M1520" i="1"/>
  <c r="L1520" i="1"/>
  <c r="K1520" i="1"/>
  <c r="J1520" i="1"/>
  <c r="I1520" i="1"/>
  <c r="H1520" i="1"/>
  <c r="G1520" i="1"/>
  <c r="F1520" i="1"/>
  <c r="E1520" i="1"/>
  <c r="M1519" i="1"/>
  <c r="L1519" i="1"/>
  <c r="K1519" i="1"/>
  <c r="J1519" i="1"/>
  <c r="I1519" i="1"/>
  <c r="H1519" i="1"/>
  <c r="G1519" i="1"/>
  <c r="F1519" i="1"/>
  <c r="E1519" i="1"/>
  <c r="M1518" i="1"/>
  <c r="L1518" i="1"/>
  <c r="K1518" i="1"/>
  <c r="J1518" i="1"/>
  <c r="I1518" i="1"/>
  <c r="H1518" i="1"/>
  <c r="G1518" i="1"/>
  <c r="F1518" i="1"/>
  <c r="E1518" i="1"/>
  <c r="M1517" i="1"/>
  <c r="L1517" i="1"/>
  <c r="K1517" i="1"/>
  <c r="J1517" i="1"/>
  <c r="I1517" i="1"/>
  <c r="H1517" i="1"/>
  <c r="G1517" i="1"/>
  <c r="F1517" i="1"/>
  <c r="E1517" i="1"/>
  <c r="M1516" i="1"/>
  <c r="L1516" i="1"/>
  <c r="K1516" i="1"/>
  <c r="J1516" i="1"/>
  <c r="I1516" i="1"/>
  <c r="H1516" i="1"/>
  <c r="G1516" i="1"/>
  <c r="F1516" i="1"/>
  <c r="E1516" i="1"/>
  <c r="M1515" i="1"/>
  <c r="L1515" i="1"/>
  <c r="K1515" i="1"/>
  <c r="J1515" i="1"/>
  <c r="I1515" i="1"/>
  <c r="H1515" i="1"/>
  <c r="G1515" i="1"/>
  <c r="F1515" i="1"/>
  <c r="E1515" i="1"/>
  <c r="M1514" i="1"/>
  <c r="L1514" i="1"/>
  <c r="K1514" i="1"/>
  <c r="J1514" i="1"/>
  <c r="I1514" i="1"/>
  <c r="H1514" i="1"/>
  <c r="G1514" i="1"/>
  <c r="F1514" i="1"/>
  <c r="E1514" i="1"/>
  <c r="M1513" i="1"/>
  <c r="L1513" i="1"/>
  <c r="K1513" i="1"/>
  <c r="J1513" i="1"/>
  <c r="I1513" i="1"/>
  <c r="H1513" i="1"/>
  <c r="G1513" i="1"/>
  <c r="F1513" i="1"/>
  <c r="E1513" i="1"/>
  <c r="M1512" i="1"/>
  <c r="L1512" i="1"/>
  <c r="K1512" i="1"/>
  <c r="J1512" i="1"/>
  <c r="I1512" i="1"/>
  <c r="H1512" i="1"/>
  <c r="G1512" i="1"/>
  <c r="F1512" i="1"/>
  <c r="E1512" i="1"/>
  <c r="M1511" i="1"/>
  <c r="L1511" i="1"/>
  <c r="K1511" i="1"/>
  <c r="J1511" i="1"/>
  <c r="I1511" i="1"/>
  <c r="H1511" i="1"/>
  <c r="G1511" i="1"/>
  <c r="F1511" i="1"/>
  <c r="E1511" i="1"/>
  <c r="M1510" i="1"/>
  <c r="L1510" i="1"/>
  <c r="K1510" i="1"/>
  <c r="J1510" i="1"/>
  <c r="I1510" i="1"/>
  <c r="H1510" i="1"/>
  <c r="G1510" i="1"/>
  <c r="F1510" i="1"/>
  <c r="E1510" i="1"/>
  <c r="M1509" i="1"/>
  <c r="L1509" i="1"/>
  <c r="K1509" i="1"/>
  <c r="J1509" i="1"/>
  <c r="I1509" i="1"/>
  <c r="H1509" i="1"/>
  <c r="G1509" i="1"/>
  <c r="F1509" i="1"/>
  <c r="E1509" i="1"/>
  <c r="M1508" i="1"/>
  <c r="L1508" i="1"/>
  <c r="K1508" i="1"/>
  <c r="J1508" i="1"/>
  <c r="I1508" i="1"/>
  <c r="H1508" i="1"/>
  <c r="G1508" i="1"/>
  <c r="F1508" i="1"/>
  <c r="E1508" i="1"/>
  <c r="M1507" i="1"/>
  <c r="L1507" i="1"/>
  <c r="K1507" i="1"/>
  <c r="J1507" i="1"/>
  <c r="I1507" i="1"/>
  <c r="H1507" i="1"/>
  <c r="G1507" i="1"/>
  <c r="F1507" i="1"/>
  <c r="E1507" i="1"/>
  <c r="M1506" i="1"/>
  <c r="L1506" i="1"/>
  <c r="K1506" i="1"/>
  <c r="J1506" i="1"/>
  <c r="I1506" i="1"/>
  <c r="H1506" i="1"/>
  <c r="G1506" i="1"/>
  <c r="F1506" i="1"/>
  <c r="E1506" i="1"/>
  <c r="M1505" i="1"/>
  <c r="L1505" i="1"/>
  <c r="K1505" i="1"/>
  <c r="J1505" i="1"/>
  <c r="I1505" i="1"/>
  <c r="H1505" i="1"/>
  <c r="G1505" i="1"/>
  <c r="F1505" i="1"/>
  <c r="E1505" i="1"/>
  <c r="M1504" i="1"/>
  <c r="L1504" i="1"/>
  <c r="K1504" i="1"/>
  <c r="J1504" i="1"/>
  <c r="I1504" i="1"/>
  <c r="H1504" i="1"/>
  <c r="G1504" i="1"/>
  <c r="F1504" i="1"/>
  <c r="E1504" i="1"/>
  <c r="M1503" i="1"/>
  <c r="L1503" i="1"/>
  <c r="K1503" i="1"/>
  <c r="J1503" i="1"/>
  <c r="I1503" i="1"/>
  <c r="H1503" i="1"/>
  <c r="G1503" i="1"/>
  <c r="F1503" i="1"/>
  <c r="E1503" i="1"/>
  <c r="M1502" i="1"/>
  <c r="L1502" i="1"/>
  <c r="K1502" i="1"/>
  <c r="J1502" i="1"/>
  <c r="I1502" i="1"/>
  <c r="H1502" i="1"/>
  <c r="G1502" i="1"/>
  <c r="F1502" i="1"/>
  <c r="E1502" i="1"/>
  <c r="M1501" i="1"/>
  <c r="L1501" i="1"/>
  <c r="K1501" i="1"/>
  <c r="J1501" i="1"/>
  <c r="I1501" i="1"/>
  <c r="H1501" i="1"/>
  <c r="G1501" i="1"/>
  <c r="F1501" i="1"/>
  <c r="E1501" i="1"/>
  <c r="M1500" i="1"/>
  <c r="L1500" i="1"/>
  <c r="K1500" i="1"/>
  <c r="J1500" i="1"/>
  <c r="I1500" i="1"/>
  <c r="H1500" i="1"/>
  <c r="G1500" i="1"/>
  <c r="F1500" i="1"/>
  <c r="E1500" i="1"/>
  <c r="M1499" i="1"/>
  <c r="L1499" i="1"/>
  <c r="K1499" i="1"/>
  <c r="J1499" i="1"/>
  <c r="I1499" i="1"/>
  <c r="H1499" i="1"/>
  <c r="G1499" i="1"/>
  <c r="F1499" i="1"/>
  <c r="E1499" i="1"/>
  <c r="M1498" i="1"/>
  <c r="L1498" i="1"/>
  <c r="K1498" i="1"/>
  <c r="J1498" i="1"/>
  <c r="I1498" i="1"/>
  <c r="H1498" i="1"/>
  <c r="G1498" i="1"/>
  <c r="F1498" i="1"/>
  <c r="E1498" i="1"/>
  <c r="M1497" i="1"/>
  <c r="L1497" i="1"/>
  <c r="K1497" i="1"/>
  <c r="J1497" i="1"/>
  <c r="I1497" i="1"/>
  <c r="H1497" i="1"/>
  <c r="G1497" i="1"/>
  <c r="F1497" i="1"/>
  <c r="E1497" i="1"/>
  <c r="M1496" i="1"/>
  <c r="L1496" i="1"/>
  <c r="K1496" i="1"/>
  <c r="J1496" i="1"/>
  <c r="I1496" i="1"/>
  <c r="H1496" i="1"/>
  <c r="G1496" i="1"/>
  <c r="F1496" i="1"/>
  <c r="E1496" i="1"/>
  <c r="M1495" i="1"/>
  <c r="L1495" i="1"/>
  <c r="K1495" i="1"/>
  <c r="J1495" i="1"/>
  <c r="I1495" i="1"/>
  <c r="H1495" i="1"/>
  <c r="G1495" i="1"/>
  <c r="F1495" i="1"/>
  <c r="E1495" i="1"/>
  <c r="M1494" i="1"/>
  <c r="L1494" i="1"/>
  <c r="K1494" i="1"/>
  <c r="J1494" i="1"/>
  <c r="I1494" i="1"/>
  <c r="H1494" i="1"/>
  <c r="G1494" i="1"/>
  <c r="F1494" i="1"/>
  <c r="E1494" i="1"/>
  <c r="M1493" i="1"/>
  <c r="L1493" i="1"/>
  <c r="K1493" i="1"/>
  <c r="J1493" i="1"/>
  <c r="I1493" i="1"/>
  <c r="H1493" i="1"/>
  <c r="G1493" i="1"/>
  <c r="F1493" i="1"/>
  <c r="E1493" i="1"/>
  <c r="M1492" i="1"/>
  <c r="L1492" i="1"/>
  <c r="K1492" i="1"/>
  <c r="J1492" i="1"/>
  <c r="I1492" i="1"/>
  <c r="H1492" i="1"/>
  <c r="G1492" i="1"/>
  <c r="F1492" i="1"/>
  <c r="E1492" i="1"/>
  <c r="M1491" i="1"/>
  <c r="L1491" i="1"/>
  <c r="K1491" i="1"/>
  <c r="J1491" i="1"/>
  <c r="I1491" i="1"/>
  <c r="H1491" i="1"/>
  <c r="G1491" i="1"/>
  <c r="F1491" i="1"/>
  <c r="E1491" i="1"/>
  <c r="M1490" i="1"/>
  <c r="L1490" i="1"/>
  <c r="K1490" i="1"/>
  <c r="J1490" i="1"/>
  <c r="I1490" i="1"/>
  <c r="H1490" i="1"/>
  <c r="G1490" i="1"/>
  <c r="F1490" i="1"/>
  <c r="E1490" i="1"/>
  <c r="M1489" i="1"/>
  <c r="L1489" i="1"/>
  <c r="K1489" i="1"/>
  <c r="J1489" i="1"/>
  <c r="I1489" i="1"/>
  <c r="H1489" i="1"/>
  <c r="G1489" i="1"/>
  <c r="F1489" i="1"/>
  <c r="E1489" i="1"/>
  <c r="M1488" i="1"/>
  <c r="L1488" i="1"/>
  <c r="K1488" i="1"/>
  <c r="J1488" i="1"/>
  <c r="I1488" i="1"/>
  <c r="H1488" i="1"/>
  <c r="G1488" i="1"/>
  <c r="F1488" i="1"/>
  <c r="E1488" i="1"/>
  <c r="M1487" i="1"/>
  <c r="L1487" i="1"/>
  <c r="K1487" i="1"/>
  <c r="J1487" i="1"/>
  <c r="I1487" i="1"/>
  <c r="H1487" i="1"/>
  <c r="G1487" i="1"/>
  <c r="F1487" i="1"/>
  <c r="E1487" i="1"/>
  <c r="M1486" i="1"/>
  <c r="L1486" i="1"/>
  <c r="K1486" i="1"/>
  <c r="J1486" i="1"/>
  <c r="I1486" i="1"/>
  <c r="H1486" i="1"/>
  <c r="G1486" i="1"/>
  <c r="F1486" i="1"/>
  <c r="E1486" i="1"/>
  <c r="M1485" i="1"/>
  <c r="L1485" i="1"/>
  <c r="K1485" i="1"/>
  <c r="J1485" i="1"/>
  <c r="I1485" i="1"/>
  <c r="H1485" i="1"/>
  <c r="G1485" i="1"/>
  <c r="F1485" i="1"/>
  <c r="E1485" i="1"/>
  <c r="M1484" i="1"/>
  <c r="L1484" i="1"/>
  <c r="K1484" i="1"/>
  <c r="J1484" i="1"/>
  <c r="I1484" i="1"/>
  <c r="H1484" i="1"/>
  <c r="G1484" i="1"/>
  <c r="F1484" i="1"/>
  <c r="E1484" i="1"/>
  <c r="M1483" i="1"/>
  <c r="L1483" i="1"/>
  <c r="K1483" i="1"/>
  <c r="J1483" i="1"/>
  <c r="I1483" i="1"/>
  <c r="H1483" i="1"/>
  <c r="G1483" i="1"/>
  <c r="F1483" i="1"/>
  <c r="E1483" i="1"/>
  <c r="M1482" i="1"/>
  <c r="L1482" i="1"/>
  <c r="K1482" i="1"/>
  <c r="J1482" i="1"/>
  <c r="I1482" i="1"/>
  <c r="H1482" i="1"/>
  <c r="G1482" i="1"/>
  <c r="F1482" i="1"/>
  <c r="E1482" i="1"/>
  <c r="M1481" i="1"/>
  <c r="L1481" i="1"/>
  <c r="K1481" i="1"/>
  <c r="J1481" i="1"/>
  <c r="I1481" i="1"/>
  <c r="H1481" i="1"/>
  <c r="G1481" i="1"/>
  <c r="F1481" i="1"/>
  <c r="E1481" i="1"/>
  <c r="M1480" i="1"/>
  <c r="L1480" i="1"/>
  <c r="K1480" i="1"/>
  <c r="J1480" i="1"/>
  <c r="I1480" i="1"/>
  <c r="H1480" i="1"/>
  <c r="G1480" i="1"/>
  <c r="F1480" i="1"/>
  <c r="E1480" i="1"/>
  <c r="M1479" i="1"/>
  <c r="L1479" i="1"/>
  <c r="K1479" i="1"/>
  <c r="J1479" i="1"/>
  <c r="I1479" i="1"/>
  <c r="H1479" i="1"/>
  <c r="G1479" i="1"/>
  <c r="F1479" i="1"/>
  <c r="E1479" i="1"/>
  <c r="M1478" i="1"/>
  <c r="L1478" i="1"/>
  <c r="K1478" i="1"/>
  <c r="J1478" i="1"/>
  <c r="I1478" i="1"/>
  <c r="H1478" i="1"/>
  <c r="G1478" i="1"/>
  <c r="F1478" i="1"/>
  <c r="E1478" i="1"/>
  <c r="M1477" i="1"/>
  <c r="L1477" i="1"/>
  <c r="K1477" i="1"/>
  <c r="J1477" i="1"/>
  <c r="I1477" i="1"/>
  <c r="H1477" i="1"/>
  <c r="G1477" i="1"/>
  <c r="F1477" i="1"/>
  <c r="E1477" i="1"/>
  <c r="M1476" i="1"/>
  <c r="L1476" i="1"/>
  <c r="K1476" i="1"/>
  <c r="J1476" i="1"/>
  <c r="I1476" i="1"/>
  <c r="H1476" i="1"/>
  <c r="G1476" i="1"/>
  <c r="F1476" i="1"/>
  <c r="E1476" i="1"/>
  <c r="M1475" i="1"/>
  <c r="L1475" i="1"/>
  <c r="K1475" i="1"/>
  <c r="J1475" i="1"/>
  <c r="I1475" i="1"/>
  <c r="H1475" i="1"/>
  <c r="G1475" i="1"/>
  <c r="F1475" i="1"/>
  <c r="E1475" i="1"/>
  <c r="M1474" i="1"/>
  <c r="L1474" i="1"/>
  <c r="K1474" i="1"/>
  <c r="J1474" i="1"/>
  <c r="I1474" i="1"/>
  <c r="H1474" i="1"/>
  <c r="G1474" i="1"/>
  <c r="F1474" i="1"/>
  <c r="E1474" i="1"/>
  <c r="M1473" i="1"/>
  <c r="L1473" i="1"/>
  <c r="K1473" i="1"/>
  <c r="J1473" i="1"/>
  <c r="I1473" i="1"/>
  <c r="H1473" i="1"/>
  <c r="G1473" i="1"/>
  <c r="F1473" i="1"/>
  <c r="E1473" i="1"/>
  <c r="M1472" i="1"/>
  <c r="L1472" i="1"/>
  <c r="K1472" i="1"/>
  <c r="J1472" i="1"/>
  <c r="I1472" i="1"/>
  <c r="H1472" i="1"/>
  <c r="G1472" i="1"/>
  <c r="F1472" i="1"/>
  <c r="E1472" i="1"/>
  <c r="M1471" i="1"/>
  <c r="L1471" i="1"/>
  <c r="K1471" i="1"/>
  <c r="J1471" i="1"/>
  <c r="I1471" i="1"/>
  <c r="H1471" i="1"/>
  <c r="G1471" i="1"/>
  <c r="F1471" i="1"/>
  <c r="E1471" i="1"/>
  <c r="M1470" i="1"/>
  <c r="L1470" i="1"/>
  <c r="K1470" i="1"/>
  <c r="J1470" i="1"/>
  <c r="I1470" i="1"/>
  <c r="H1470" i="1"/>
  <c r="G1470" i="1"/>
  <c r="F1470" i="1"/>
  <c r="E1470" i="1"/>
  <c r="M1469" i="1"/>
  <c r="L1469" i="1"/>
  <c r="K1469" i="1"/>
  <c r="J1469" i="1"/>
  <c r="I1469" i="1"/>
  <c r="H1469" i="1"/>
  <c r="G1469" i="1"/>
  <c r="F1469" i="1"/>
  <c r="E1469" i="1"/>
  <c r="M1468" i="1"/>
  <c r="L1468" i="1"/>
  <c r="K1468" i="1"/>
  <c r="J1468" i="1"/>
  <c r="I1468" i="1"/>
  <c r="H1468" i="1"/>
  <c r="G1468" i="1"/>
  <c r="F1468" i="1"/>
  <c r="E1468" i="1"/>
  <c r="M1467" i="1"/>
  <c r="L1467" i="1"/>
  <c r="K1467" i="1"/>
  <c r="J1467" i="1"/>
  <c r="I1467" i="1"/>
  <c r="H1467" i="1"/>
  <c r="G1467" i="1"/>
  <c r="F1467" i="1"/>
  <c r="E1467" i="1"/>
  <c r="M1466" i="1"/>
  <c r="L1466" i="1"/>
  <c r="K1466" i="1"/>
  <c r="J1466" i="1"/>
  <c r="I1466" i="1"/>
  <c r="H1466" i="1"/>
  <c r="G1466" i="1"/>
  <c r="F1466" i="1"/>
  <c r="E1466" i="1"/>
  <c r="M1465" i="1"/>
  <c r="L1465" i="1"/>
  <c r="K1465" i="1"/>
  <c r="J1465" i="1"/>
  <c r="I1465" i="1"/>
  <c r="H1465" i="1"/>
  <c r="G1465" i="1"/>
  <c r="F1465" i="1"/>
  <c r="E1465" i="1"/>
  <c r="M1464" i="1"/>
  <c r="L1464" i="1"/>
  <c r="K1464" i="1"/>
  <c r="J1464" i="1"/>
  <c r="I1464" i="1"/>
  <c r="H1464" i="1"/>
  <c r="G1464" i="1"/>
  <c r="F1464" i="1"/>
  <c r="E1464" i="1"/>
  <c r="M1463" i="1"/>
  <c r="L1463" i="1"/>
  <c r="K1463" i="1"/>
  <c r="J1463" i="1"/>
  <c r="I1463" i="1"/>
  <c r="H1463" i="1"/>
  <c r="G1463" i="1"/>
  <c r="F1463" i="1"/>
  <c r="E1463" i="1"/>
  <c r="M1462" i="1"/>
  <c r="L1462" i="1"/>
  <c r="K1462" i="1"/>
  <c r="J1462" i="1"/>
  <c r="I1462" i="1"/>
  <c r="H1462" i="1"/>
  <c r="G1462" i="1"/>
  <c r="F1462" i="1"/>
  <c r="E1462" i="1"/>
  <c r="M1461" i="1"/>
  <c r="L1461" i="1"/>
  <c r="K1461" i="1"/>
  <c r="J1461" i="1"/>
  <c r="I1461" i="1"/>
  <c r="H1461" i="1"/>
  <c r="G1461" i="1"/>
  <c r="F1461" i="1"/>
  <c r="E1461" i="1"/>
  <c r="M1460" i="1"/>
  <c r="L1460" i="1"/>
  <c r="K1460" i="1"/>
  <c r="J1460" i="1"/>
  <c r="I1460" i="1"/>
  <c r="H1460" i="1"/>
  <c r="G1460" i="1"/>
  <c r="F1460" i="1"/>
  <c r="E1460" i="1"/>
  <c r="M1459" i="1"/>
  <c r="L1459" i="1"/>
  <c r="K1459" i="1"/>
  <c r="J1459" i="1"/>
  <c r="I1459" i="1"/>
  <c r="H1459" i="1"/>
  <c r="G1459" i="1"/>
  <c r="F1459" i="1"/>
  <c r="E1459" i="1"/>
  <c r="M1458" i="1"/>
  <c r="L1458" i="1"/>
  <c r="K1458" i="1"/>
  <c r="J1458" i="1"/>
  <c r="I1458" i="1"/>
  <c r="H1458" i="1"/>
  <c r="G1458" i="1"/>
  <c r="F1458" i="1"/>
  <c r="E1458" i="1"/>
  <c r="M1457" i="1"/>
  <c r="L1457" i="1"/>
  <c r="K1457" i="1"/>
  <c r="J1457" i="1"/>
  <c r="I1457" i="1"/>
  <c r="H1457" i="1"/>
  <c r="G1457" i="1"/>
  <c r="F1457" i="1"/>
  <c r="E1457" i="1"/>
  <c r="M1456" i="1"/>
  <c r="L1456" i="1"/>
  <c r="K1456" i="1"/>
  <c r="J1456" i="1"/>
  <c r="I1456" i="1"/>
  <c r="H1456" i="1"/>
  <c r="G1456" i="1"/>
  <c r="F1456" i="1"/>
  <c r="E1456" i="1"/>
  <c r="M1455" i="1"/>
  <c r="L1455" i="1"/>
  <c r="K1455" i="1"/>
  <c r="J1455" i="1"/>
  <c r="I1455" i="1"/>
  <c r="H1455" i="1"/>
  <c r="G1455" i="1"/>
  <c r="F1455" i="1"/>
  <c r="E1455" i="1"/>
  <c r="M1454" i="1"/>
  <c r="L1454" i="1"/>
  <c r="K1454" i="1"/>
  <c r="J1454" i="1"/>
  <c r="I1454" i="1"/>
  <c r="H1454" i="1"/>
  <c r="G1454" i="1"/>
  <c r="F1454" i="1"/>
  <c r="E1454" i="1"/>
  <c r="M1453" i="1"/>
  <c r="L1453" i="1"/>
  <c r="K1453" i="1"/>
  <c r="J1453" i="1"/>
  <c r="I1453" i="1"/>
  <c r="H1453" i="1"/>
  <c r="G1453" i="1"/>
  <c r="F1453" i="1"/>
  <c r="E1453" i="1"/>
  <c r="M1452" i="1"/>
  <c r="L1452" i="1"/>
  <c r="K1452" i="1"/>
  <c r="J1452" i="1"/>
  <c r="I1452" i="1"/>
  <c r="H1452" i="1"/>
  <c r="G1452" i="1"/>
  <c r="F1452" i="1"/>
  <c r="E1452" i="1"/>
  <c r="M1451" i="1"/>
  <c r="L1451" i="1"/>
  <c r="K1451" i="1"/>
  <c r="J1451" i="1"/>
  <c r="I1451" i="1"/>
  <c r="H1451" i="1"/>
  <c r="G1451" i="1"/>
  <c r="F1451" i="1"/>
  <c r="E1451" i="1"/>
  <c r="M1450" i="1"/>
  <c r="L1450" i="1"/>
  <c r="K1450" i="1"/>
  <c r="J1450" i="1"/>
  <c r="I1450" i="1"/>
  <c r="H1450" i="1"/>
  <c r="G1450" i="1"/>
  <c r="F1450" i="1"/>
  <c r="E1450" i="1"/>
  <c r="M1449" i="1"/>
  <c r="L1449" i="1"/>
  <c r="K1449" i="1"/>
  <c r="J1449" i="1"/>
  <c r="I1449" i="1"/>
  <c r="H1449" i="1"/>
  <c r="G1449" i="1"/>
  <c r="F1449" i="1"/>
  <c r="E1449" i="1"/>
  <c r="M1448" i="1"/>
  <c r="L1448" i="1"/>
  <c r="K1448" i="1"/>
  <c r="J1448" i="1"/>
  <c r="I1448" i="1"/>
  <c r="H1448" i="1"/>
  <c r="G1448" i="1"/>
  <c r="F1448" i="1"/>
  <c r="E1448" i="1"/>
  <c r="M1447" i="1"/>
  <c r="L1447" i="1"/>
  <c r="K1447" i="1"/>
  <c r="J1447" i="1"/>
  <c r="I1447" i="1"/>
  <c r="H1447" i="1"/>
  <c r="G1447" i="1"/>
  <c r="F1447" i="1"/>
  <c r="E1447" i="1"/>
  <c r="M1446" i="1"/>
  <c r="L1446" i="1"/>
  <c r="K1446" i="1"/>
  <c r="J1446" i="1"/>
  <c r="I1446" i="1"/>
  <c r="H1446" i="1"/>
  <c r="G1446" i="1"/>
  <c r="F1446" i="1"/>
  <c r="E1446" i="1"/>
  <c r="M1445" i="1"/>
  <c r="L1445" i="1"/>
  <c r="K1445" i="1"/>
  <c r="J1445" i="1"/>
  <c r="I1445" i="1"/>
  <c r="H1445" i="1"/>
  <c r="G1445" i="1"/>
  <c r="F1445" i="1"/>
  <c r="E1445" i="1"/>
  <c r="M1444" i="1"/>
  <c r="L1444" i="1"/>
  <c r="K1444" i="1"/>
  <c r="J1444" i="1"/>
  <c r="I1444" i="1"/>
  <c r="H1444" i="1"/>
  <c r="G1444" i="1"/>
  <c r="F1444" i="1"/>
  <c r="E1444" i="1"/>
  <c r="M1443" i="1"/>
  <c r="L1443" i="1"/>
  <c r="K1443" i="1"/>
  <c r="J1443" i="1"/>
  <c r="I1443" i="1"/>
  <c r="H1443" i="1"/>
  <c r="G1443" i="1"/>
  <c r="F1443" i="1"/>
  <c r="E1443" i="1"/>
  <c r="M1442" i="1"/>
  <c r="L1442" i="1"/>
  <c r="K1442" i="1"/>
  <c r="J1442" i="1"/>
  <c r="I1442" i="1"/>
  <c r="H1442" i="1"/>
  <c r="G1442" i="1"/>
  <c r="F1442" i="1"/>
  <c r="E1442" i="1"/>
  <c r="M1441" i="1"/>
  <c r="L1441" i="1"/>
  <c r="K1441" i="1"/>
  <c r="J1441" i="1"/>
  <c r="I1441" i="1"/>
  <c r="H1441" i="1"/>
  <c r="G1441" i="1"/>
  <c r="F1441" i="1"/>
  <c r="E1441" i="1"/>
  <c r="M1440" i="1"/>
  <c r="L1440" i="1"/>
  <c r="K1440" i="1"/>
  <c r="J1440" i="1"/>
  <c r="I1440" i="1"/>
  <c r="H1440" i="1"/>
  <c r="G1440" i="1"/>
  <c r="F1440" i="1"/>
  <c r="E1440" i="1"/>
  <c r="M1439" i="1"/>
  <c r="L1439" i="1"/>
  <c r="K1439" i="1"/>
  <c r="J1439" i="1"/>
  <c r="I1439" i="1"/>
  <c r="H1439" i="1"/>
  <c r="G1439" i="1"/>
  <c r="F1439" i="1"/>
  <c r="E1439" i="1"/>
  <c r="M1438" i="1"/>
  <c r="L1438" i="1"/>
  <c r="K1438" i="1"/>
  <c r="J1438" i="1"/>
  <c r="I1438" i="1"/>
  <c r="H1438" i="1"/>
  <c r="G1438" i="1"/>
  <c r="F1438" i="1"/>
  <c r="E1438" i="1"/>
  <c r="M1437" i="1"/>
  <c r="L1437" i="1"/>
  <c r="K1437" i="1"/>
  <c r="J1437" i="1"/>
  <c r="I1437" i="1"/>
  <c r="H1437" i="1"/>
  <c r="G1437" i="1"/>
  <c r="F1437" i="1"/>
  <c r="E1437" i="1"/>
  <c r="M1436" i="1"/>
  <c r="L1436" i="1"/>
  <c r="K1436" i="1"/>
  <c r="J1436" i="1"/>
  <c r="I1436" i="1"/>
  <c r="H1436" i="1"/>
  <c r="G1436" i="1"/>
  <c r="F1436" i="1"/>
  <c r="E1436" i="1"/>
  <c r="M1435" i="1"/>
  <c r="L1435" i="1"/>
  <c r="K1435" i="1"/>
  <c r="J1435" i="1"/>
  <c r="I1435" i="1"/>
  <c r="H1435" i="1"/>
  <c r="G1435" i="1"/>
  <c r="F1435" i="1"/>
  <c r="E1435" i="1"/>
  <c r="M1434" i="1"/>
  <c r="L1434" i="1"/>
  <c r="K1434" i="1"/>
  <c r="J1434" i="1"/>
  <c r="I1434" i="1"/>
  <c r="H1434" i="1"/>
  <c r="G1434" i="1"/>
  <c r="F1434" i="1"/>
  <c r="E1434" i="1"/>
  <c r="M1433" i="1"/>
  <c r="L1433" i="1"/>
  <c r="K1433" i="1"/>
  <c r="J1433" i="1"/>
  <c r="I1433" i="1"/>
  <c r="H1433" i="1"/>
  <c r="G1433" i="1"/>
  <c r="F1433" i="1"/>
  <c r="E1433" i="1"/>
  <c r="M1432" i="1"/>
  <c r="L1432" i="1"/>
  <c r="K1432" i="1"/>
  <c r="J1432" i="1"/>
  <c r="I1432" i="1"/>
  <c r="H1432" i="1"/>
  <c r="G1432" i="1"/>
  <c r="F1432" i="1"/>
  <c r="E1432" i="1"/>
  <c r="M1431" i="1"/>
  <c r="L1431" i="1"/>
  <c r="K1431" i="1"/>
  <c r="J1431" i="1"/>
  <c r="I1431" i="1"/>
  <c r="H1431" i="1"/>
  <c r="G1431" i="1"/>
  <c r="F1431" i="1"/>
  <c r="E1431" i="1"/>
  <c r="M1430" i="1"/>
  <c r="L1430" i="1"/>
  <c r="K1430" i="1"/>
  <c r="J1430" i="1"/>
  <c r="I1430" i="1"/>
  <c r="H1430" i="1"/>
  <c r="G1430" i="1"/>
  <c r="F1430" i="1"/>
  <c r="E1430" i="1"/>
  <c r="M1429" i="1"/>
  <c r="L1429" i="1"/>
  <c r="K1429" i="1"/>
  <c r="J1429" i="1"/>
  <c r="I1429" i="1"/>
  <c r="H1429" i="1"/>
  <c r="G1429" i="1"/>
  <c r="F1429" i="1"/>
  <c r="E1429" i="1"/>
  <c r="M1428" i="1"/>
  <c r="L1428" i="1"/>
  <c r="K1428" i="1"/>
  <c r="J1428" i="1"/>
  <c r="I1428" i="1"/>
  <c r="H1428" i="1"/>
  <c r="G1428" i="1"/>
  <c r="F1428" i="1"/>
  <c r="E1428" i="1"/>
  <c r="M1427" i="1"/>
  <c r="L1427" i="1"/>
  <c r="K1427" i="1"/>
  <c r="J1427" i="1"/>
  <c r="I1427" i="1"/>
  <c r="H1427" i="1"/>
  <c r="G1427" i="1"/>
  <c r="F1427" i="1"/>
  <c r="E1427" i="1"/>
  <c r="M1426" i="1"/>
  <c r="L1426" i="1"/>
  <c r="K1426" i="1"/>
  <c r="J1426" i="1"/>
  <c r="I1426" i="1"/>
  <c r="H1426" i="1"/>
  <c r="G1426" i="1"/>
  <c r="F1426" i="1"/>
  <c r="E1426" i="1"/>
  <c r="M1425" i="1"/>
  <c r="L1425" i="1"/>
  <c r="K1425" i="1"/>
  <c r="J1425" i="1"/>
  <c r="I1425" i="1"/>
  <c r="H1425" i="1"/>
  <c r="G1425" i="1"/>
  <c r="F1425" i="1"/>
  <c r="E1425" i="1"/>
  <c r="M1424" i="1"/>
  <c r="L1424" i="1"/>
  <c r="K1424" i="1"/>
  <c r="J1424" i="1"/>
  <c r="I1424" i="1"/>
  <c r="H1424" i="1"/>
  <c r="G1424" i="1"/>
  <c r="F1424" i="1"/>
  <c r="E1424" i="1"/>
  <c r="M1423" i="1"/>
  <c r="L1423" i="1"/>
  <c r="K1423" i="1"/>
  <c r="J1423" i="1"/>
  <c r="I1423" i="1"/>
  <c r="H1423" i="1"/>
  <c r="G1423" i="1"/>
  <c r="F1423" i="1"/>
  <c r="E1423" i="1"/>
  <c r="M1422" i="1"/>
  <c r="L1422" i="1"/>
  <c r="K1422" i="1"/>
  <c r="J1422" i="1"/>
  <c r="I1422" i="1"/>
  <c r="H1422" i="1"/>
  <c r="G1422" i="1"/>
  <c r="F1422" i="1"/>
  <c r="E1422" i="1"/>
  <c r="M1421" i="1"/>
  <c r="L1421" i="1"/>
  <c r="K1421" i="1"/>
  <c r="J1421" i="1"/>
  <c r="I1421" i="1"/>
  <c r="H1421" i="1"/>
  <c r="G1421" i="1"/>
  <c r="F1421" i="1"/>
  <c r="E1421" i="1"/>
  <c r="M1420" i="1"/>
  <c r="L1420" i="1"/>
  <c r="K1420" i="1"/>
  <c r="J1420" i="1"/>
  <c r="I1420" i="1"/>
  <c r="H1420" i="1"/>
  <c r="G1420" i="1"/>
  <c r="F1420" i="1"/>
  <c r="E1420" i="1"/>
  <c r="M1419" i="1"/>
  <c r="L1419" i="1"/>
  <c r="K1419" i="1"/>
  <c r="J1419" i="1"/>
  <c r="I1419" i="1"/>
  <c r="H1419" i="1"/>
  <c r="G1419" i="1"/>
  <c r="F1419" i="1"/>
  <c r="E1419" i="1"/>
  <c r="M1418" i="1"/>
  <c r="L1418" i="1"/>
  <c r="K1418" i="1"/>
  <c r="J1418" i="1"/>
  <c r="I1418" i="1"/>
  <c r="H1418" i="1"/>
  <c r="G1418" i="1"/>
  <c r="F1418" i="1"/>
  <c r="E1418" i="1"/>
  <c r="M1417" i="1"/>
  <c r="L1417" i="1"/>
  <c r="K1417" i="1"/>
  <c r="J1417" i="1"/>
  <c r="I1417" i="1"/>
  <c r="H1417" i="1"/>
  <c r="G1417" i="1"/>
  <c r="F1417" i="1"/>
  <c r="E1417" i="1"/>
  <c r="M1416" i="1"/>
  <c r="L1416" i="1"/>
  <c r="K1416" i="1"/>
  <c r="J1416" i="1"/>
  <c r="I1416" i="1"/>
  <c r="H1416" i="1"/>
  <c r="G1416" i="1"/>
  <c r="F1416" i="1"/>
  <c r="E1416" i="1"/>
  <c r="M1415" i="1"/>
  <c r="L1415" i="1"/>
  <c r="K1415" i="1"/>
  <c r="J1415" i="1"/>
  <c r="I1415" i="1"/>
  <c r="H1415" i="1"/>
  <c r="G1415" i="1"/>
  <c r="F1415" i="1"/>
  <c r="E1415" i="1"/>
  <c r="M1414" i="1"/>
  <c r="L1414" i="1"/>
  <c r="K1414" i="1"/>
  <c r="J1414" i="1"/>
  <c r="I1414" i="1"/>
  <c r="H1414" i="1"/>
  <c r="G1414" i="1"/>
  <c r="F1414" i="1"/>
  <c r="E1414" i="1"/>
  <c r="M1413" i="1"/>
  <c r="L1413" i="1"/>
  <c r="K1413" i="1"/>
  <c r="J1413" i="1"/>
  <c r="I1413" i="1"/>
  <c r="H1413" i="1"/>
  <c r="G1413" i="1"/>
  <c r="F1413" i="1"/>
  <c r="E1413" i="1"/>
  <c r="M1412" i="1"/>
  <c r="L1412" i="1"/>
  <c r="K1412" i="1"/>
  <c r="J1412" i="1"/>
  <c r="I1412" i="1"/>
  <c r="H1412" i="1"/>
  <c r="G1412" i="1"/>
  <c r="F1412" i="1"/>
  <c r="E1412" i="1"/>
  <c r="M1411" i="1"/>
  <c r="L1411" i="1"/>
  <c r="K1411" i="1"/>
  <c r="J1411" i="1"/>
  <c r="I1411" i="1"/>
  <c r="H1411" i="1"/>
  <c r="G1411" i="1"/>
  <c r="F1411" i="1"/>
  <c r="E1411" i="1"/>
  <c r="M1410" i="1"/>
  <c r="L1410" i="1"/>
  <c r="K1410" i="1"/>
  <c r="J1410" i="1"/>
  <c r="I1410" i="1"/>
  <c r="H1410" i="1"/>
  <c r="G1410" i="1"/>
  <c r="F1410" i="1"/>
  <c r="E1410" i="1"/>
  <c r="M1409" i="1"/>
  <c r="L1409" i="1"/>
  <c r="K1409" i="1"/>
  <c r="J1409" i="1"/>
  <c r="I1409" i="1"/>
  <c r="H1409" i="1"/>
  <c r="G1409" i="1"/>
  <c r="F1409" i="1"/>
  <c r="E1409" i="1"/>
  <c r="M1408" i="1"/>
  <c r="L1408" i="1"/>
  <c r="K1408" i="1"/>
  <c r="J1408" i="1"/>
  <c r="I1408" i="1"/>
  <c r="H1408" i="1"/>
  <c r="G1408" i="1"/>
  <c r="F1408" i="1"/>
  <c r="E1408" i="1"/>
  <c r="M1407" i="1"/>
  <c r="L1407" i="1"/>
  <c r="K1407" i="1"/>
  <c r="J1407" i="1"/>
  <c r="I1407" i="1"/>
  <c r="H1407" i="1"/>
  <c r="G1407" i="1"/>
  <c r="F1407" i="1"/>
  <c r="E1407" i="1"/>
  <c r="M1406" i="1"/>
  <c r="L1406" i="1"/>
  <c r="K1406" i="1"/>
  <c r="J1406" i="1"/>
  <c r="I1406" i="1"/>
  <c r="H1406" i="1"/>
  <c r="G1406" i="1"/>
  <c r="F1406" i="1"/>
  <c r="E1406" i="1"/>
  <c r="M1405" i="1"/>
  <c r="L1405" i="1"/>
  <c r="K1405" i="1"/>
  <c r="J1405" i="1"/>
  <c r="I1405" i="1"/>
  <c r="H1405" i="1"/>
  <c r="G1405" i="1"/>
  <c r="F1405" i="1"/>
  <c r="E1405" i="1"/>
  <c r="M1404" i="1"/>
  <c r="L1404" i="1"/>
  <c r="K1404" i="1"/>
  <c r="J1404" i="1"/>
  <c r="I1404" i="1"/>
  <c r="H1404" i="1"/>
  <c r="G1404" i="1"/>
  <c r="F1404" i="1"/>
  <c r="E1404" i="1"/>
  <c r="M1403" i="1"/>
  <c r="L1403" i="1"/>
  <c r="K1403" i="1"/>
  <c r="J1403" i="1"/>
  <c r="I1403" i="1"/>
  <c r="H1403" i="1"/>
  <c r="G1403" i="1"/>
  <c r="F1403" i="1"/>
  <c r="E1403" i="1"/>
  <c r="M1402" i="1"/>
  <c r="L1402" i="1"/>
  <c r="K1402" i="1"/>
  <c r="J1402" i="1"/>
  <c r="I1402" i="1"/>
  <c r="H1402" i="1"/>
  <c r="G1402" i="1"/>
  <c r="F1402" i="1"/>
  <c r="E1402" i="1"/>
  <c r="M1401" i="1"/>
  <c r="L1401" i="1"/>
  <c r="K1401" i="1"/>
  <c r="J1401" i="1"/>
  <c r="I1401" i="1"/>
  <c r="H1401" i="1"/>
  <c r="G1401" i="1"/>
  <c r="F1401" i="1"/>
  <c r="E1401" i="1"/>
  <c r="M1400" i="1"/>
  <c r="L1400" i="1"/>
  <c r="K1400" i="1"/>
  <c r="J1400" i="1"/>
  <c r="I1400" i="1"/>
  <c r="H1400" i="1"/>
  <c r="G1400" i="1"/>
  <c r="F1400" i="1"/>
  <c r="E1400" i="1"/>
  <c r="M1399" i="1"/>
  <c r="L1399" i="1"/>
  <c r="K1399" i="1"/>
  <c r="J1399" i="1"/>
  <c r="I1399" i="1"/>
  <c r="H1399" i="1"/>
  <c r="G1399" i="1"/>
  <c r="F1399" i="1"/>
  <c r="E1399" i="1"/>
  <c r="M1398" i="1"/>
  <c r="L1398" i="1"/>
  <c r="K1398" i="1"/>
  <c r="J1398" i="1"/>
  <c r="I1398" i="1"/>
  <c r="H1398" i="1"/>
  <c r="G1398" i="1"/>
  <c r="F1398" i="1"/>
  <c r="E1398" i="1"/>
  <c r="M1397" i="1"/>
  <c r="L1397" i="1"/>
  <c r="K1397" i="1"/>
  <c r="J1397" i="1"/>
  <c r="I1397" i="1"/>
  <c r="H1397" i="1"/>
  <c r="G1397" i="1"/>
  <c r="F1397" i="1"/>
  <c r="E1397" i="1"/>
  <c r="M1396" i="1"/>
  <c r="L1396" i="1"/>
  <c r="K1396" i="1"/>
  <c r="J1396" i="1"/>
  <c r="I1396" i="1"/>
  <c r="H1396" i="1"/>
  <c r="G1396" i="1"/>
  <c r="F1396" i="1"/>
  <c r="E1396" i="1"/>
  <c r="M1395" i="1"/>
  <c r="L1395" i="1"/>
  <c r="K1395" i="1"/>
  <c r="J1395" i="1"/>
  <c r="I1395" i="1"/>
  <c r="H1395" i="1"/>
  <c r="G1395" i="1"/>
  <c r="F1395" i="1"/>
  <c r="E1395" i="1"/>
  <c r="M1394" i="1"/>
  <c r="L1394" i="1"/>
  <c r="K1394" i="1"/>
  <c r="J1394" i="1"/>
  <c r="I1394" i="1"/>
  <c r="H1394" i="1"/>
  <c r="G1394" i="1"/>
  <c r="F1394" i="1"/>
  <c r="E1394" i="1"/>
  <c r="M1393" i="1"/>
  <c r="L1393" i="1"/>
  <c r="K1393" i="1"/>
  <c r="J1393" i="1"/>
  <c r="I1393" i="1"/>
  <c r="H1393" i="1"/>
  <c r="G1393" i="1"/>
  <c r="F1393" i="1"/>
  <c r="E1393" i="1"/>
  <c r="M1392" i="1"/>
  <c r="L1392" i="1"/>
  <c r="K1392" i="1"/>
  <c r="J1392" i="1"/>
  <c r="I1392" i="1"/>
  <c r="H1392" i="1"/>
  <c r="G1392" i="1"/>
  <c r="F1392" i="1"/>
  <c r="E1392" i="1"/>
  <c r="M1391" i="1"/>
  <c r="L1391" i="1"/>
  <c r="K1391" i="1"/>
  <c r="J1391" i="1"/>
  <c r="I1391" i="1"/>
  <c r="H1391" i="1"/>
  <c r="G1391" i="1"/>
  <c r="F1391" i="1"/>
  <c r="E1391" i="1"/>
  <c r="M1390" i="1"/>
  <c r="L1390" i="1"/>
  <c r="K1390" i="1"/>
  <c r="J1390" i="1"/>
  <c r="I1390" i="1"/>
  <c r="H1390" i="1"/>
  <c r="G1390" i="1"/>
  <c r="F1390" i="1"/>
  <c r="E1390" i="1"/>
  <c r="M1389" i="1"/>
  <c r="L1389" i="1"/>
  <c r="K1389" i="1"/>
  <c r="J1389" i="1"/>
  <c r="I1389" i="1"/>
  <c r="H1389" i="1"/>
  <c r="G1389" i="1"/>
  <c r="F1389" i="1"/>
  <c r="E1389" i="1"/>
  <c r="M1388" i="1"/>
  <c r="L1388" i="1"/>
  <c r="K1388" i="1"/>
  <c r="J1388" i="1"/>
  <c r="I1388" i="1"/>
  <c r="H1388" i="1"/>
  <c r="G1388" i="1"/>
  <c r="F1388" i="1"/>
  <c r="E1388" i="1"/>
  <c r="M1387" i="1"/>
  <c r="L1387" i="1"/>
  <c r="K1387" i="1"/>
  <c r="J1387" i="1"/>
  <c r="I1387" i="1"/>
  <c r="H1387" i="1"/>
  <c r="G1387" i="1"/>
  <c r="F1387" i="1"/>
  <c r="E1387" i="1"/>
  <c r="M1386" i="1"/>
  <c r="L1386" i="1"/>
  <c r="K1386" i="1"/>
  <c r="J1386" i="1"/>
  <c r="I1386" i="1"/>
  <c r="H1386" i="1"/>
  <c r="G1386" i="1"/>
  <c r="F1386" i="1"/>
  <c r="E1386" i="1"/>
  <c r="M1385" i="1"/>
  <c r="L1385" i="1"/>
  <c r="K1385" i="1"/>
  <c r="J1385" i="1"/>
  <c r="I1385" i="1"/>
  <c r="H1385" i="1"/>
  <c r="G1385" i="1"/>
  <c r="F1385" i="1"/>
  <c r="E1385" i="1"/>
  <c r="M1384" i="1"/>
  <c r="L1384" i="1"/>
  <c r="K1384" i="1"/>
  <c r="J1384" i="1"/>
  <c r="I1384" i="1"/>
  <c r="H1384" i="1"/>
  <c r="G1384" i="1"/>
  <c r="F1384" i="1"/>
  <c r="E1384" i="1"/>
  <c r="M1383" i="1"/>
  <c r="L1383" i="1"/>
  <c r="K1383" i="1"/>
  <c r="J1383" i="1"/>
  <c r="I1383" i="1"/>
  <c r="H1383" i="1"/>
  <c r="G1383" i="1"/>
  <c r="F1383" i="1"/>
  <c r="E1383" i="1"/>
  <c r="M1382" i="1"/>
  <c r="L1382" i="1"/>
  <c r="K1382" i="1"/>
  <c r="J1382" i="1"/>
  <c r="I1382" i="1"/>
  <c r="H1382" i="1"/>
  <c r="G1382" i="1"/>
  <c r="F1382" i="1"/>
  <c r="E1382" i="1"/>
  <c r="M1381" i="1"/>
  <c r="L1381" i="1"/>
  <c r="K1381" i="1"/>
  <c r="J1381" i="1"/>
  <c r="I1381" i="1"/>
  <c r="H1381" i="1"/>
  <c r="G1381" i="1"/>
  <c r="F1381" i="1"/>
  <c r="E1381" i="1"/>
  <c r="M1380" i="1"/>
  <c r="L1380" i="1"/>
  <c r="K1380" i="1"/>
  <c r="J1380" i="1"/>
  <c r="I1380" i="1"/>
  <c r="H1380" i="1"/>
  <c r="G1380" i="1"/>
  <c r="F1380" i="1"/>
  <c r="E1380" i="1"/>
  <c r="M1379" i="1"/>
  <c r="L1379" i="1"/>
  <c r="K1379" i="1"/>
  <c r="J1379" i="1"/>
  <c r="I1379" i="1"/>
  <c r="H1379" i="1"/>
  <c r="G1379" i="1"/>
  <c r="F1379" i="1"/>
  <c r="E1379" i="1"/>
  <c r="M1378" i="1"/>
  <c r="L1378" i="1"/>
  <c r="K1378" i="1"/>
  <c r="J1378" i="1"/>
  <c r="I1378" i="1"/>
  <c r="H1378" i="1"/>
  <c r="G1378" i="1"/>
  <c r="F1378" i="1"/>
  <c r="E1378" i="1"/>
  <c r="M1377" i="1"/>
  <c r="L1377" i="1"/>
  <c r="K1377" i="1"/>
  <c r="J1377" i="1"/>
  <c r="I1377" i="1"/>
  <c r="H1377" i="1"/>
  <c r="G1377" i="1"/>
  <c r="F1377" i="1"/>
  <c r="E1377" i="1"/>
  <c r="M1376" i="1"/>
  <c r="L1376" i="1"/>
  <c r="K1376" i="1"/>
  <c r="J1376" i="1"/>
  <c r="I1376" i="1"/>
  <c r="H1376" i="1"/>
  <c r="G1376" i="1"/>
  <c r="F1376" i="1"/>
  <c r="E1376" i="1"/>
  <c r="M1375" i="1"/>
  <c r="L1375" i="1"/>
  <c r="K1375" i="1"/>
  <c r="J1375" i="1"/>
  <c r="I1375" i="1"/>
  <c r="H1375" i="1"/>
  <c r="G1375" i="1"/>
  <c r="F1375" i="1"/>
  <c r="E1375" i="1"/>
  <c r="M1374" i="1"/>
  <c r="L1374" i="1"/>
  <c r="K1374" i="1"/>
  <c r="J1374" i="1"/>
  <c r="I1374" i="1"/>
  <c r="H1374" i="1"/>
  <c r="G1374" i="1"/>
  <c r="F1374" i="1"/>
  <c r="E1374" i="1"/>
  <c r="M1373" i="1"/>
  <c r="L1373" i="1"/>
  <c r="K1373" i="1"/>
  <c r="J1373" i="1"/>
  <c r="I1373" i="1"/>
  <c r="H1373" i="1"/>
  <c r="G1373" i="1"/>
  <c r="F1373" i="1"/>
  <c r="E1373" i="1"/>
  <c r="M1372" i="1"/>
  <c r="L1372" i="1"/>
  <c r="K1372" i="1"/>
  <c r="J1372" i="1"/>
  <c r="I1372" i="1"/>
  <c r="H1372" i="1"/>
  <c r="G1372" i="1"/>
  <c r="F1372" i="1"/>
  <c r="E1372" i="1"/>
  <c r="M1371" i="1"/>
  <c r="L1371" i="1"/>
  <c r="K1371" i="1"/>
  <c r="J1371" i="1"/>
  <c r="I1371" i="1"/>
  <c r="H1371" i="1"/>
  <c r="G1371" i="1"/>
  <c r="F1371" i="1"/>
  <c r="E1371" i="1"/>
  <c r="M1370" i="1"/>
  <c r="L1370" i="1"/>
  <c r="K1370" i="1"/>
  <c r="J1370" i="1"/>
  <c r="I1370" i="1"/>
  <c r="H1370" i="1"/>
  <c r="G1370" i="1"/>
  <c r="F1370" i="1"/>
  <c r="E1370" i="1"/>
  <c r="M1369" i="1"/>
  <c r="L1369" i="1"/>
  <c r="K1369" i="1"/>
  <c r="J1369" i="1"/>
  <c r="I1369" i="1"/>
  <c r="H1369" i="1"/>
  <c r="G1369" i="1"/>
  <c r="F1369" i="1"/>
  <c r="E1369" i="1"/>
  <c r="M1368" i="1"/>
  <c r="L1368" i="1"/>
  <c r="K1368" i="1"/>
  <c r="J1368" i="1"/>
  <c r="I1368" i="1"/>
  <c r="H1368" i="1"/>
  <c r="G1368" i="1"/>
  <c r="F1368" i="1"/>
  <c r="E1368" i="1"/>
  <c r="M1367" i="1"/>
  <c r="L1367" i="1"/>
  <c r="K1367" i="1"/>
  <c r="J1367" i="1"/>
  <c r="I1367" i="1"/>
  <c r="H1367" i="1"/>
  <c r="G1367" i="1"/>
  <c r="F1367" i="1"/>
  <c r="E1367" i="1"/>
  <c r="M1366" i="1"/>
  <c r="L1366" i="1"/>
  <c r="K1366" i="1"/>
  <c r="J1366" i="1"/>
  <c r="I1366" i="1"/>
  <c r="H1366" i="1"/>
  <c r="G1366" i="1"/>
  <c r="F1366" i="1"/>
  <c r="E1366" i="1"/>
  <c r="M1365" i="1"/>
  <c r="L1365" i="1"/>
  <c r="K1365" i="1"/>
  <c r="J1365" i="1"/>
  <c r="I1365" i="1"/>
  <c r="H1365" i="1"/>
  <c r="G1365" i="1"/>
  <c r="F1365" i="1"/>
  <c r="E1365" i="1"/>
  <c r="M1364" i="1"/>
  <c r="L1364" i="1"/>
  <c r="K1364" i="1"/>
  <c r="J1364" i="1"/>
  <c r="I1364" i="1"/>
  <c r="H1364" i="1"/>
  <c r="G1364" i="1"/>
  <c r="F1364" i="1"/>
  <c r="E1364" i="1"/>
  <c r="M1363" i="1"/>
  <c r="L1363" i="1"/>
  <c r="K1363" i="1"/>
  <c r="J1363" i="1"/>
  <c r="I1363" i="1"/>
  <c r="H1363" i="1"/>
  <c r="G1363" i="1"/>
  <c r="F1363" i="1"/>
  <c r="E1363" i="1"/>
  <c r="M1362" i="1"/>
  <c r="L1362" i="1"/>
  <c r="K1362" i="1"/>
  <c r="J1362" i="1"/>
  <c r="I1362" i="1"/>
  <c r="H1362" i="1"/>
  <c r="G1362" i="1"/>
  <c r="F1362" i="1"/>
  <c r="E1362" i="1"/>
  <c r="M1361" i="1"/>
  <c r="L1361" i="1"/>
  <c r="K1361" i="1"/>
  <c r="J1361" i="1"/>
  <c r="I1361" i="1"/>
  <c r="H1361" i="1"/>
  <c r="G1361" i="1"/>
  <c r="F1361" i="1"/>
  <c r="E1361" i="1"/>
  <c r="M1360" i="1"/>
  <c r="L1360" i="1"/>
  <c r="K1360" i="1"/>
  <c r="J1360" i="1"/>
  <c r="I1360" i="1"/>
  <c r="H1360" i="1"/>
  <c r="G1360" i="1"/>
  <c r="F1360" i="1"/>
  <c r="E1360" i="1"/>
  <c r="M1359" i="1"/>
  <c r="L1359" i="1"/>
  <c r="K1359" i="1"/>
  <c r="J1359" i="1"/>
  <c r="I1359" i="1"/>
  <c r="H1359" i="1"/>
  <c r="G1359" i="1"/>
  <c r="F1359" i="1"/>
  <c r="E1359" i="1"/>
  <c r="M1358" i="1"/>
  <c r="L1358" i="1"/>
  <c r="K1358" i="1"/>
  <c r="J1358" i="1"/>
  <c r="I1358" i="1"/>
  <c r="H1358" i="1"/>
  <c r="G1358" i="1"/>
  <c r="F1358" i="1"/>
  <c r="E1358" i="1"/>
  <c r="M1357" i="1"/>
  <c r="L1357" i="1"/>
  <c r="K1357" i="1"/>
  <c r="J1357" i="1"/>
  <c r="I1357" i="1"/>
  <c r="H1357" i="1"/>
  <c r="G1357" i="1"/>
  <c r="F1357" i="1"/>
  <c r="E1357" i="1"/>
  <c r="M1356" i="1"/>
  <c r="L1356" i="1"/>
  <c r="K1356" i="1"/>
  <c r="J1356" i="1"/>
  <c r="I1356" i="1"/>
  <c r="H1356" i="1"/>
  <c r="G1356" i="1"/>
  <c r="F1356" i="1"/>
  <c r="E1356" i="1"/>
  <c r="M1355" i="1"/>
  <c r="L1355" i="1"/>
  <c r="K1355" i="1"/>
  <c r="J1355" i="1"/>
  <c r="I1355" i="1"/>
  <c r="H1355" i="1"/>
  <c r="G1355" i="1"/>
  <c r="F1355" i="1"/>
  <c r="E1355" i="1"/>
  <c r="M1354" i="1"/>
  <c r="L1354" i="1"/>
  <c r="K1354" i="1"/>
  <c r="J1354" i="1"/>
  <c r="I1354" i="1"/>
  <c r="H1354" i="1"/>
  <c r="G1354" i="1"/>
  <c r="F1354" i="1"/>
  <c r="E1354" i="1"/>
  <c r="M1353" i="1"/>
  <c r="L1353" i="1"/>
  <c r="K1353" i="1"/>
  <c r="J1353" i="1"/>
  <c r="I1353" i="1"/>
  <c r="H1353" i="1"/>
  <c r="G1353" i="1"/>
  <c r="F1353" i="1"/>
  <c r="E1353" i="1"/>
  <c r="M1352" i="1"/>
  <c r="L1352" i="1"/>
  <c r="K1352" i="1"/>
  <c r="J1352" i="1"/>
  <c r="I1352" i="1"/>
  <c r="H1352" i="1"/>
  <c r="G1352" i="1"/>
  <c r="F1352" i="1"/>
  <c r="E1352" i="1"/>
  <c r="M1351" i="1"/>
  <c r="L1351" i="1"/>
  <c r="K1351" i="1"/>
  <c r="J1351" i="1"/>
  <c r="I1351" i="1"/>
  <c r="H1351" i="1"/>
  <c r="G1351" i="1"/>
  <c r="F1351" i="1"/>
  <c r="E1351" i="1"/>
  <c r="M1350" i="1"/>
  <c r="L1350" i="1"/>
  <c r="K1350" i="1"/>
  <c r="J1350" i="1"/>
  <c r="I1350" i="1"/>
  <c r="H1350" i="1"/>
  <c r="G1350" i="1"/>
  <c r="F1350" i="1"/>
  <c r="E1350" i="1"/>
  <c r="M1349" i="1"/>
  <c r="L1349" i="1"/>
  <c r="K1349" i="1"/>
  <c r="J1349" i="1"/>
  <c r="I1349" i="1"/>
  <c r="H1349" i="1"/>
  <c r="G1349" i="1"/>
  <c r="F1349" i="1"/>
  <c r="E1349" i="1"/>
  <c r="M1348" i="1"/>
  <c r="L1348" i="1"/>
  <c r="K1348" i="1"/>
  <c r="J1348" i="1"/>
  <c r="I1348" i="1"/>
  <c r="H1348" i="1"/>
  <c r="G1348" i="1"/>
  <c r="F1348" i="1"/>
  <c r="E1348" i="1"/>
  <c r="M1347" i="1"/>
  <c r="L1347" i="1"/>
  <c r="K1347" i="1"/>
  <c r="J1347" i="1"/>
  <c r="I1347" i="1"/>
  <c r="H1347" i="1"/>
  <c r="G1347" i="1"/>
  <c r="F1347" i="1"/>
  <c r="E1347" i="1"/>
  <c r="M1346" i="1"/>
  <c r="L1346" i="1"/>
  <c r="K1346" i="1"/>
  <c r="J1346" i="1"/>
  <c r="I1346" i="1"/>
  <c r="H1346" i="1"/>
  <c r="G1346" i="1"/>
  <c r="F1346" i="1"/>
  <c r="E1346" i="1"/>
  <c r="M1345" i="1"/>
  <c r="L1345" i="1"/>
  <c r="K1345" i="1"/>
  <c r="J1345" i="1"/>
  <c r="I1345" i="1"/>
  <c r="H1345" i="1"/>
  <c r="G1345" i="1"/>
  <c r="F1345" i="1"/>
  <c r="E1345" i="1"/>
  <c r="M1344" i="1"/>
  <c r="L1344" i="1"/>
  <c r="K1344" i="1"/>
  <c r="J1344" i="1"/>
  <c r="I1344" i="1"/>
  <c r="H1344" i="1"/>
  <c r="G1344" i="1"/>
  <c r="F1344" i="1"/>
  <c r="E1344" i="1"/>
  <c r="M1343" i="1"/>
  <c r="L1343" i="1"/>
  <c r="K1343" i="1"/>
  <c r="J1343" i="1"/>
  <c r="I1343" i="1"/>
  <c r="H1343" i="1"/>
  <c r="G1343" i="1"/>
  <c r="F1343" i="1"/>
  <c r="E1343" i="1"/>
  <c r="M1342" i="1"/>
  <c r="L1342" i="1"/>
  <c r="K1342" i="1"/>
  <c r="J1342" i="1"/>
  <c r="I1342" i="1"/>
  <c r="H1342" i="1"/>
  <c r="G1342" i="1"/>
  <c r="F1342" i="1"/>
  <c r="E1342" i="1"/>
  <c r="M1341" i="1"/>
  <c r="L1341" i="1"/>
  <c r="K1341" i="1"/>
  <c r="J1341" i="1"/>
  <c r="I1341" i="1"/>
  <c r="H1341" i="1"/>
  <c r="G1341" i="1"/>
  <c r="F1341" i="1"/>
  <c r="E1341" i="1"/>
  <c r="M1340" i="1"/>
  <c r="L1340" i="1"/>
  <c r="K1340" i="1"/>
  <c r="J1340" i="1"/>
  <c r="I1340" i="1"/>
  <c r="H1340" i="1"/>
  <c r="G1340" i="1"/>
  <c r="F1340" i="1"/>
  <c r="E1340" i="1"/>
  <c r="M1339" i="1"/>
  <c r="L1339" i="1"/>
  <c r="K1339" i="1"/>
  <c r="J1339" i="1"/>
  <c r="I1339" i="1"/>
  <c r="H1339" i="1"/>
  <c r="G1339" i="1"/>
  <c r="F1339" i="1"/>
  <c r="E1339" i="1"/>
  <c r="M1338" i="1"/>
  <c r="L1338" i="1"/>
  <c r="K1338" i="1"/>
  <c r="J1338" i="1"/>
  <c r="I1338" i="1"/>
  <c r="H1338" i="1"/>
  <c r="G1338" i="1"/>
  <c r="F1338" i="1"/>
  <c r="E1338" i="1"/>
  <c r="M1337" i="1"/>
  <c r="L1337" i="1"/>
  <c r="K1337" i="1"/>
  <c r="J1337" i="1"/>
  <c r="I1337" i="1"/>
  <c r="H1337" i="1"/>
  <c r="G1337" i="1"/>
  <c r="F1337" i="1"/>
  <c r="E1337" i="1"/>
  <c r="M1336" i="1"/>
  <c r="L1336" i="1"/>
  <c r="K1336" i="1"/>
  <c r="J1336" i="1"/>
  <c r="I1336" i="1"/>
  <c r="H1336" i="1"/>
  <c r="G1336" i="1"/>
  <c r="F1336" i="1"/>
  <c r="E1336" i="1"/>
  <c r="M1335" i="1"/>
  <c r="L1335" i="1"/>
  <c r="K1335" i="1"/>
  <c r="J1335" i="1"/>
  <c r="I1335" i="1"/>
  <c r="H1335" i="1"/>
  <c r="G1335" i="1"/>
  <c r="F1335" i="1"/>
  <c r="E1335" i="1"/>
  <c r="M1334" i="1"/>
  <c r="L1334" i="1"/>
  <c r="K1334" i="1"/>
  <c r="J1334" i="1"/>
  <c r="I1334" i="1"/>
  <c r="H1334" i="1"/>
  <c r="G1334" i="1"/>
  <c r="F1334" i="1"/>
  <c r="E1334" i="1"/>
  <c r="M1333" i="1"/>
  <c r="L1333" i="1"/>
  <c r="K1333" i="1"/>
  <c r="J1333" i="1"/>
  <c r="I1333" i="1"/>
  <c r="H1333" i="1"/>
  <c r="G1333" i="1"/>
  <c r="F1333" i="1"/>
  <c r="E1333" i="1"/>
  <c r="M1332" i="1"/>
  <c r="L1332" i="1"/>
  <c r="K1332" i="1"/>
  <c r="J1332" i="1"/>
  <c r="I1332" i="1"/>
  <c r="H1332" i="1"/>
  <c r="G1332" i="1"/>
  <c r="F1332" i="1"/>
  <c r="E1332" i="1"/>
  <c r="M1331" i="1"/>
  <c r="L1331" i="1"/>
  <c r="K1331" i="1"/>
  <c r="J1331" i="1"/>
  <c r="I1331" i="1"/>
  <c r="H1331" i="1"/>
  <c r="G1331" i="1"/>
  <c r="F1331" i="1"/>
  <c r="E1331" i="1"/>
  <c r="M1330" i="1"/>
  <c r="L1330" i="1"/>
  <c r="K1330" i="1"/>
  <c r="J1330" i="1"/>
  <c r="I1330" i="1"/>
  <c r="H1330" i="1"/>
  <c r="G1330" i="1"/>
  <c r="F1330" i="1"/>
  <c r="E1330" i="1"/>
  <c r="M1329" i="1"/>
  <c r="L1329" i="1"/>
  <c r="K1329" i="1"/>
  <c r="J1329" i="1"/>
  <c r="I1329" i="1"/>
  <c r="H1329" i="1"/>
  <c r="G1329" i="1"/>
  <c r="F1329" i="1"/>
  <c r="E1329" i="1"/>
  <c r="M1328" i="1"/>
  <c r="L1328" i="1"/>
  <c r="K1328" i="1"/>
  <c r="J1328" i="1"/>
  <c r="I1328" i="1"/>
  <c r="H1328" i="1"/>
  <c r="G1328" i="1"/>
  <c r="F1328" i="1"/>
  <c r="E1328" i="1"/>
  <c r="M1327" i="1"/>
  <c r="L1327" i="1"/>
  <c r="K1327" i="1"/>
  <c r="J1327" i="1"/>
  <c r="I1327" i="1"/>
  <c r="H1327" i="1"/>
  <c r="G1327" i="1"/>
  <c r="F1327" i="1"/>
  <c r="E1327" i="1"/>
  <c r="M1326" i="1"/>
  <c r="L1326" i="1"/>
  <c r="K1326" i="1"/>
  <c r="J1326" i="1"/>
  <c r="I1326" i="1"/>
  <c r="H1326" i="1"/>
  <c r="G1326" i="1"/>
  <c r="F1326" i="1"/>
  <c r="E1326" i="1"/>
  <c r="M1325" i="1"/>
  <c r="L1325" i="1"/>
  <c r="K1325" i="1"/>
  <c r="J1325" i="1"/>
  <c r="I1325" i="1"/>
  <c r="H1325" i="1"/>
  <c r="G1325" i="1"/>
  <c r="F1325" i="1"/>
  <c r="E1325" i="1"/>
  <c r="M1324" i="1"/>
  <c r="L1324" i="1"/>
  <c r="K1324" i="1"/>
  <c r="J1324" i="1"/>
  <c r="I1324" i="1"/>
  <c r="H1324" i="1"/>
  <c r="G1324" i="1"/>
  <c r="F1324" i="1"/>
  <c r="E1324" i="1"/>
  <c r="M1323" i="1"/>
  <c r="L1323" i="1"/>
  <c r="K1323" i="1"/>
  <c r="J1323" i="1"/>
  <c r="I1323" i="1"/>
  <c r="H1323" i="1"/>
  <c r="G1323" i="1"/>
  <c r="F1323" i="1"/>
  <c r="E1323" i="1"/>
  <c r="M1322" i="1"/>
  <c r="L1322" i="1"/>
  <c r="K1322" i="1"/>
  <c r="J1322" i="1"/>
  <c r="I1322" i="1"/>
  <c r="H1322" i="1"/>
  <c r="G1322" i="1"/>
  <c r="F1322" i="1"/>
  <c r="E1322" i="1"/>
  <c r="M1321" i="1"/>
  <c r="L1321" i="1"/>
  <c r="K1321" i="1"/>
  <c r="J1321" i="1"/>
  <c r="I1321" i="1"/>
  <c r="H1321" i="1"/>
  <c r="G1321" i="1"/>
  <c r="F1321" i="1"/>
  <c r="E1321" i="1"/>
  <c r="M1320" i="1"/>
  <c r="L1320" i="1"/>
  <c r="K1320" i="1"/>
  <c r="J1320" i="1"/>
  <c r="I1320" i="1"/>
  <c r="H1320" i="1"/>
  <c r="G1320" i="1"/>
  <c r="F1320" i="1"/>
  <c r="E1320" i="1"/>
  <c r="M1319" i="1"/>
  <c r="L1319" i="1"/>
  <c r="K1319" i="1"/>
  <c r="J1319" i="1"/>
  <c r="I1319" i="1"/>
  <c r="H1319" i="1"/>
  <c r="G1319" i="1"/>
  <c r="F1319" i="1"/>
  <c r="E1319" i="1"/>
  <c r="M1318" i="1"/>
  <c r="L1318" i="1"/>
  <c r="K1318" i="1"/>
  <c r="J1318" i="1"/>
  <c r="I1318" i="1"/>
  <c r="H1318" i="1"/>
  <c r="G1318" i="1"/>
  <c r="F1318" i="1"/>
  <c r="E1318" i="1"/>
  <c r="M1317" i="1"/>
  <c r="L1317" i="1"/>
  <c r="K1317" i="1"/>
  <c r="J1317" i="1"/>
  <c r="I1317" i="1"/>
  <c r="H1317" i="1"/>
  <c r="G1317" i="1"/>
  <c r="F1317" i="1"/>
  <c r="E1317" i="1"/>
  <c r="M1316" i="1"/>
  <c r="L1316" i="1"/>
  <c r="K1316" i="1"/>
  <c r="J1316" i="1"/>
  <c r="I1316" i="1"/>
  <c r="H1316" i="1"/>
  <c r="G1316" i="1"/>
  <c r="F1316" i="1"/>
  <c r="E1316" i="1"/>
  <c r="M1315" i="1"/>
  <c r="L1315" i="1"/>
  <c r="K1315" i="1"/>
  <c r="J1315" i="1"/>
  <c r="I1315" i="1"/>
  <c r="H1315" i="1"/>
  <c r="G1315" i="1"/>
  <c r="F1315" i="1"/>
  <c r="E1315" i="1"/>
  <c r="M1314" i="1"/>
  <c r="L1314" i="1"/>
  <c r="K1314" i="1"/>
  <c r="J1314" i="1"/>
  <c r="I1314" i="1"/>
  <c r="H1314" i="1"/>
  <c r="G1314" i="1"/>
  <c r="F1314" i="1"/>
  <c r="E1314" i="1"/>
  <c r="M1313" i="1"/>
  <c r="L1313" i="1"/>
  <c r="K1313" i="1"/>
  <c r="J1313" i="1"/>
  <c r="I1313" i="1"/>
  <c r="H1313" i="1"/>
  <c r="G1313" i="1"/>
  <c r="F1313" i="1"/>
  <c r="E1313" i="1"/>
  <c r="M1312" i="1"/>
  <c r="L1312" i="1"/>
  <c r="K1312" i="1"/>
  <c r="J1312" i="1"/>
  <c r="I1312" i="1"/>
  <c r="H1312" i="1"/>
  <c r="G1312" i="1"/>
  <c r="F1312" i="1"/>
  <c r="E1312" i="1"/>
  <c r="M1311" i="1"/>
  <c r="L1311" i="1"/>
  <c r="K1311" i="1"/>
  <c r="J1311" i="1"/>
  <c r="I1311" i="1"/>
  <c r="H1311" i="1"/>
  <c r="G1311" i="1"/>
  <c r="F1311" i="1"/>
  <c r="E1311" i="1"/>
  <c r="M1310" i="1"/>
  <c r="L1310" i="1"/>
  <c r="K1310" i="1"/>
  <c r="J1310" i="1"/>
  <c r="I1310" i="1"/>
  <c r="H1310" i="1"/>
  <c r="G1310" i="1"/>
  <c r="F1310" i="1"/>
  <c r="E1310" i="1"/>
  <c r="M1309" i="1"/>
  <c r="L1309" i="1"/>
  <c r="K1309" i="1"/>
  <c r="J1309" i="1"/>
  <c r="I1309" i="1"/>
  <c r="H1309" i="1"/>
  <c r="G1309" i="1"/>
  <c r="F1309" i="1"/>
  <c r="E1309" i="1"/>
  <c r="M1308" i="1"/>
  <c r="L1308" i="1"/>
  <c r="K1308" i="1"/>
  <c r="J1308" i="1"/>
  <c r="I1308" i="1"/>
  <c r="H1308" i="1"/>
  <c r="G1308" i="1"/>
  <c r="F1308" i="1"/>
  <c r="E1308" i="1"/>
  <c r="M1307" i="1"/>
  <c r="L1307" i="1"/>
  <c r="K1307" i="1"/>
  <c r="J1307" i="1"/>
  <c r="I1307" i="1"/>
  <c r="H1307" i="1"/>
  <c r="G1307" i="1"/>
  <c r="F1307" i="1"/>
  <c r="E1307" i="1"/>
  <c r="M1306" i="1"/>
  <c r="L1306" i="1"/>
  <c r="K1306" i="1"/>
  <c r="J1306" i="1"/>
  <c r="I1306" i="1"/>
  <c r="H1306" i="1"/>
  <c r="G1306" i="1"/>
  <c r="F1306" i="1"/>
  <c r="E1306" i="1"/>
  <c r="M1305" i="1"/>
  <c r="L1305" i="1"/>
  <c r="K1305" i="1"/>
  <c r="J1305" i="1"/>
  <c r="I1305" i="1"/>
  <c r="H1305" i="1"/>
  <c r="G1305" i="1"/>
  <c r="F1305" i="1"/>
  <c r="E1305" i="1"/>
  <c r="M1304" i="1"/>
  <c r="L1304" i="1"/>
  <c r="K1304" i="1"/>
  <c r="J1304" i="1"/>
  <c r="I1304" i="1"/>
  <c r="H1304" i="1"/>
  <c r="G1304" i="1"/>
  <c r="F1304" i="1"/>
  <c r="E1304" i="1"/>
  <c r="M1303" i="1"/>
  <c r="L1303" i="1"/>
  <c r="K1303" i="1"/>
  <c r="J1303" i="1"/>
  <c r="I1303" i="1"/>
  <c r="H1303" i="1"/>
  <c r="G1303" i="1"/>
  <c r="F1303" i="1"/>
  <c r="E1303" i="1"/>
  <c r="M1302" i="1"/>
  <c r="L1302" i="1"/>
  <c r="K1302" i="1"/>
  <c r="J1302" i="1"/>
  <c r="I1302" i="1"/>
  <c r="H1302" i="1"/>
  <c r="G1302" i="1"/>
  <c r="F1302" i="1"/>
  <c r="E1302" i="1"/>
  <c r="M1301" i="1"/>
  <c r="L1301" i="1"/>
  <c r="K1301" i="1"/>
  <c r="J1301" i="1"/>
  <c r="I1301" i="1"/>
  <c r="H1301" i="1"/>
  <c r="G1301" i="1"/>
  <c r="F1301" i="1"/>
  <c r="E1301" i="1"/>
  <c r="M1300" i="1"/>
  <c r="L1300" i="1"/>
  <c r="K1300" i="1"/>
  <c r="J1300" i="1"/>
  <c r="I1300" i="1"/>
  <c r="H1300" i="1"/>
  <c r="G1300" i="1"/>
  <c r="F1300" i="1"/>
  <c r="E1300" i="1"/>
  <c r="M1299" i="1"/>
  <c r="L1299" i="1"/>
  <c r="K1299" i="1"/>
  <c r="J1299" i="1"/>
  <c r="I1299" i="1"/>
  <c r="H1299" i="1"/>
  <c r="G1299" i="1"/>
  <c r="F1299" i="1"/>
  <c r="E1299" i="1"/>
  <c r="M1298" i="1"/>
  <c r="L1298" i="1"/>
  <c r="K1298" i="1"/>
  <c r="J1298" i="1"/>
  <c r="I1298" i="1"/>
  <c r="H1298" i="1"/>
  <c r="G1298" i="1"/>
  <c r="F1298" i="1"/>
  <c r="E1298" i="1"/>
  <c r="M1297" i="1"/>
  <c r="L1297" i="1"/>
  <c r="K1297" i="1"/>
  <c r="J1297" i="1"/>
  <c r="I1297" i="1"/>
  <c r="H1297" i="1"/>
  <c r="G1297" i="1"/>
  <c r="F1297" i="1"/>
  <c r="E1297" i="1"/>
  <c r="M1296" i="1"/>
  <c r="L1296" i="1"/>
  <c r="K1296" i="1"/>
  <c r="J1296" i="1"/>
  <c r="I1296" i="1"/>
  <c r="H1296" i="1"/>
  <c r="G1296" i="1"/>
  <c r="F1296" i="1"/>
  <c r="E1296" i="1"/>
  <c r="M1295" i="1"/>
  <c r="L1295" i="1"/>
  <c r="K1295" i="1"/>
  <c r="J1295" i="1"/>
  <c r="I1295" i="1"/>
  <c r="H1295" i="1"/>
  <c r="G1295" i="1"/>
  <c r="F1295" i="1"/>
  <c r="E1295" i="1"/>
  <c r="M1294" i="1"/>
  <c r="L1294" i="1"/>
  <c r="K1294" i="1"/>
  <c r="J1294" i="1"/>
  <c r="I1294" i="1"/>
  <c r="H1294" i="1"/>
  <c r="G1294" i="1"/>
  <c r="F1294" i="1"/>
  <c r="E1294" i="1"/>
  <c r="M1293" i="1"/>
  <c r="L1293" i="1"/>
  <c r="K1293" i="1"/>
  <c r="J1293" i="1"/>
  <c r="I1293" i="1"/>
  <c r="H1293" i="1"/>
  <c r="G1293" i="1"/>
  <c r="F1293" i="1"/>
  <c r="E1293" i="1"/>
  <c r="M1292" i="1"/>
  <c r="L1292" i="1"/>
  <c r="K1292" i="1"/>
  <c r="J1292" i="1"/>
  <c r="I1292" i="1"/>
  <c r="H1292" i="1"/>
  <c r="G1292" i="1"/>
  <c r="F1292" i="1"/>
  <c r="E1292" i="1"/>
  <c r="M1291" i="1"/>
  <c r="L1291" i="1"/>
  <c r="K1291" i="1"/>
  <c r="J1291" i="1"/>
  <c r="I1291" i="1"/>
  <c r="H1291" i="1"/>
  <c r="G1291" i="1"/>
  <c r="F1291" i="1"/>
  <c r="E1291" i="1"/>
  <c r="M1290" i="1"/>
  <c r="L1290" i="1"/>
  <c r="K1290" i="1"/>
  <c r="J1290" i="1"/>
  <c r="I1290" i="1"/>
  <c r="H1290" i="1"/>
  <c r="G1290" i="1"/>
  <c r="F1290" i="1"/>
  <c r="E1290" i="1"/>
  <c r="M1289" i="1"/>
  <c r="L1289" i="1"/>
  <c r="K1289" i="1"/>
  <c r="J1289" i="1"/>
  <c r="I1289" i="1"/>
  <c r="H1289" i="1"/>
  <c r="G1289" i="1"/>
  <c r="F1289" i="1"/>
  <c r="E1289" i="1"/>
  <c r="M1288" i="1"/>
  <c r="L1288" i="1"/>
  <c r="K1288" i="1"/>
  <c r="J1288" i="1"/>
  <c r="I1288" i="1"/>
  <c r="H1288" i="1"/>
  <c r="G1288" i="1"/>
  <c r="F1288" i="1"/>
  <c r="E1288" i="1"/>
  <c r="M1287" i="1"/>
  <c r="L1287" i="1"/>
  <c r="K1287" i="1"/>
  <c r="J1287" i="1"/>
  <c r="I1287" i="1"/>
  <c r="H1287" i="1"/>
  <c r="G1287" i="1"/>
  <c r="F1287" i="1"/>
  <c r="E1287" i="1"/>
  <c r="M1286" i="1"/>
  <c r="L1286" i="1"/>
  <c r="K1286" i="1"/>
  <c r="J1286" i="1"/>
  <c r="I1286" i="1"/>
  <c r="H1286" i="1"/>
  <c r="G1286" i="1"/>
  <c r="F1286" i="1"/>
  <c r="E1286" i="1"/>
  <c r="M1285" i="1"/>
  <c r="L1285" i="1"/>
  <c r="K1285" i="1"/>
  <c r="J1285" i="1"/>
  <c r="I1285" i="1"/>
  <c r="H1285" i="1"/>
  <c r="G1285" i="1"/>
  <c r="F1285" i="1"/>
  <c r="E1285" i="1"/>
  <c r="M1284" i="1"/>
  <c r="L1284" i="1"/>
  <c r="K1284" i="1"/>
  <c r="J1284" i="1"/>
  <c r="I1284" i="1"/>
  <c r="H1284" i="1"/>
  <c r="G1284" i="1"/>
  <c r="F1284" i="1"/>
  <c r="E1284" i="1"/>
  <c r="M1283" i="1"/>
  <c r="L1283" i="1"/>
  <c r="K1283" i="1"/>
  <c r="J1283" i="1"/>
  <c r="I1283" i="1"/>
  <c r="H1283" i="1"/>
  <c r="G1283" i="1"/>
  <c r="F1283" i="1"/>
  <c r="E1283" i="1"/>
  <c r="M1282" i="1"/>
  <c r="L1282" i="1"/>
  <c r="K1282" i="1"/>
  <c r="J1282" i="1"/>
  <c r="I1282" i="1"/>
  <c r="H1282" i="1"/>
  <c r="G1282" i="1"/>
  <c r="F1282" i="1"/>
  <c r="E1282" i="1"/>
  <c r="M1281" i="1"/>
  <c r="L1281" i="1"/>
  <c r="K1281" i="1"/>
  <c r="J1281" i="1"/>
  <c r="I1281" i="1"/>
  <c r="H1281" i="1"/>
  <c r="G1281" i="1"/>
  <c r="F1281" i="1"/>
  <c r="E1281" i="1"/>
  <c r="M1280" i="1"/>
  <c r="L1280" i="1"/>
  <c r="K1280" i="1"/>
  <c r="J1280" i="1"/>
  <c r="I1280" i="1"/>
  <c r="H1280" i="1"/>
  <c r="G1280" i="1"/>
  <c r="F1280" i="1"/>
  <c r="E1280" i="1"/>
  <c r="M1279" i="1"/>
  <c r="L1279" i="1"/>
  <c r="K1279" i="1"/>
  <c r="J1279" i="1"/>
  <c r="I1279" i="1"/>
  <c r="H1279" i="1"/>
  <c r="G1279" i="1"/>
  <c r="F1279" i="1"/>
  <c r="E1279" i="1"/>
  <c r="M1278" i="1"/>
  <c r="L1278" i="1"/>
  <c r="K1278" i="1"/>
  <c r="J1278" i="1"/>
  <c r="I1278" i="1"/>
  <c r="H1278" i="1"/>
  <c r="G1278" i="1"/>
  <c r="F1278" i="1"/>
  <c r="E1278" i="1"/>
  <c r="M1277" i="1"/>
  <c r="L1277" i="1"/>
  <c r="K1277" i="1"/>
  <c r="J1277" i="1"/>
  <c r="I1277" i="1"/>
  <c r="H1277" i="1"/>
  <c r="G1277" i="1"/>
  <c r="F1277" i="1"/>
  <c r="E1277" i="1"/>
  <c r="M1276" i="1"/>
  <c r="L1276" i="1"/>
  <c r="K1276" i="1"/>
  <c r="J1276" i="1"/>
  <c r="I1276" i="1"/>
  <c r="H1276" i="1"/>
  <c r="G1276" i="1"/>
  <c r="F1276" i="1"/>
  <c r="E1276" i="1"/>
  <c r="M1275" i="1"/>
  <c r="L1275" i="1"/>
  <c r="K1275" i="1"/>
  <c r="J1275" i="1"/>
  <c r="I1275" i="1"/>
  <c r="H1275" i="1"/>
  <c r="G1275" i="1"/>
  <c r="F1275" i="1"/>
  <c r="E1275" i="1"/>
  <c r="M1274" i="1"/>
  <c r="L1274" i="1"/>
  <c r="K1274" i="1"/>
  <c r="J1274" i="1"/>
  <c r="I1274" i="1"/>
  <c r="H1274" i="1"/>
  <c r="G1274" i="1"/>
  <c r="F1274" i="1"/>
  <c r="E1274" i="1"/>
  <c r="M1273" i="1"/>
  <c r="L1273" i="1"/>
  <c r="K1273" i="1"/>
  <c r="J1273" i="1"/>
  <c r="I1273" i="1"/>
  <c r="H1273" i="1"/>
  <c r="G1273" i="1"/>
  <c r="F1273" i="1"/>
  <c r="E1273" i="1"/>
  <c r="M1272" i="1"/>
  <c r="L1272" i="1"/>
  <c r="K1272" i="1"/>
  <c r="J1272" i="1"/>
  <c r="I1272" i="1"/>
  <c r="H1272" i="1"/>
  <c r="G1272" i="1"/>
  <c r="F1272" i="1"/>
  <c r="E1272" i="1"/>
  <c r="M1271" i="1"/>
  <c r="L1271" i="1"/>
  <c r="K1271" i="1"/>
  <c r="J1271" i="1"/>
  <c r="I1271" i="1"/>
  <c r="H1271" i="1"/>
  <c r="G1271" i="1"/>
  <c r="F1271" i="1"/>
  <c r="E1271" i="1"/>
  <c r="M1270" i="1"/>
  <c r="L1270" i="1"/>
  <c r="K1270" i="1"/>
  <c r="J1270" i="1"/>
  <c r="I1270" i="1"/>
  <c r="H1270" i="1"/>
  <c r="G1270" i="1"/>
  <c r="F1270" i="1"/>
  <c r="E1270" i="1"/>
  <c r="M1269" i="1"/>
  <c r="L1269" i="1"/>
  <c r="K1269" i="1"/>
  <c r="J1269" i="1"/>
  <c r="I1269" i="1"/>
  <c r="H1269" i="1"/>
  <c r="G1269" i="1"/>
  <c r="F1269" i="1"/>
  <c r="E1269" i="1"/>
  <c r="M1268" i="1"/>
  <c r="L1268" i="1"/>
  <c r="K1268" i="1"/>
  <c r="J1268" i="1"/>
  <c r="I1268" i="1"/>
  <c r="H1268" i="1"/>
  <c r="G1268" i="1"/>
  <c r="F1268" i="1"/>
  <c r="E1268" i="1"/>
  <c r="M1267" i="1"/>
  <c r="L1267" i="1"/>
  <c r="K1267" i="1"/>
  <c r="J1267" i="1"/>
  <c r="I1267" i="1"/>
  <c r="H1267" i="1"/>
  <c r="G1267" i="1"/>
  <c r="F1267" i="1"/>
  <c r="E1267" i="1"/>
  <c r="M1266" i="1"/>
  <c r="L1266" i="1"/>
  <c r="K1266" i="1"/>
  <c r="J1266" i="1"/>
  <c r="I1266" i="1"/>
  <c r="H1266" i="1"/>
  <c r="G1266" i="1"/>
  <c r="F1266" i="1"/>
  <c r="E1266" i="1"/>
  <c r="M1265" i="1"/>
  <c r="L1265" i="1"/>
  <c r="K1265" i="1"/>
  <c r="J1265" i="1"/>
  <c r="I1265" i="1"/>
  <c r="H1265" i="1"/>
  <c r="G1265" i="1"/>
  <c r="F1265" i="1"/>
  <c r="E1265" i="1"/>
  <c r="M1264" i="1"/>
  <c r="L1264" i="1"/>
  <c r="K1264" i="1"/>
  <c r="J1264" i="1"/>
  <c r="I1264" i="1"/>
  <c r="H1264" i="1"/>
  <c r="G1264" i="1"/>
  <c r="F1264" i="1"/>
  <c r="E1264" i="1"/>
  <c r="M1263" i="1"/>
  <c r="L1263" i="1"/>
  <c r="K1263" i="1"/>
  <c r="J1263" i="1"/>
  <c r="I1263" i="1"/>
  <c r="H1263" i="1"/>
  <c r="G1263" i="1"/>
  <c r="F1263" i="1"/>
  <c r="E1263" i="1"/>
  <c r="M1262" i="1"/>
  <c r="L1262" i="1"/>
  <c r="K1262" i="1"/>
  <c r="J1262" i="1"/>
  <c r="I1262" i="1"/>
  <c r="H1262" i="1"/>
  <c r="G1262" i="1"/>
  <c r="F1262" i="1"/>
  <c r="E1262" i="1"/>
  <c r="M1261" i="1"/>
  <c r="L1261" i="1"/>
  <c r="K1261" i="1"/>
  <c r="J1261" i="1"/>
  <c r="I1261" i="1"/>
  <c r="H1261" i="1"/>
  <c r="G1261" i="1"/>
  <c r="F1261" i="1"/>
  <c r="E1261" i="1"/>
  <c r="M1260" i="1"/>
  <c r="L1260" i="1"/>
  <c r="K1260" i="1"/>
  <c r="J1260" i="1"/>
  <c r="I1260" i="1"/>
  <c r="H1260" i="1"/>
  <c r="G1260" i="1"/>
  <c r="F1260" i="1"/>
  <c r="E1260" i="1"/>
  <c r="M1259" i="1"/>
  <c r="L1259" i="1"/>
  <c r="K1259" i="1"/>
  <c r="J1259" i="1"/>
  <c r="I1259" i="1"/>
  <c r="H1259" i="1"/>
  <c r="G1259" i="1"/>
  <c r="F1259" i="1"/>
  <c r="E1259" i="1"/>
  <c r="M1258" i="1"/>
  <c r="L1258" i="1"/>
  <c r="K1258" i="1"/>
  <c r="J1258" i="1"/>
  <c r="I1258" i="1"/>
  <c r="H1258" i="1"/>
  <c r="G1258" i="1"/>
  <c r="F1258" i="1"/>
  <c r="E1258" i="1"/>
  <c r="M1257" i="1"/>
  <c r="L1257" i="1"/>
  <c r="K1257" i="1"/>
  <c r="J1257" i="1"/>
  <c r="I1257" i="1"/>
  <c r="H1257" i="1"/>
  <c r="G1257" i="1"/>
  <c r="F1257" i="1"/>
  <c r="E1257" i="1"/>
  <c r="M1256" i="1"/>
  <c r="L1256" i="1"/>
  <c r="K1256" i="1"/>
  <c r="J1256" i="1"/>
  <c r="I1256" i="1"/>
  <c r="H1256" i="1"/>
  <c r="G1256" i="1"/>
  <c r="F1256" i="1"/>
  <c r="E1256" i="1"/>
  <c r="M1255" i="1"/>
  <c r="L1255" i="1"/>
  <c r="K1255" i="1"/>
  <c r="J1255" i="1"/>
  <c r="I1255" i="1"/>
  <c r="H1255" i="1"/>
  <c r="G1255" i="1"/>
  <c r="F1255" i="1"/>
  <c r="E1255" i="1"/>
  <c r="M1254" i="1"/>
  <c r="L1254" i="1"/>
  <c r="K1254" i="1"/>
  <c r="J1254" i="1"/>
  <c r="I1254" i="1"/>
  <c r="H1254" i="1"/>
  <c r="G1254" i="1"/>
  <c r="F1254" i="1"/>
  <c r="E1254" i="1"/>
  <c r="M1253" i="1"/>
  <c r="L1253" i="1"/>
  <c r="K1253" i="1"/>
  <c r="J1253" i="1"/>
  <c r="I1253" i="1"/>
  <c r="H1253" i="1"/>
  <c r="G1253" i="1"/>
  <c r="F1253" i="1"/>
  <c r="E1253" i="1"/>
  <c r="M1252" i="1"/>
  <c r="L1252" i="1"/>
  <c r="K1252" i="1"/>
  <c r="J1252" i="1"/>
  <c r="I1252" i="1"/>
  <c r="H1252" i="1"/>
  <c r="G1252" i="1"/>
  <c r="F1252" i="1"/>
  <c r="E1252" i="1"/>
  <c r="M1251" i="1"/>
  <c r="L1251" i="1"/>
  <c r="K1251" i="1"/>
  <c r="J1251" i="1"/>
  <c r="I1251" i="1"/>
  <c r="H1251" i="1"/>
  <c r="G1251" i="1"/>
  <c r="F1251" i="1"/>
  <c r="E1251" i="1"/>
  <c r="M1250" i="1"/>
  <c r="L1250" i="1"/>
  <c r="K1250" i="1"/>
  <c r="J1250" i="1"/>
  <c r="I1250" i="1"/>
  <c r="H1250" i="1"/>
  <c r="G1250" i="1"/>
  <c r="F1250" i="1"/>
  <c r="E1250" i="1"/>
  <c r="M1249" i="1"/>
  <c r="L1249" i="1"/>
  <c r="K1249" i="1"/>
  <c r="J1249" i="1"/>
  <c r="I1249" i="1"/>
  <c r="H1249" i="1"/>
  <c r="G1249" i="1"/>
  <c r="F1249" i="1"/>
  <c r="E1249" i="1"/>
  <c r="M1248" i="1"/>
  <c r="L1248" i="1"/>
  <c r="K1248" i="1"/>
  <c r="J1248" i="1"/>
  <c r="I1248" i="1"/>
  <c r="H1248" i="1"/>
  <c r="G1248" i="1"/>
  <c r="F1248" i="1"/>
  <c r="E1248" i="1"/>
  <c r="M1247" i="1"/>
  <c r="L1247" i="1"/>
  <c r="K1247" i="1"/>
  <c r="J1247" i="1"/>
  <c r="I1247" i="1"/>
  <c r="H1247" i="1"/>
  <c r="G1247" i="1"/>
  <c r="F1247" i="1"/>
  <c r="E1247" i="1"/>
  <c r="M1246" i="1"/>
  <c r="L1246" i="1"/>
  <c r="K1246" i="1"/>
  <c r="J1246" i="1"/>
  <c r="I1246" i="1"/>
  <c r="H1246" i="1"/>
  <c r="G1246" i="1"/>
  <c r="F1246" i="1"/>
  <c r="E1246" i="1"/>
  <c r="M1245" i="1"/>
  <c r="L1245" i="1"/>
  <c r="K1245" i="1"/>
  <c r="J1245" i="1"/>
  <c r="I1245" i="1"/>
  <c r="H1245" i="1"/>
  <c r="G1245" i="1"/>
  <c r="F1245" i="1"/>
  <c r="E1245" i="1"/>
  <c r="M1244" i="1"/>
  <c r="L1244" i="1"/>
  <c r="K1244" i="1"/>
  <c r="J1244" i="1"/>
  <c r="I1244" i="1"/>
  <c r="H1244" i="1"/>
  <c r="G1244" i="1"/>
  <c r="F1244" i="1"/>
  <c r="E1244" i="1"/>
  <c r="M1243" i="1"/>
  <c r="L1243" i="1"/>
  <c r="K1243" i="1"/>
  <c r="J1243" i="1"/>
  <c r="I1243" i="1"/>
  <c r="H1243" i="1"/>
  <c r="G1243" i="1"/>
  <c r="F1243" i="1"/>
  <c r="E1243" i="1"/>
  <c r="M1242" i="1"/>
  <c r="L1242" i="1"/>
  <c r="K1242" i="1"/>
  <c r="J1242" i="1"/>
  <c r="I1242" i="1"/>
  <c r="H1242" i="1"/>
  <c r="G1242" i="1"/>
  <c r="F1242" i="1"/>
  <c r="E1242" i="1"/>
  <c r="M1241" i="1"/>
  <c r="L1241" i="1"/>
  <c r="K1241" i="1"/>
  <c r="J1241" i="1"/>
  <c r="I1241" i="1"/>
  <c r="H1241" i="1"/>
  <c r="G1241" i="1"/>
  <c r="F1241" i="1"/>
  <c r="E1241" i="1"/>
  <c r="M1240" i="1"/>
  <c r="L1240" i="1"/>
  <c r="K1240" i="1"/>
  <c r="J1240" i="1"/>
  <c r="I1240" i="1"/>
  <c r="H1240" i="1"/>
  <c r="G1240" i="1"/>
  <c r="F1240" i="1"/>
  <c r="E1240" i="1"/>
  <c r="M1239" i="1"/>
  <c r="L1239" i="1"/>
  <c r="K1239" i="1"/>
  <c r="J1239" i="1"/>
  <c r="I1239" i="1"/>
  <c r="H1239" i="1"/>
  <c r="G1239" i="1"/>
  <c r="F1239" i="1"/>
  <c r="E1239" i="1"/>
  <c r="M1238" i="1"/>
  <c r="L1238" i="1"/>
  <c r="K1238" i="1"/>
  <c r="J1238" i="1"/>
  <c r="I1238" i="1"/>
  <c r="H1238" i="1"/>
  <c r="G1238" i="1"/>
  <c r="F1238" i="1"/>
  <c r="E1238" i="1"/>
  <c r="M1237" i="1"/>
  <c r="L1237" i="1"/>
  <c r="K1237" i="1"/>
  <c r="J1237" i="1"/>
  <c r="I1237" i="1"/>
  <c r="H1237" i="1"/>
  <c r="G1237" i="1"/>
  <c r="F1237" i="1"/>
  <c r="E1237" i="1"/>
  <c r="M1236" i="1"/>
  <c r="L1236" i="1"/>
  <c r="K1236" i="1"/>
  <c r="J1236" i="1"/>
  <c r="I1236" i="1"/>
  <c r="H1236" i="1"/>
  <c r="G1236" i="1"/>
  <c r="F1236" i="1"/>
  <c r="E1236" i="1"/>
  <c r="M1235" i="1"/>
  <c r="L1235" i="1"/>
  <c r="K1235" i="1"/>
  <c r="J1235" i="1"/>
  <c r="I1235" i="1"/>
  <c r="H1235" i="1"/>
  <c r="G1235" i="1"/>
  <c r="F1235" i="1"/>
  <c r="E1235" i="1"/>
  <c r="M1234" i="1"/>
  <c r="L1234" i="1"/>
  <c r="K1234" i="1"/>
  <c r="J1234" i="1"/>
  <c r="I1234" i="1"/>
  <c r="H1234" i="1"/>
  <c r="G1234" i="1"/>
  <c r="F1234" i="1"/>
  <c r="E1234" i="1"/>
  <c r="M1233" i="1"/>
  <c r="L1233" i="1"/>
  <c r="K1233" i="1"/>
  <c r="J1233" i="1"/>
  <c r="I1233" i="1"/>
  <c r="H1233" i="1"/>
  <c r="G1233" i="1"/>
  <c r="F1233" i="1"/>
  <c r="E1233" i="1"/>
  <c r="M1232" i="1"/>
  <c r="L1232" i="1"/>
  <c r="K1232" i="1"/>
  <c r="J1232" i="1"/>
  <c r="I1232" i="1"/>
  <c r="H1232" i="1"/>
  <c r="G1232" i="1"/>
  <c r="F1232" i="1"/>
  <c r="E1232" i="1"/>
  <c r="M1231" i="1"/>
  <c r="L1231" i="1"/>
  <c r="K1231" i="1"/>
  <c r="J1231" i="1"/>
  <c r="I1231" i="1"/>
  <c r="H1231" i="1"/>
  <c r="G1231" i="1"/>
  <c r="F1231" i="1"/>
  <c r="E1231" i="1"/>
  <c r="M1230" i="1"/>
  <c r="L1230" i="1"/>
  <c r="K1230" i="1"/>
  <c r="J1230" i="1"/>
  <c r="I1230" i="1"/>
  <c r="H1230" i="1"/>
  <c r="G1230" i="1"/>
  <c r="F1230" i="1"/>
  <c r="E1230" i="1"/>
  <c r="M1229" i="1"/>
  <c r="L1229" i="1"/>
  <c r="K1229" i="1"/>
  <c r="J1229" i="1"/>
  <c r="I1229" i="1"/>
  <c r="H1229" i="1"/>
  <c r="G1229" i="1"/>
  <c r="F1229" i="1"/>
  <c r="E1229" i="1"/>
  <c r="M1228" i="1"/>
  <c r="L1228" i="1"/>
  <c r="K1228" i="1"/>
  <c r="J1228" i="1"/>
  <c r="I1228" i="1"/>
  <c r="H1228" i="1"/>
  <c r="G1228" i="1"/>
  <c r="F1228" i="1"/>
  <c r="E1228" i="1"/>
  <c r="M1227" i="1"/>
  <c r="L1227" i="1"/>
  <c r="K1227" i="1"/>
  <c r="J1227" i="1"/>
  <c r="I1227" i="1"/>
  <c r="H1227" i="1"/>
  <c r="G1227" i="1"/>
  <c r="F1227" i="1"/>
  <c r="E1227" i="1"/>
  <c r="M1226" i="1"/>
  <c r="L1226" i="1"/>
  <c r="K1226" i="1"/>
  <c r="J1226" i="1"/>
  <c r="I1226" i="1"/>
  <c r="H1226" i="1"/>
  <c r="G1226" i="1"/>
  <c r="F1226" i="1"/>
  <c r="E1226" i="1"/>
  <c r="M1225" i="1"/>
  <c r="L1225" i="1"/>
  <c r="K1225" i="1"/>
  <c r="J1225" i="1"/>
  <c r="I1225" i="1"/>
  <c r="H1225" i="1"/>
  <c r="G1225" i="1"/>
  <c r="F1225" i="1"/>
  <c r="E1225" i="1"/>
  <c r="M1224" i="1"/>
  <c r="L1224" i="1"/>
  <c r="K1224" i="1"/>
  <c r="J1224" i="1"/>
  <c r="I1224" i="1"/>
  <c r="H1224" i="1"/>
  <c r="G1224" i="1"/>
  <c r="F1224" i="1"/>
  <c r="E1224" i="1"/>
  <c r="M1223" i="1"/>
  <c r="L1223" i="1"/>
  <c r="K1223" i="1"/>
  <c r="J1223" i="1"/>
  <c r="I1223" i="1"/>
  <c r="H1223" i="1"/>
  <c r="G1223" i="1"/>
  <c r="F1223" i="1"/>
  <c r="E1223" i="1"/>
  <c r="M1222" i="1"/>
  <c r="L1222" i="1"/>
  <c r="K1222" i="1"/>
  <c r="J1222" i="1"/>
  <c r="I1222" i="1"/>
  <c r="H1222" i="1"/>
  <c r="G1222" i="1"/>
  <c r="F1222" i="1"/>
  <c r="E1222" i="1"/>
  <c r="M1221" i="1"/>
  <c r="L1221" i="1"/>
  <c r="K1221" i="1"/>
  <c r="J1221" i="1"/>
  <c r="I1221" i="1"/>
  <c r="H1221" i="1"/>
  <c r="G1221" i="1"/>
  <c r="F1221" i="1"/>
  <c r="E1221" i="1"/>
  <c r="M1220" i="1"/>
  <c r="L1220" i="1"/>
  <c r="K1220" i="1"/>
  <c r="J1220" i="1"/>
  <c r="I1220" i="1"/>
  <c r="H1220" i="1"/>
  <c r="G1220" i="1"/>
  <c r="F1220" i="1"/>
  <c r="E1220" i="1"/>
  <c r="M1219" i="1"/>
  <c r="L1219" i="1"/>
  <c r="K1219" i="1"/>
  <c r="J1219" i="1"/>
  <c r="I1219" i="1"/>
  <c r="H1219" i="1"/>
  <c r="G1219" i="1"/>
  <c r="F1219" i="1"/>
  <c r="E1219" i="1"/>
  <c r="M1218" i="1"/>
  <c r="L1218" i="1"/>
  <c r="K1218" i="1"/>
  <c r="J1218" i="1"/>
  <c r="I1218" i="1"/>
  <c r="H1218" i="1"/>
  <c r="G1218" i="1"/>
  <c r="F1218" i="1"/>
  <c r="E1218" i="1"/>
  <c r="M1217" i="1"/>
  <c r="L1217" i="1"/>
  <c r="K1217" i="1"/>
  <c r="J1217" i="1"/>
  <c r="I1217" i="1"/>
  <c r="H1217" i="1"/>
  <c r="G1217" i="1"/>
  <c r="F1217" i="1"/>
  <c r="E1217" i="1"/>
  <c r="M1216" i="1"/>
  <c r="L1216" i="1"/>
  <c r="K1216" i="1"/>
  <c r="J1216" i="1"/>
  <c r="I1216" i="1"/>
  <c r="H1216" i="1"/>
  <c r="G1216" i="1"/>
  <c r="F1216" i="1"/>
  <c r="E1216" i="1"/>
  <c r="M1215" i="1"/>
  <c r="L1215" i="1"/>
  <c r="K1215" i="1"/>
  <c r="J1215" i="1"/>
  <c r="I1215" i="1"/>
  <c r="H1215" i="1"/>
  <c r="G1215" i="1"/>
  <c r="F1215" i="1"/>
  <c r="E1215" i="1"/>
  <c r="M1214" i="1"/>
  <c r="L1214" i="1"/>
  <c r="K1214" i="1"/>
  <c r="J1214" i="1"/>
  <c r="I1214" i="1"/>
  <c r="H1214" i="1"/>
  <c r="G1214" i="1"/>
  <c r="F1214" i="1"/>
  <c r="E1214" i="1"/>
  <c r="M1213" i="1"/>
  <c r="L1213" i="1"/>
  <c r="K1213" i="1"/>
  <c r="J1213" i="1"/>
  <c r="I1213" i="1"/>
  <c r="H1213" i="1"/>
  <c r="G1213" i="1"/>
  <c r="F1213" i="1"/>
  <c r="E1213" i="1"/>
  <c r="M1212" i="1"/>
  <c r="L1212" i="1"/>
  <c r="K1212" i="1"/>
  <c r="J1212" i="1"/>
  <c r="I1212" i="1"/>
  <c r="H1212" i="1"/>
  <c r="G1212" i="1"/>
  <c r="F1212" i="1"/>
  <c r="E1212" i="1"/>
  <c r="M1211" i="1"/>
  <c r="L1211" i="1"/>
  <c r="K1211" i="1"/>
  <c r="J1211" i="1"/>
  <c r="I1211" i="1"/>
  <c r="H1211" i="1"/>
  <c r="G1211" i="1"/>
  <c r="F1211" i="1"/>
  <c r="E1211" i="1"/>
  <c r="M1210" i="1"/>
  <c r="L1210" i="1"/>
  <c r="K1210" i="1"/>
  <c r="J1210" i="1"/>
  <c r="I1210" i="1"/>
  <c r="H1210" i="1"/>
  <c r="G1210" i="1"/>
  <c r="F1210" i="1"/>
  <c r="E1210" i="1"/>
  <c r="M1209" i="1"/>
  <c r="L1209" i="1"/>
  <c r="K1209" i="1"/>
  <c r="J1209" i="1"/>
  <c r="I1209" i="1"/>
  <c r="H1209" i="1"/>
  <c r="G1209" i="1"/>
  <c r="F1209" i="1"/>
  <c r="E1209" i="1"/>
  <c r="M1208" i="1"/>
  <c r="L1208" i="1"/>
  <c r="K1208" i="1"/>
  <c r="J1208" i="1"/>
  <c r="I1208" i="1"/>
  <c r="H1208" i="1"/>
  <c r="G1208" i="1"/>
  <c r="F1208" i="1"/>
  <c r="E1208" i="1"/>
  <c r="M1207" i="1"/>
  <c r="L1207" i="1"/>
  <c r="K1207" i="1"/>
  <c r="J1207" i="1"/>
  <c r="I1207" i="1"/>
  <c r="H1207" i="1"/>
  <c r="G1207" i="1"/>
  <c r="F1207" i="1"/>
  <c r="E1207" i="1"/>
  <c r="M1206" i="1"/>
  <c r="L1206" i="1"/>
  <c r="K1206" i="1"/>
  <c r="J1206" i="1"/>
  <c r="I1206" i="1"/>
  <c r="H1206" i="1"/>
  <c r="G1206" i="1"/>
  <c r="F1206" i="1"/>
  <c r="E1206" i="1"/>
  <c r="M1205" i="1"/>
  <c r="L1205" i="1"/>
  <c r="K1205" i="1"/>
  <c r="J1205" i="1"/>
  <c r="I1205" i="1"/>
  <c r="H1205" i="1"/>
  <c r="G1205" i="1"/>
  <c r="F1205" i="1"/>
  <c r="E1205" i="1"/>
  <c r="M1204" i="1"/>
  <c r="L1204" i="1"/>
  <c r="K1204" i="1"/>
  <c r="J1204" i="1"/>
  <c r="I1204" i="1"/>
  <c r="H1204" i="1"/>
  <c r="G1204" i="1"/>
  <c r="F1204" i="1"/>
  <c r="E1204" i="1"/>
  <c r="M1203" i="1"/>
  <c r="L1203" i="1"/>
  <c r="K1203" i="1"/>
  <c r="J1203" i="1"/>
  <c r="I1203" i="1"/>
  <c r="H1203" i="1"/>
  <c r="G1203" i="1"/>
  <c r="F1203" i="1"/>
  <c r="E1203" i="1"/>
  <c r="M1202" i="1"/>
  <c r="L1202" i="1"/>
  <c r="K1202" i="1"/>
  <c r="J1202" i="1"/>
  <c r="I1202" i="1"/>
  <c r="H1202" i="1"/>
  <c r="G1202" i="1"/>
  <c r="F1202" i="1"/>
  <c r="E1202" i="1"/>
  <c r="M1201" i="1"/>
  <c r="L1201" i="1"/>
  <c r="K1201" i="1"/>
  <c r="J1201" i="1"/>
  <c r="I1201" i="1"/>
  <c r="H1201" i="1"/>
  <c r="G1201" i="1"/>
  <c r="F1201" i="1"/>
  <c r="E1201" i="1"/>
  <c r="M1200" i="1"/>
  <c r="L1200" i="1"/>
  <c r="K1200" i="1"/>
  <c r="J1200" i="1"/>
  <c r="I1200" i="1"/>
  <c r="H1200" i="1"/>
  <c r="G1200" i="1"/>
  <c r="F1200" i="1"/>
  <c r="E1200" i="1"/>
  <c r="M1199" i="1"/>
  <c r="L1199" i="1"/>
  <c r="K1199" i="1"/>
  <c r="J1199" i="1"/>
  <c r="I1199" i="1"/>
  <c r="H1199" i="1"/>
  <c r="G1199" i="1"/>
  <c r="F1199" i="1"/>
  <c r="E1199" i="1"/>
  <c r="M1198" i="1"/>
  <c r="L1198" i="1"/>
  <c r="K1198" i="1"/>
  <c r="J1198" i="1"/>
  <c r="I1198" i="1"/>
  <c r="H1198" i="1"/>
  <c r="G1198" i="1"/>
  <c r="F1198" i="1"/>
  <c r="E1198" i="1"/>
  <c r="M1197" i="1"/>
  <c r="L1197" i="1"/>
  <c r="K1197" i="1"/>
  <c r="J1197" i="1"/>
  <c r="I1197" i="1"/>
  <c r="H1197" i="1"/>
  <c r="G1197" i="1"/>
  <c r="F1197" i="1"/>
  <c r="E1197" i="1"/>
  <c r="M1196" i="1"/>
  <c r="L1196" i="1"/>
  <c r="K1196" i="1"/>
  <c r="J1196" i="1"/>
  <c r="I1196" i="1"/>
  <c r="H1196" i="1"/>
  <c r="G1196" i="1"/>
  <c r="F1196" i="1"/>
  <c r="E1196" i="1"/>
  <c r="M1195" i="1"/>
  <c r="L1195" i="1"/>
  <c r="K1195" i="1"/>
  <c r="J1195" i="1"/>
  <c r="I1195" i="1"/>
  <c r="H1195" i="1"/>
  <c r="G1195" i="1"/>
  <c r="F1195" i="1"/>
  <c r="E1195" i="1"/>
  <c r="M1194" i="1"/>
  <c r="L1194" i="1"/>
  <c r="K1194" i="1"/>
  <c r="J1194" i="1"/>
  <c r="I1194" i="1"/>
  <c r="H1194" i="1"/>
  <c r="G1194" i="1"/>
  <c r="F1194" i="1"/>
  <c r="E1194" i="1"/>
  <c r="M1193" i="1"/>
  <c r="L1193" i="1"/>
  <c r="K1193" i="1"/>
  <c r="J1193" i="1"/>
  <c r="I1193" i="1"/>
  <c r="H1193" i="1"/>
  <c r="G1193" i="1"/>
  <c r="F1193" i="1"/>
  <c r="E1193" i="1"/>
  <c r="M1192" i="1"/>
  <c r="L1192" i="1"/>
  <c r="K1192" i="1"/>
  <c r="J1192" i="1"/>
  <c r="I1192" i="1"/>
  <c r="H1192" i="1"/>
  <c r="G1192" i="1"/>
  <c r="F1192" i="1"/>
  <c r="E1192" i="1"/>
  <c r="M1191" i="1"/>
  <c r="L1191" i="1"/>
  <c r="K1191" i="1"/>
  <c r="J1191" i="1"/>
  <c r="I1191" i="1"/>
  <c r="H1191" i="1"/>
  <c r="G1191" i="1"/>
  <c r="F1191" i="1"/>
  <c r="E1191" i="1"/>
  <c r="M1190" i="1"/>
  <c r="L1190" i="1"/>
  <c r="K1190" i="1"/>
  <c r="J1190" i="1"/>
  <c r="I1190" i="1"/>
  <c r="H1190" i="1"/>
  <c r="G1190" i="1"/>
  <c r="F1190" i="1"/>
  <c r="E1190" i="1"/>
  <c r="M1189" i="1"/>
  <c r="L1189" i="1"/>
  <c r="K1189" i="1"/>
  <c r="J1189" i="1"/>
  <c r="I1189" i="1"/>
  <c r="H1189" i="1"/>
  <c r="G1189" i="1"/>
  <c r="F1189" i="1"/>
  <c r="E1189" i="1"/>
  <c r="M1188" i="1"/>
  <c r="L1188" i="1"/>
  <c r="K1188" i="1"/>
  <c r="J1188" i="1"/>
  <c r="I1188" i="1"/>
  <c r="H1188" i="1"/>
  <c r="G1188" i="1"/>
  <c r="F1188" i="1"/>
  <c r="E1188" i="1"/>
  <c r="M1187" i="1"/>
  <c r="L1187" i="1"/>
  <c r="K1187" i="1"/>
  <c r="J1187" i="1"/>
  <c r="I1187" i="1"/>
  <c r="H1187" i="1"/>
  <c r="G1187" i="1"/>
  <c r="F1187" i="1"/>
  <c r="E1187" i="1"/>
  <c r="M1186" i="1"/>
  <c r="L1186" i="1"/>
  <c r="K1186" i="1"/>
  <c r="J1186" i="1"/>
  <c r="I1186" i="1"/>
  <c r="H1186" i="1"/>
  <c r="G1186" i="1"/>
  <c r="F1186" i="1"/>
  <c r="E1186" i="1"/>
  <c r="M1185" i="1"/>
  <c r="L1185" i="1"/>
  <c r="K1185" i="1"/>
  <c r="J1185" i="1"/>
  <c r="I1185" i="1"/>
  <c r="H1185" i="1"/>
  <c r="G1185" i="1"/>
  <c r="F1185" i="1"/>
  <c r="E1185" i="1"/>
  <c r="M1184" i="1"/>
  <c r="L1184" i="1"/>
  <c r="K1184" i="1"/>
  <c r="J1184" i="1"/>
  <c r="I1184" i="1"/>
  <c r="H1184" i="1"/>
  <c r="G1184" i="1"/>
  <c r="F1184" i="1"/>
  <c r="E1184" i="1"/>
  <c r="M1183" i="1"/>
  <c r="L1183" i="1"/>
  <c r="K1183" i="1"/>
  <c r="J1183" i="1"/>
  <c r="I1183" i="1"/>
  <c r="H1183" i="1"/>
  <c r="G1183" i="1"/>
  <c r="F1183" i="1"/>
  <c r="E1183" i="1"/>
  <c r="M1182" i="1"/>
  <c r="L1182" i="1"/>
  <c r="K1182" i="1"/>
  <c r="J1182" i="1"/>
  <c r="I1182" i="1"/>
  <c r="H1182" i="1"/>
  <c r="G1182" i="1"/>
  <c r="F1182" i="1"/>
  <c r="E1182" i="1"/>
  <c r="M1181" i="1"/>
  <c r="L1181" i="1"/>
  <c r="K1181" i="1"/>
  <c r="J1181" i="1"/>
  <c r="I1181" i="1"/>
  <c r="H1181" i="1"/>
  <c r="G1181" i="1"/>
  <c r="F1181" i="1"/>
  <c r="E1181" i="1"/>
  <c r="M1180" i="1"/>
  <c r="L1180" i="1"/>
  <c r="K1180" i="1"/>
  <c r="J1180" i="1"/>
  <c r="I1180" i="1"/>
  <c r="H1180" i="1"/>
  <c r="G1180" i="1"/>
  <c r="F1180" i="1"/>
  <c r="E1180" i="1"/>
  <c r="M1179" i="1"/>
  <c r="L1179" i="1"/>
  <c r="K1179" i="1"/>
  <c r="J1179" i="1"/>
  <c r="I1179" i="1"/>
  <c r="H1179" i="1"/>
  <c r="G1179" i="1"/>
  <c r="F1179" i="1"/>
  <c r="E1179" i="1"/>
  <c r="M1178" i="1"/>
  <c r="L1178" i="1"/>
  <c r="K1178" i="1"/>
  <c r="J1178" i="1"/>
  <c r="I1178" i="1"/>
  <c r="H1178" i="1"/>
  <c r="G1178" i="1"/>
  <c r="F1178" i="1"/>
  <c r="E1178" i="1"/>
  <c r="M1177" i="1"/>
  <c r="L1177" i="1"/>
  <c r="K1177" i="1"/>
  <c r="J1177" i="1"/>
  <c r="I1177" i="1"/>
  <c r="H1177" i="1"/>
  <c r="G1177" i="1"/>
  <c r="F1177" i="1"/>
  <c r="E1177" i="1"/>
  <c r="M1176" i="1"/>
  <c r="L1176" i="1"/>
  <c r="K1176" i="1"/>
  <c r="J1176" i="1"/>
  <c r="I1176" i="1"/>
  <c r="H1176" i="1"/>
  <c r="G1176" i="1"/>
  <c r="F1176" i="1"/>
  <c r="E1176" i="1"/>
  <c r="M1175" i="1"/>
  <c r="L1175" i="1"/>
  <c r="K1175" i="1"/>
  <c r="J1175" i="1"/>
  <c r="I1175" i="1"/>
  <c r="H1175" i="1"/>
  <c r="G1175" i="1"/>
  <c r="F1175" i="1"/>
  <c r="E1175" i="1"/>
  <c r="M1174" i="1"/>
  <c r="L1174" i="1"/>
  <c r="K1174" i="1"/>
  <c r="J1174" i="1"/>
  <c r="I1174" i="1"/>
  <c r="H1174" i="1"/>
  <c r="G1174" i="1"/>
  <c r="F1174" i="1"/>
  <c r="E1174" i="1"/>
  <c r="M1173" i="1"/>
  <c r="L1173" i="1"/>
  <c r="K1173" i="1"/>
  <c r="J1173" i="1"/>
  <c r="I1173" i="1"/>
  <c r="H1173" i="1"/>
  <c r="G1173" i="1"/>
  <c r="F1173" i="1"/>
  <c r="E1173" i="1"/>
  <c r="M1172" i="1"/>
  <c r="L1172" i="1"/>
  <c r="K1172" i="1"/>
  <c r="J1172" i="1"/>
  <c r="I1172" i="1"/>
  <c r="H1172" i="1"/>
  <c r="G1172" i="1"/>
  <c r="F1172" i="1"/>
  <c r="E1172" i="1"/>
  <c r="M1171" i="1"/>
  <c r="L1171" i="1"/>
  <c r="K1171" i="1"/>
  <c r="J1171" i="1"/>
  <c r="I1171" i="1"/>
  <c r="H1171" i="1"/>
  <c r="G1171" i="1"/>
  <c r="F1171" i="1"/>
  <c r="E1171" i="1"/>
  <c r="M1170" i="1"/>
  <c r="L1170" i="1"/>
  <c r="K1170" i="1"/>
  <c r="J1170" i="1"/>
  <c r="I1170" i="1"/>
  <c r="H1170" i="1"/>
  <c r="G1170" i="1"/>
  <c r="F1170" i="1"/>
  <c r="E1170" i="1"/>
  <c r="M1169" i="1"/>
  <c r="L1169" i="1"/>
  <c r="K1169" i="1"/>
  <c r="J1169" i="1"/>
  <c r="I1169" i="1"/>
  <c r="H1169" i="1"/>
  <c r="G1169" i="1"/>
  <c r="F1169" i="1"/>
  <c r="E1169" i="1"/>
  <c r="M1168" i="1"/>
  <c r="L1168" i="1"/>
  <c r="K1168" i="1"/>
  <c r="J1168" i="1"/>
  <c r="I1168" i="1"/>
  <c r="H1168" i="1"/>
  <c r="G1168" i="1"/>
  <c r="F1168" i="1"/>
  <c r="E1168" i="1"/>
  <c r="M1167" i="1"/>
  <c r="L1167" i="1"/>
  <c r="K1167" i="1"/>
  <c r="J1167" i="1"/>
  <c r="I1167" i="1"/>
  <c r="H1167" i="1"/>
  <c r="G1167" i="1"/>
  <c r="F1167" i="1"/>
  <c r="E1167" i="1"/>
  <c r="M1166" i="1"/>
  <c r="L1166" i="1"/>
  <c r="K1166" i="1"/>
  <c r="J1166" i="1"/>
  <c r="I1166" i="1"/>
  <c r="H1166" i="1"/>
  <c r="G1166" i="1"/>
  <c r="F1166" i="1"/>
  <c r="E1166" i="1"/>
  <c r="M1165" i="1"/>
  <c r="L1165" i="1"/>
  <c r="K1165" i="1"/>
  <c r="J1165" i="1"/>
  <c r="I1165" i="1"/>
  <c r="H1165" i="1"/>
  <c r="G1165" i="1"/>
  <c r="F1165" i="1"/>
  <c r="E1165" i="1"/>
  <c r="M1164" i="1"/>
  <c r="L1164" i="1"/>
  <c r="K1164" i="1"/>
  <c r="J1164" i="1"/>
  <c r="I1164" i="1"/>
  <c r="H1164" i="1"/>
  <c r="G1164" i="1"/>
  <c r="F1164" i="1"/>
  <c r="E1164" i="1"/>
  <c r="M1163" i="1"/>
  <c r="L1163" i="1"/>
  <c r="K1163" i="1"/>
  <c r="J1163" i="1"/>
  <c r="I1163" i="1"/>
  <c r="H1163" i="1"/>
  <c r="G1163" i="1"/>
  <c r="F1163" i="1"/>
  <c r="E1163" i="1"/>
  <c r="M1162" i="1"/>
  <c r="L1162" i="1"/>
  <c r="K1162" i="1"/>
  <c r="J1162" i="1"/>
  <c r="I1162" i="1"/>
  <c r="H1162" i="1"/>
  <c r="G1162" i="1"/>
  <c r="F1162" i="1"/>
  <c r="E1162" i="1"/>
  <c r="M1161" i="1"/>
  <c r="L1161" i="1"/>
  <c r="K1161" i="1"/>
  <c r="J1161" i="1"/>
  <c r="I1161" i="1"/>
  <c r="H1161" i="1"/>
  <c r="G1161" i="1"/>
  <c r="F1161" i="1"/>
  <c r="E1161" i="1"/>
  <c r="M1160" i="1"/>
  <c r="L1160" i="1"/>
  <c r="K1160" i="1"/>
  <c r="J1160" i="1"/>
  <c r="I1160" i="1"/>
  <c r="H1160" i="1"/>
  <c r="G1160" i="1"/>
  <c r="F1160" i="1"/>
  <c r="E1160" i="1"/>
  <c r="M1159" i="1"/>
  <c r="L1159" i="1"/>
  <c r="K1159" i="1"/>
  <c r="J1159" i="1"/>
  <c r="I1159" i="1"/>
  <c r="H1159" i="1"/>
  <c r="G1159" i="1"/>
  <c r="F1159" i="1"/>
  <c r="E1159" i="1"/>
  <c r="M1158" i="1"/>
  <c r="L1158" i="1"/>
  <c r="K1158" i="1"/>
  <c r="J1158" i="1"/>
  <c r="I1158" i="1"/>
  <c r="H1158" i="1"/>
  <c r="G1158" i="1"/>
  <c r="F1158" i="1"/>
  <c r="E1158" i="1"/>
  <c r="M1157" i="1"/>
  <c r="L1157" i="1"/>
  <c r="K1157" i="1"/>
  <c r="J1157" i="1"/>
  <c r="I1157" i="1"/>
  <c r="H1157" i="1"/>
  <c r="G1157" i="1"/>
  <c r="F1157" i="1"/>
  <c r="E1157" i="1"/>
  <c r="M1156" i="1"/>
  <c r="L1156" i="1"/>
  <c r="K1156" i="1"/>
  <c r="J1156" i="1"/>
  <c r="I1156" i="1"/>
  <c r="H1156" i="1"/>
  <c r="G1156" i="1"/>
  <c r="F1156" i="1"/>
  <c r="E1156" i="1"/>
  <c r="M1155" i="1"/>
  <c r="L1155" i="1"/>
  <c r="K1155" i="1"/>
  <c r="J1155" i="1"/>
  <c r="I1155" i="1"/>
  <c r="H1155" i="1"/>
  <c r="G1155" i="1"/>
  <c r="F1155" i="1"/>
  <c r="E1155" i="1"/>
  <c r="M1154" i="1"/>
  <c r="L1154" i="1"/>
  <c r="K1154" i="1"/>
  <c r="J1154" i="1"/>
  <c r="I1154" i="1"/>
  <c r="H1154" i="1"/>
  <c r="G1154" i="1"/>
  <c r="F1154" i="1"/>
  <c r="E1154" i="1"/>
  <c r="M1153" i="1"/>
  <c r="L1153" i="1"/>
  <c r="K1153" i="1"/>
  <c r="J1153" i="1"/>
  <c r="I1153" i="1"/>
  <c r="H1153" i="1"/>
  <c r="G1153" i="1"/>
  <c r="F1153" i="1"/>
  <c r="E1153" i="1"/>
  <c r="M1152" i="1"/>
  <c r="L1152" i="1"/>
  <c r="K1152" i="1"/>
  <c r="J1152" i="1"/>
  <c r="I1152" i="1"/>
  <c r="H1152" i="1"/>
  <c r="G1152" i="1"/>
  <c r="F1152" i="1"/>
  <c r="E1152" i="1"/>
  <c r="M1151" i="1"/>
  <c r="L1151" i="1"/>
  <c r="K1151" i="1"/>
  <c r="J1151" i="1"/>
  <c r="I1151" i="1"/>
  <c r="H1151" i="1"/>
  <c r="G1151" i="1"/>
  <c r="F1151" i="1"/>
  <c r="E1151" i="1"/>
  <c r="M1150" i="1"/>
  <c r="L1150" i="1"/>
  <c r="K1150" i="1"/>
  <c r="J1150" i="1"/>
  <c r="I1150" i="1"/>
  <c r="H1150" i="1"/>
  <c r="G1150" i="1"/>
  <c r="F1150" i="1"/>
  <c r="E1150" i="1"/>
  <c r="M1149" i="1"/>
  <c r="L1149" i="1"/>
  <c r="K1149" i="1"/>
  <c r="J1149" i="1"/>
  <c r="I1149" i="1"/>
  <c r="H1149" i="1"/>
  <c r="G1149" i="1"/>
  <c r="F1149" i="1"/>
  <c r="E1149" i="1"/>
  <c r="M1148" i="1"/>
  <c r="L1148" i="1"/>
  <c r="K1148" i="1"/>
  <c r="J1148" i="1"/>
  <c r="I1148" i="1"/>
  <c r="H1148" i="1"/>
  <c r="G1148" i="1"/>
  <c r="F1148" i="1"/>
  <c r="E1148" i="1"/>
  <c r="M1147" i="1"/>
  <c r="L1147" i="1"/>
  <c r="K1147" i="1"/>
  <c r="J1147" i="1"/>
  <c r="I1147" i="1"/>
  <c r="H1147" i="1"/>
  <c r="G1147" i="1"/>
  <c r="F1147" i="1"/>
  <c r="E1147" i="1"/>
  <c r="M1146" i="1"/>
  <c r="L1146" i="1"/>
  <c r="K1146" i="1"/>
  <c r="J1146" i="1"/>
  <c r="I1146" i="1"/>
  <c r="H1146" i="1"/>
  <c r="G1146" i="1"/>
  <c r="F1146" i="1"/>
  <c r="E1146" i="1"/>
  <c r="M1145" i="1"/>
  <c r="L1145" i="1"/>
  <c r="K1145" i="1"/>
  <c r="J1145" i="1"/>
  <c r="I1145" i="1"/>
  <c r="H1145" i="1"/>
  <c r="G1145" i="1"/>
  <c r="F1145" i="1"/>
  <c r="E1145" i="1"/>
  <c r="M1144" i="1"/>
  <c r="L1144" i="1"/>
  <c r="K1144" i="1"/>
  <c r="J1144" i="1"/>
  <c r="I1144" i="1"/>
  <c r="H1144" i="1"/>
  <c r="G1144" i="1"/>
  <c r="F1144" i="1"/>
  <c r="E1144" i="1"/>
  <c r="M1143" i="1"/>
  <c r="L1143" i="1"/>
  <c r="K1143" i="1"/>
  <c r="J1143" i="1"/>
  <c r="I1143" i="1"/>
  <c r="H1143" i="1"/>
  <c r="G1143" i="1"/>
  <c r="F1143" i="1"/>
  <c r="E1143" i="1"/>
  <c r="M1142" i="1"/>
  <c r="L1142" i="1"/>
  <c r="K1142" i="1"/>
  <c r="J1142" i="1"/>
  <c r="I1142" i="1"/>
  <c r="H1142" i="1"/>
  <c r="G1142" i="1"/>
  <c r="F1142" i="1"/>
  <c r="E1142" i="1"/>
  <c r="M1141" i="1"/>
  <c r="L1141" i="1"/>
  <c r="K1141" i="1"/>
  <c r="J1141" i="1"/>
  <c r="I1141" i="1"/>
  <c r="H1141" i="1"/>
  <c r="G1141" i="1"/>
  <c r="F1141" i="1"/>
  <c r="E1141" i="1"/>
  <c r="M1140" i="1"/>
  <c r="L1140" i="1"/>
  <c r="K1140" i="1"/>
  <c r="J1140" i="1"/>
  <c r="I1140" i="1"/>
  <c r="H1140" i="1"/>
  <c r="G1140" i="1"/>
  <c r="F1140" i="1"/>
  <c r="E1140" i="1"/>
  <c r="M1139" i="1"/>
  <c r="L1139" i="1"/>
  <c r="K1139" i="1"/>
  <c r="J1139" i="1"/>
  <c r="I1139" i="1"/>
  <c r="H1139" i="1"/>
  <c r="G1139" i="1"/>
  <c r="F1139" i="1"/>
  <c r="E1139" i="1"/>
  <c r="M1138" i="1"/>
  <c r="L1138" i="1"/>
  <c r="K1138" i="1"/>
  <c r="J1138" i="1"/>
  <c r="I1138" i="1"/>
  <c r="H1138" i="1"/>
  <c r="G1138" i="1"/>
  <c r="F1138" i="1"/>
  <c r="E1138" i="1"/>
  <c r="M1137" i="1"/>
  <c r="L1137" i="1"/>
  <c r="K1137" i="1"/>
  <c r="J1137" i="1"/>
  <c r="I1137" i="1"/>
  <c r="H1137" i="1"/>
  <c r="G1137" i="1"/>
  <c r="F1137" i="1"/>
  <c r="E1137" i="1"/>
  <c r="M1136" i="1"/>
  <c r="L1136" i="1"/>
  <c r="K1136" i="1"/>
  <c r="J1136" i="1"/>
  <c r="I1136" i="1"/>
  <c r="H1136" i="1"/>
  <c r="G1136" i="1"/>
  <c r="F1136" i="1"/>
  <c r="E1136" i="1"/>
  <c r="M1135" i="1"/>
  <c r="L1135" i="1"/>
  <c r="K1135" i="1"/>
  <c r="J1135" i="1"/>
  <c r="I1135" i="1"/>
  <c r="H1135" i="1"/>
  <c r="G1135" i="1"/>
  <c r="F1135" i="1"/>
  <c r="E1135" i="1"/>
  <c r="M1134" i="1"/>
  <c r="L1134" i="1"/>
  <c r="K1134" i="1"/>
  <c r="J1134" i="1"/>
  <c r="I1134" i="1"/>
  <c r="H1134" i="1"/>
  <c r="G1134" i="1"/>
  <c r="F1134" i="1"/>
  <c r="E1134" i="1"/>
  <c r="M1133" i="1"/>
  <c r="L1133" i="1"/>
  <c r="K1133" i="1"/>
  <c r="J1133" i="1"/>
  <c r="I1133" i="1"/>
  <c r="H1133" i="1"/>
  <c r="G1133" i="1"/>
  <c r="F1133" i="1"/>
  <c r="E1133" i="1"/>
  <c r="M1132" i="1"/>
  <c r="L1132" i="1"/>
  <c r="K1132" i="1"/>
  <c r="J1132" i="1"/>
  <c r="I1132" i="1"/>
  <c r="H1132" i="1"/>
  <c r="G1132" i="1"/>
  <c r="F1132" i="1"/>
  <c r="E1132" i="1"/>
  <c r="M1131" i="1"/>
  <c r="L1131" i="1"/>
  <c r="K1131" i="1"/>
  <c r="J1131" i="1"/>
  <c r="I1131" i="1"/>
  <c r="H1131" i="1"/>
  <c r="G1131" i="1"/>
  <c r="F1131" i="1"/>
  <c r="E1131" i="1"/>
  <c r="M1130" i="1"/>
  <c r="L1130" i="1"/>
  <c r="K1130" i="1"/>
  <c r="J1130" i="1"/>
  <c r="I1130" i="1"/>
  <c r="H1130" i="1"/>
  <c r="G1130" i="1"/>
  <c r="F1130" i="1"/>
  <c r="E1130" i="1"/>
  <c r="M1129" i="1"/>
  <c r="L1129" i="1"/>
  <c r="K1129" i="1"/>
  <c r="J1129" i="1"/>
  <c r="I1129" i="1"/>
  <c r="H1129" i="1"/>
  <c r="G1129" i="1"/>
  <c r="F1129" i="1"/>
  <c r="E1129" i="1"/>
  <c r="M1128" i="1"/>
  <c r="L1128" i="1"/>
  <c r="K1128" i="1"/>
  <c r="J1128" i="1"/>
  <c r="I1128" i="1"/>
  <c r="H1128" i="1"/>
  <c r="G1128" i="1"/>
  <c r="F1128" i="1"/>
  <c r="E1128" i="1"/>
  <c r="M1127" i="1"/>
  <c r="L1127" i="1"/>
  <c r="K1127" i="1"/>
  <c r="J1127" i="1"/>
  <c r="I1127" i="1"/>
  <c r="H1127" i="1"/>
  <c r="G1127" i="1"/>
  <c r="F1127" i="1"/>
  <c r="E1127" i="1"/>
  <c r="M1126" i="1"/>
  <c r="L1126" i="1"/>
  <c r="K1126" i="1"/>
  <c r="J1126" i="1"/>
  <c r="I1126" i="1"/>
  <c r="H1126" i="1"/>
  <c r="G1126" i="1"/>
  <c r="F1126" i="1"/>
  <c r="E1126" i="1"/>
  <c r="M1125" i="1"/>
  <c r="L1125" i="1"/>
  <c r="K1125" i="1"/>
  <c r="J1125" i="1"/>
  <c r="I1125" i="1"/>
  <c r="H1125" i="1"/>
  <c r="G1125" i="1"/>
  <c r="F1125" i="1"/>
  <c r="E1125" i="1"/>
  <c r="M1124" i="1"/>
  <c r="L1124" i="1"/>
  <c r="K1124" i="1"/>
  <c r="J1124" i="1"/>
  <c r="I1124" i="1"/>
  <c r="H1124" i="1"/>
  <c r="G1124" i="1"/>
  <c r="F1124" i="1"/>
  <c r="E1124" i="1"/>
  <c r="M1123" i="1"/>
  <c r="L1123" i="1"/>
  <c r="K1123" i="1"/>
  <c r="J1123" i="1"/>
  <c r="I1123" i="1"/>
  <c r="H1123" i="1"/>
  <c r="G1123" i="1"/>
  <c r="F1123" i="1"/>
  <c r="E1123" i="1"/>
  <c r="M1122" i="1"/>
  <c r="L1122" i="1"/>
  <c r="K1122" i="1"/>
  <c r="J1122" i="1"/>
  <c r="I1122" i="1"/>
  <c r="H1122" i="1"/>
  <c r="G1122" i="1"/>
  <c r="F1122" i="1"/>
  <c r="E1122" i="1"/>
  <c r="M1121" i="1"/>
  <c r="L1121" i="1"/>
  <c r="K1121" i="1"/>
  <c r="J1121" i="1"/>
  <c r="I1121" i="1"/>
  <c r="H1121" i="1"/>
  <c r="G1121" i="1"/>
  <c r="F1121" i="1"/>
  <c r="E1121" i="1"/>
  <c r="M1120" i="1"/>
  <c r="L1120" i="1"/>
  <c r="K1120" i="1"/>
  <c r="J1120" i="1"/>
  <c r="I1120" i="1"/>
  <c r="H1120" i="1"/>
  <c r="G1120" i="1"/>
  <c r="F1120" i="1"/>
  <c r="E1120" i="1"/>
  <c r="M1119" i="1"/>
  <c r="L1119" i="1"/>
  <c r="K1119" i="1"/>
  <c r="J1119" i="1"/>
  <c r="I1119" i="1"/>
  <c r="H1119" i="1"/>
  <c r="G1119" i="1"/>
  <c r="F1119" i="1"/>
  <c r="E1119" i="1"/>
  <c r="M1118" i="1"/>
  <c r="L1118" i="1"/>
  <c r="K1118" i="1"/>
  <c r="J1118" i="1"/>
  <c r="I1118" i="1"/>
  <c r="H1118" i="1"/>
  <c r="G1118" i="1"/>
  <c r="F1118" i="1"/>
  <c r="E1118" i="1"/>
  <c r="M1117" i="1"/>
  <c r="L1117" i="1"/>
  <c r="K1117" i="1"/>
  <c r="J1117" i="1"/>
  <c r="I1117" i="1"/>
  <c r="H1117" i="1"/>
  <c r="G1117" i="1"/>
  <c r="F1117" i="1"/>
  <c r="E1117" i="1"/>
  <c r="M1116" i="1"/>
  <c r="L1116" i="1"/>
  <c r="K1116" i="1"/>
  <c r="J1116" i="1"/>
  <c r="I1116" i="1"/>
  <c r="H1116" i="1"/>
  <c r="G1116" i="1"/>
  <c r="F1116" i="1"/>
  <c r="E1116" i="1"/>
  <c r="M1115" i="1"/>
  <c r="L1115" i="1"/>
  <c r="K1115" i="1"/>
  <c r="J1115" i="1"/>
  <c r="I1115" i="1"/>
  <c r="H1115" i="1"/>
  <c r="G1115" i="1"/>
  <c r="F1115" i="1"/>
  <c r="E1115" i="1"/>
  <c r="M1114" i="1"/>
  <c r="L1114" i="1"/>
  <c r="K1114" i="1"/>
  <c r="J1114" i="1"/>
  <c r="I1114" i="1"/>
  <c r="H1114" i="1"/>
  <c r="G1114" i="1"/>
  <c r="F1114" i="1"/>
  <c r="E1114" i="1"/>
  <c r="M1113" i="1"/>
  <c r="L1113" i="1"/>
  <c r="K1113" i="1"/>
  <c r="J1113" i="1"/>
  <c r="I1113" i="1"/>
  <c r="H1113" i="1"/>
  <c r="G1113" i="1"/>
  <c r="F1113" i="1"/>
  <c r="E1113" i="1"/>
  <c r="M1112" i="1"/>
  <c r="L1112" i="1"/>
  <c r="K1112" i="1"/>
  <c r="J1112" i="1"/>
  <c r="I1112" i="1"/>
  <c r="H1112" i="1"/>
  <c r="G1112" i="1"/>
  <c r="F1112" i="1"/>
  <c r="E1112" i="1"/>
  <c r="M1111" i="1"/>
  <c r="L1111" i="1"/>
  <c r="K1111" i="1"/>
  <c r="J1111" i="1"/>
  <c r="I1111" i="1"/>
  <c r="H1111" i="1"/>
  <c r="G1111" i="1"/>
  <c r="F1111" i="1"/>
  <c r="E1111" i="1"/>
  <c r="M1110" i="1"/>
  <c r="L1110" i="1"/>
  <c r="K1110" i="1"/>
  <c r="J1110" i="1"/>
  <c r="I1110" i="1"/>
  <c r="H1110" i="1"/>
  <c r="G1110" i="1"/>
  <c r="F1110" i="1"/>
  <c r="E1110" i="1"/>
  <c r="M1109" i="1"/>
  <c r="L1109" i="1"/>
  <c r="K1109" i="1"/>
  <c r="J1109" i="1"/>
  <c r="I1109" i="1"/>
  <c r="H1109" i="1"/>
  <c r="G1109" i="1"/>
  <c r="F1109" i="1"/>
  <c r="E1109" i="1"/>
  <c r="M1108" i="1"/>
  <c r="L1108" i="1"/>
  <c r="K1108" i="1"/>
  <c r="J1108" i="1"/>
  <c r="I1108" i="1"/>
  <c r="H1108" i="1"/>
  <c r="G1108" i="1"/>
  <c r="F1108" i="1"/>
  <c r="E1108" i="1"/>
  <c r="M1107" i="1"/>
  <c r="L1107" i="1"/>
  <c r="K1107" i="1"/>
  <c r="J1107" i="1"/>
  <c r="I1107" i="1"/>
  <c r="H1107" i="1"/>
  <c r="G1107" i="1"/>
  <c r="F1107" i="1"/>
  <c r="E1107" i="1"/>
  <c r="M1106" i="1"/>
  <c r="L1106" i="1"/>
  <c r="K1106" i="1"/>
  <c r="J1106" i="1"/>
  <c r="I1106" i="1"/>
  <c r="H1106" i="1"/>
  <c r="G1106" i="1"/>
  <c r="F1106" i="1"/>
  <c r="E1106" i="1"/>
  <c r="M1105" i="1"/>
  <c r="L1105" i="1"/>
  <c r="K1105" i="1"/>
  <c r="J1105" i="1"/>
  <c r="I1105" i="1"/>
  <c r="H1105" i="1"/>
  <c r="G1105" i="1"/>
  <c r="F1105" i="1"/>
  <c r="E1105" i="1"/>
  <c r="M1104" i="1"/>
  <c r="L1104" i="1"/>
  <c r="K1104" i="1"/>
  <c r="J1104" i="1"/>
  <c r="I1104" i="1"/>
  <c r="H1104" i="1"/>
  <c r="G1104" i="1"/>
  <c r="F1104" i="1"/>
  <c r="E1104" i="1"/>
  <c r="M1103" i="1"/>
  <c r="L1103" i="1"/>
  <c r="K1103" i="1"/>
  <c r="J1103" i="1"/>
  <c r="I1103" i="1"/>
  <c r="H1103" i="1"/>
  <c r="G1103" i="1"/>
  <c r="F1103" i="1"/>
  <c r="E1103" i="1"/>
  <c r="M1102" i="1"/>
  <c r="L1102" i="1"/>
  <c r="K1102" i="1"/>
  <c r="J1102" i="1"/>
  <c r="I1102" i="1"/>
  <c r="H1102" i="1"/>
  <c r="G1102" i="1"/>
  <c r="F1102" i="1"/>
  <c r="E1102" i="1"/>
  <c r="M1101" i="1"/>
  <c r="L1101" i="1"/>
  <c r="K1101" i="1"/>
  <c r="J1101" i="1"/>
  <c r="I1101" i="1"/>
  <c r="H1101" i="1"/>
  <c r="G1101" i="1"/>
  <c r="F1101" i="1"/>
  <c r="E1101" i="1"/>
  <c r="M1100" i="1"/>
  <c r="L1100" i="1"/>
  <c r="K1100" i="1"/>
  <c r="J1100" i="1"/>
  <c r="I1100" i="1"/>
  <c r="H1100" i="1"/>
  <c r="G1100" i="1"/>
  <c r="F1100" i="1"/>
  <c r="E1100" i="1"/>
  <c r="M1099" i="1"/>
  <c r="L1099" i="1"/>
  <c r="K1099" i="1"/>
  <c r="J1099" i="1"/>
  <c r="I1099" i="1"/>
  <c r="H1099" i="1"/>
  <c r="G1099" i="1"/>
  <c r="F1099" i="1"/>
  <c r="E1099" i="1"/>
  <c r="M1098" i="1"/>
  <c r="L1098" i="1"/>
  <c r="K1098" i="1"/>
  <c r="J1098" i="1"/>
  <c r="I1098" i="1"/>
  <c r="H1098" i="1"/>
  <c r="G1098" i="1"/>
  <c r="F1098" i="1"/>
  <c r="E1098" i="1"/>
  <c r="M1097" i="1"/>
  <c r="L1097" i="1"/>
  <c r="K1097" i="1"/>
  <c r="J1097" i="1"/>
  <c r="I1097" i="1"/>
  <c r="H1097" i="1"/>
  <c r="G1097" i="1"/>
  <c r="F1097" i="1"/>
  <c r="E1097" i="1"/>
  <c r="M1096" i="1"/>
  <c r="L1096" i="1"/>
  <c r="K1096" i="1"/>
  <c r="J1096" i="1"/>
  <c r="I1096" i="1"/>
  <c r="H1096" i="1"/>
  <c r="G1096" i="1"/>
  <c r="F1096" i="1"/>
  <c r="E1096" i="1"/>
  <c r="M1095" i="1"/>
  <c r="L1095" i="1"/>
  <c r="K1095" i="1"/>
  <c r="J1095" i="1"/>
  <c r="I1095" i="1"/>
  <c r="H1095" i="1"/>
  <c r="G1095" i="1"/>
  <c r="F1095" i="1"/>
  <c r="E1095" i="1"/>
  <c r="M1094" i="1"/>
  <c r="L1094" i="1"/>
  <c r="K1094" i="1"/>
  <c r="J1094" i="1"/>
  <c r="I1094" i="1"/>
  <c r="H1094" i="1"/>
  <c r="G1094" i="1"/>
  <c r="F1094" i="1"/>
  <c r="E1094" i="1"/>
  <c r="M1093" i="1"/>
  <c r="L1093" i="1"/>
  <c r="K1093" i="1"/>
  <c r="J1093" i="1"/>
  <c r="I1093" i="1"/>
  <c r="H1093" i="1"/>
  <c r="G1093" i="1"/>
  <c r="F1093" i="1"/>
  <c r="E1093" i="1"/>
  <c r="M1092" i="1"/>
  <c r="L1092" i="1"/>
  <c r="K1092" i="1"/>
  <c r="J1092" i="1"/>
  <c r="I1092" i="1"/>
  <c r="H1092" i="1"/>
  <c r="G1092" i="1"/>
  <c r="F1092" i="1"/>
  <c r="E1092" i="1"/>
  <c r="M1091" i="1"/>
  <c r="L1091" i="1"/>
  <c r="K1091" i="1"/>
  <c r="J1091" i="1"/>
  <c r="I1091" i="1"/>
  <c r="H1091" i="1"/>
  <c r="G1091" i="1"/>
  <c r="F1091" i="1"/>
  <c r="E1091" i="1"/>
  <c r="M1090" i="1"/>
  <c r="L1090" i="1"/>
  <c r="K1090" i="1"/>
  <c r="J1090" i="1"/>
  <c r="I1090" i="1"/>
  <c r="H1090" i="1"/>
  <c r="G1090" i="1"/>
  <c r="F1090" i="1"/>
  <c r="E1090" i="1"/>
  <c r="M1089" i="1"/>
  <c r="L1089" i="1"/>
  <c r="K1089" i="1"/>
  <c r="J1089" i="1"/>
  <c r="I1089" i="1"/>
  <c r="H1089" i="1"/>
  <c r="G1089" i="1"/>
  <c r="F1089" i="1"/>
  <c r="E1089" i="1"/>
  <c r="M1088" i="1"/>
  <c r="L1088" i="1"/>
  <c r="K1088" i="1"/>
  <c r="J1088" i="1"/>
  <c r="I1088" i="1"/>
  <c r="H1088" i="1"/>
  <c r="G1088" i="1"/>
  <c r="F1088" i="1"/>
  <c r="E1088" i="1"/>
  <c r="M1087" i="1"/>
  <c r="L1087" i="1"/>
  <c r="K1087" i="1"/>
  <c r="J1087" i="1"/>
  <c r="I1087" i="1"/>
  <c r="H1087" i="1"/>
  <c r="G1087" i="1"/>
  <c r="F1087" i="1"/>
  <c r="E1087" i="1"/>
  <c r="M1086" i="1"/>
  <c r="L1086" i="1"/>
  <c r="K1086" i="1"/>
  <c r="J1086" i="1"/>
  <c r="I1086" i="1"/>
  <c r="H1086" i="1"/>
  <c r="G1086" i="1"/>
  <c r="F1086" i="1"/>
  <c r="E1086" i="1"/>
  <c r="M1085" i="1"/>
  <c r="L1085" i="1"/>
  <c r="K1085" i="1"/>
  <c r="J1085" i="1"/>
  <c r="I1085" i="1"/>
  <c r="H1085" i="1"/>
  <c r="G1085" i="1"/>
  <c r="F1085" i="1"/>
  <c r="E1085" i="1"/>
  <c r="M1084" i="1"/>
  <c r="L1084" i="1"/>
  <c r="K1084" i="1"/>
  <c r="J1084" i="1"/>
  <c r="I1084" i="1"/>
  <c r="H1084" i="1"/>
  <c r="G1084" i="1"/>
  <c r="F1084" i="1"/>
  <c r="E1084" i="1"/>
  <c r="M1083" i="1"/>
  <c r="L1083" i="1"/>
  <c r="K1083" i="1"/>
  <c r="J1083" i="1"/>
  <c r="I1083" i="1"/>
  <c r="H1083" i="1"/>
  <c r="G1083" i="1"/>
  <c r="F1083" i="1"/>
  <c r="E1083" i="1"/>
  <c r="M1082" i="1"/>
  <c r="L1082" i="1"/>
  <c r="K1082" i="1"/>
  <c r="J1082" i="1"/>
  <c r="I1082" i="1"/>
  <c r="H1082" i="1"/>
  <c r="G1082" i="1"/>
  <c r="F1082" i="1"/>
  <c r="E1082" i="1"/>
  <c r="M1081" i="1"/>
  <c r="L1081" i="1"/>
  <c r="K1081" i="1"/>
  <c r="J1081" i="1"/>
  <c r="I1081" i="1"/>
  <c r="H1081" i="1"/>
  <c r="G1081" i="1"/>
  <c r="F1081" i="1"/>
  <c r="E1081" i="1"/>
  <c r="M1080" i="1"/>
  <c r="L1080" i="1"/>
  <c r="K1080" i="1"/>
  <c r="J1080" i="1"/>
  <c r="I1080" i="1"/>
  <c r="H1080" i="1"/>
  <c r="G1080" i="1"/>
  <c r="F1080" i="1"/>
  <c r="E1080" i="1"/>
  <c r="M1079" i="1"/>
  <c r="L1079" i="1"/>
  <c r="K1079" i="1"/>
  <c r="J1079" i="1"/>
  <c r="I1079" i="1"/>
  <c r="H1079" i="1"/>
  <c r="G1079" i="1"/>
  <c r="F1079" i="1"/>
  <c r="E1079" i="1"/>
  <c r="M1078" i="1"/>
  <c r="L1078" i="1"/>
  <c r="K1078" i="1"/>
  <c r="J1078" i="1"/>
  <c r="I1078" i="1"/>
  <c r="H1078" i="1"/>
  <c r="G1078" i="1"/>
  <c r="F1078" i="1"/>
  <c r="E1078" i="1"/>
  <c r="M1077" i="1"/>
  <c r="L1077" i="1"/>
  <c r="K1077" i="1"/>
  <c r="J1077" i="1"/>
  <c r="I1077" i="1"/>
  <c r="H1077" i="1"/>
  <c r="G1077" i="1"/>
  <c r="F1077" i="1"/>
  <c r="E1077" i="1"/>
  <c r="M1076" i="1"/>
  <c r="L1076" i="1"/>
  <c r="K1076" i="1"/>
  <c r="J1076" i="1"/>
  <c r="I1076" i="1"/>
  <c r="H1076" i="1"/>
  <c r="G1076" i="1"/>
  <c r="F1076" i="1"/>
  <c r="E1076" i="1"/>
  <c r="M1075" i="1"/>
  <c r="L1075" i="1"/>
  <c r="K1075" i="1"/>
  <c r="J1075" i="1"/>
  <c r="I1075" i="1"/>
  <c r="H1075" i="1"/>
  <c r="G1075" i="1"/>
  <c r="F1075" i="1"/>
  <c r="E1075" i="1"/>
  <c r="M1074" i="1"/>
  <c r="L1074" i="1"/>
  <c r="K1074" i="1"/>
  <c r="J1074" i="1"/>
  <c r="I1074" i="1"/>
  <c r="H1074" i="1"/>
  <c r="G1074" i="1"/>
  <c r="F1074" i="1"/>
  <c r="E1074" i="1"/>
  <c r="M1073" i="1"/>
  <c r="L1073" i="1"/>
  <c r="K1073" i="1"/>
  <c r="J1073" i="1"/>
  <c r="I1073" i="1"/>
  <c r="H1073" i="1"/>
  <c r="G1073" i="1"/>
  <c r="F1073" i="1"/>
  <c r="E1073" i="1"/>
  <c r="M1072" i="1"/>
  <c r="L1072" i="1"/>
  <c r="K1072" i="1"/>
  <c r="J1072" i="1"/>
  <c r="I1072" i="1"/>
  <c r="H1072" i="1"/>
  <c r="G1072" i="1"/>
  <c r="F1072" i="1"/>
  <c r="E1072" i="1"/>
  <c r="M1071" i="1"/>
  <c r="L1071" i="1"/>
  <c r="K1071" i="1"/>
  <c r="J1071" i="1"/>
  <c r="I1071" i="1"/>
  <c r="H1071" i="1"/>
  <c r="G1071" i="1"/>
  <c r="F1071" i="1"/>
  <c r="E1071" i="1"/>
  <c r="M1070" i="1"/>
  <c r="L1070" i="1"/>
  <c r="K1070" i="1"/>
  <c r="J1070" i="1"/>
  <c r="I1070" i="1"/>
  <c r="H1070" i="1"/>
  <c r="G1070" i="1"/>
  <c r="F1070" i="1"/>
  <c r="E1070" i="1"/>
  <c r="M1069" i="1"/>
  <c r="L1069" i="1"/>
  <c r="K1069" i="1"/>
  <c r="J1069" i="1"/>
  <c r="I1069" i="1"/>
  <c r="H1069" i="1"/>
  <c r="G1069" i="1"/>
  <c r="F1069" i="1"/>
  <c r="E1069" i="1"/>
  <c r="M1068" i="1"/>
  <c r="L1068" i="1"/>
  <c r="K1068" i="1"/>
  <c r="J1068" i="1"/>
  <c r="I1068" i="1"/>
  <c r="H1068" i="1"/>
  <c r="G1068" i="1"/>
  <c r="F1068" i="1"/>
  <c r="E1068" i="1"/>
  <c r="M1067" i="1"/>
  <c r="L1067" i="1"/>
  <c r="K1067" i="1"/>
  <c r="J1067" i="1"/>
  <c r="I1067" i="1"/>
  <c r="H1067" i="1"/>
  <c r="G1067" i="1"/>
  <c r="F1067" i="1"/>
  <c r="E1067" i="1"/>
  <c r="M1066" i="1"/>
  <c r="L1066" i="1"/>
  <c r="K1066" i="1"/>
  <c r="J1066" i="1"/>
  <c r="I1066" i="1"/>
  <c r="H1066" i="1"/>
  <c r="G1066" i="1"/>
  <c r="F1066" i="1"/>
  <c r="E1066" i="1"/>
  <c r="M1065" i="1"/>
  <c r="L1065" i="1"/>
  <c r="K1065" i="1"/>
  <c r="J1065" i="1"/>
  <c r="I1065" i="1"/>
  <c r="H1065" i="1"/>
  <c r="G1065" i="1"/>
  <c r="F1065" i="1"/>
  <c r="E1065" i="1"/>
  <c r="M1064" i="1"/>
  <c r="L1064" i="1"/>
  <c r="K1064" i="1"/>
  <c r="J1064" i="1"/>
  <c r="I1064" i="1"/>
  <c r="H1064" i="1"/>
  <c r="G1064" i="1"/>
  <c r="F1064" i="1"/>
  <c r="E1064" i="1"/>
  <c r="M1063" i="1"/>
  <c r="L1063" i="1"/>
  <c r="K1063" i="1"/>
  <c r="J1063" i="1"/>
  <c r="I1063" i="1"/>
  <c r="H1063" i="1"/>
  <c r="G1063" i="1"/>
  <c r="F1063" i="1"/>
  <c r="E1063" i="1"/>
  <c r="M1062" i="1"/>
  <c r="L1062" i="1"/>
  <c r="K1062" i="1"/>
  <c r="J1062" i="1"/>
  <c r="I1062" i="1"/>
  <c r="H1062" i="1"/>
  <c r="G1062" i="1"/>
  <c r="F1062" i="1"/>
  <c r="E1062" i="1"/>
  <c r="M1061" i="1"/>
  <c r="L1061" i="1"/>
  <c r="K1061" i="1"/>
  <c r="J1061" i="1"/>
  <c r="I1061" i="1"/>
  <c r="H1061" i="1"/>
  <c r="G1061" i="1"/>
  <c r="F1061" i="1"/>
  <c r="E1061" i="1"/>
  <c r="M1060" i="1"/>
  <c r="L1060" i="1"/>
  <c r="K1060" i="1"/>
  <c r="J1060" i="1"/>
  <c r="I1060" i="1"/>
  <c r="H1060" i="1"/>
  <c r="G1060" i="1"/>
  <c r="F1060" i="1"/>
  <c r="E1060" i="1"/>
  <c r="M1059" i="1"/>
  <c r="L1059" i="1"/>
  <c r="K1059" i="1"/>
  <c r="J1059" i="1"/>
  <c r="I1059" i="1"/>
  <c r="H1059" i="1"/>
  <c r="G1059" i="1"/>
  <c r="F1059" i="1"/>
  <c r="E1059" i="1"/>
  <c r="M1058" i="1"/>
  <c r="L1058" i="1"/>
  <c r="K1058" i="1"/>
  <c r="J1058" i="1"/>
  <c r="I1058" i="1"/>
  <c r="H1058" i="1"/>
  <c r="G1058" i="1"/>
  <c r="F1058" i="1"/>
  <c r="E1058" i="1"/>
  <c r="M1057" i="1"/>
  <c r="L1057" i="1"/>
  <c r="K1057" i="1"/>
  <c r="J1057" i="1"/>
  <c r="I1057" i="1"/>
  <c r="H1057" i="1"/>
  <c r="G1057" i="1"/>
  <c r="F1057" i="1"/>
  <c r="E1057" i="1"/>
  <c r="M1056" i="1"/>
  <c r="L1056" i="1"/>
  <c r="K1056" i="1"/>
  <c r="J1056" i="1"/>
  <c r="I1056" i="1"/>
  <c r="H1056" i="1"/>
  <c r="G1056" i="1"/>
  <c r="F1056" i="1"/>
  <c r="E1056" i="1"/>
  <c r="M1055" i="1"/>
  <c r="L1055" i="1"/>
  <c r="K1055" i="1"/>
  <c r="J1055" i="1"/>
  <c r="I1055" i="1"/>
  <c r="H1055" i="1"/>
  <c r="G1055" i="1"/>
  <c r="F1055" i="1"/>
  <c r="E1055" i="1"/>
  <c r="M1054" i="1"/>
  <c r="L1054" i="1"/>
  <c r="K1054" i="1"/>
  <c r="J1054" i="1"/>
  <c r="I1054" i="1"/>
  <c r="H1054" i="1"/>
  <c r="G1054" i="1"/>
  <c r="F1054" i="1"/>
  <c r="E1054" i="1"/>
  <c r="M1053" i="1"/>
  <c r="L1053" i="1"/>
  <c r="K1053" i="1"/>
  <c r="J1053" i="1"/>
  <c r="I1053" i="1"/>
  <c r="H1053" i="1"/>
  <c r="G1053" i="1"/>
  <c r="F1053" i="1"/>
  <c r="E1053" i="1"/>
  <c r="M1052" i="1"/>
  <c r="L1052" i="1"/>
  <c r="K1052" i="1"/>
  <c r="J1052" i="1"/>
  <c r="I1052" i="1"/>
  <c r="H1052" i="1"/>
  <c r="G1052" i="1"/>
  <c r="F1052" i="1"/>
  <c r="E1052" i="1"/>
  <c r="M1051" i="1"/>
  <c r="L1051" i="1"/>
  <c r="K1051" i="1"/>
  <c r="J1051" i="1"/>
  <c r="I1051" i="1"/>
  <c r="H1051" i="1"/>
  <c r="G1051" i="1"/>
  <c r="F1051" i="1"/>
  <c r="E1051" i="1"/>
  <c r="M1050" i="1"/>
  <c r="L1050" i="1"/>
  <c r="K1050" i="1"/>
  <c r="J1050" i="1"/>
  <c r="I1050" i="1"/>
  <c r="H1050" i="1"/>
  <c r="G1050" i="1"/>
  <c r="F1050" i="1"/>
  <c r="E1050" i="1"/>
  <c r="M1049" i="1"/>
  <c r="L1049" i="1"/>
  <c r="K1049" i="1"/>
  <c r="J1049" i="1"/>
  <c r="I1049" i="1"/>
  <c r="H1049" i="1"/>
  <c r="G1049" i="1"/>
  <c r="F1049" i="1"/>
  <c r="E1049" i="1"/>
  <c r="M1048" i="1"/>
  <c r="L1048" i="1"/>
  <c r="K1048" i="1"/>
  <c r="J1048" i="1"/>
  <c r="I1048" i="1"/>
  <c r="H1048" i="1"/>
  <c r="G1048" i="1"/>
  <c r="F1048" i="1"/>
  <c r="E1048" i="1"/>
  <c r="M1047" i="1"/>
  <c r="L1047" i="1"/>
  <c r="K1047" i="1"/>
  <c r="J1047" i="1"/>
  <c r="I1047" i="1"/>
  <c r="H1047" i="1"/>
  <c r="G1047" i="1"/>
  <c r="F1047" i="1"/>
  <c r="E1047" i="1"/>
  <c r="M1046" i="1"/>
  <c r="L1046" i="1"/>
  <c r="K1046" i="1"/>
  <c r="J1046" i="1"/>
  <c r="I1046" i="1"/>
  <c r="H1046" i="1"/>
  <c r="G1046" i="1"/>
  <c r="F1046" i="1"/>
  <c r="E1046" i="1"/>
  <c r="M1045" i="1"/>
  <c r="L1045" i="1"/>
  <c r="K1045" i="1"/>
  <c r="J1045" i="1"/>
  <c r="I1045" i="1"/>
  <c r="H1045" i="1"/>
  <c r="G1045" i="1"/>
  <c r="F1045" i="1"/>
  <c r="E1045" i="1"/>
  <c r="M1044" i="1"/>
  <c r="L1044" i="1"/>
  <c r="K1044" i="1"/>
  <c r="J1044" i="1"/>
  <c r="I1044" i="1"/>
  <c r="H1044" i="1"/>
  <c r="G1044" i="1"/>
  <c r="F1044" i="1"/>
  <c r="E1044" i="1"/>
  <c r="M1043" i="1"/>
  <c r="L1043" i="1"/>
  <c r="K1043" i="1"/>
  <c r="J1043" i="1"/>
  <c r="I1043" i="1"/>
  <c r="H1043" i="1"/>
  <c r="G1043" i="1"/>
  <c r="F1043" i="1"/>
  <c r="E1043" i="1"/>
  <c r="M1042" i="1"/>
  <c r="L1042" i="1"/>
  <c r="K1042" i="1"/>
  <c r="J1042" i="1"/>
  <c r="I1042" i="1"/>
  <c r="H1042" i="1"/>
  <c r="G1042" i="1"/>
  <c r="F1042" i="1"/>
  <c r="E1042" i="1"/>
  <c r="M1041" i="1"/>
  <c r="L1041" i="1"/>
  <c r="K1041" i="1"/>
  <c r="J1041" i="1"/>
  <c r="I1041" i="1"/>
  <c r="H1041" i="1"/>
  <c r="G1041" i="1"/>
  <c r="F1041" i="1"/>
  <c r="E1041" i="1"/>
  <c r="M1040" i="1"/>
  <c r="L1040" i="1"/>
  <c r="K1040" i="1"/>
  <c r="J1040" i="1"/>
  <c r="I1040" i="1"/>
  <c r="H1040" i="1"/>
  <c r="G1040" i="1"/>
  <c r="F1040" i="1"/>
  <c r="E1040" i="1"/>
  <c r="M1039" i="1"/>
  <c r="L1039" i="1"/>
  <c r="K1039" i="1"/>
  <c r="J1039" i="1"/>
  <c r="I1039" i="1"/>
  <c r="H1039" i="1"/>
  <c r="G1039" i="1"/>
  <c r="F1039" i="1"/>
  <c r="E1039" i="1"/>
  <c r="M1038" i="1"/>
  <c r="L1038" i="1"/>
  <c r="K1038" i="1"/>
  <c r="J1038" i="1"/>
  <c r="I1038" i="1"/>
  <c r="H1038" i="1"/>
  <c r="G1038" i="1"/>
  <c r="F1038" i="1"/>
  <c r="E1038" i="1"/>
  <c r="M1037" i="1"/>
  <c r="L1037" i="1"/>
  <c r="K1037" i="1"/>
  <c r="J1037" i="1"/>
  <c r="I1037" i="1"/>
  <c r="H1037" i="1"/>
  <c r="G1037" i="1"/>
  <c r="F1037" i="1"/>
  <c r="E1037" i="1"/>
  <c r="M1036" i="1"/>
  <c r="L1036" i="1"/>
  <c r="K1036" i="1"/>
  <c r="J1036" i="1"/>
  <c r="I1036" i="1"/>
  <c r="H1036" i="1"/>
  <c r="G1036" i="1"/>
  <c r="F1036" i="1"/>
  <c r="E1036" i="1"/>
  <c r="M1035" i="1"/>
  <c r="L1035" i="1"/>
  <c r="K1035" i="1"/>
  <c r="J1035" i="1"/>
  <c r="I1035" i="1"/>
  <c r="H1035" i="1"/>
  <c r="G1035" i="1"/>
  <c r="F1035" i="1"/>
  <c r="E1035" i="1"/>
  <c r="M1034" i="1"/>
  <c r="L1034" i="1"/>
  <c r="K1034" i="1"/>
  <c r="J1034" i="1"/>
  <c r="I1034" i="1"/>
  <c r="H1034" i="1"/>
  <c r="G1034" i="1"/>
  <c r="F1034" i="1"/>
  <c r="E1034" i="1"/>
  <c r="M1033" i="1"/>
  <c r="L1033" i="1"/>
  <c r="K1033" i="1"/>
  <c r="J1033" i="1"/>
  <c r="I1033" i="1"/>
  <c r="H1033" i="1"/>
  <c r="G1033" i="1"/>
  <c r="F1033" i="1"/>
  <c r="E1033" i="1"/>
  <c r="M1032" i="1"/>
  <c r="L1032" i="1"/>
  <c r="K1032" i="1"/>
  <c r="J1032" i="1"/>
  <c r="I1032" i="1"/>
  <c r="H1032" i="1"/>
  <c r="G1032" i="1"/>
  <c r="F1032" i="1"/>
  <c r="E1032" i="1"/>
  <c r="M1031" i="1"/>
  <c r="L1031" i="1"/>
  <c r="K1031" i="1"/>
  <c r="J1031" i="1"/>
  <c r="I1031" i="1"/>
  <c r="H1031" i="1"/>
  <c r="G1031" i="1"/>
  <c r="F1031" i="1"/>
  <c r="E1031" i="1"/>
  <c r="M1030" i="1"/>
  <c r="L1030" i="1"/>
  <c r="K1030" i="1"/>
  <c r="J1030" i="1"/>
  <c r="I1030" i="1"/>
  <c r="H1030" i="1"/>
  <c r="G1030" i="1"/>
  <c r="F1030" i="1"/>
  <c r="E1030" i="1"/>
  <c r="M1029" i="1"/>
  <c r="L1029" i="1"/>
  <c r="K1029" i="1"/>
  <c r="J1029" i="1"/>
  <c r="I1029" i="1"/>
  <c r="H1029" i="1"/>
  <c r="G1029" i="1"/>
  <c r="F1029" i="1"/>
  <c r="E1029" i="1"/>
  <c r="M1028" i="1"/>
  <c r="L1028" i="1"/>
  <c r="K1028" i="1"/>
  <c r="J1028" i="1"/>
  <c r="I1028" i="1"/>
  <c r="H1028" i="1"/>
  <c r="G1028" i="1"/>
  <c r="F1028" i="1"/>
  <c r="E1028" i="1"/>
  <c r="M1027" i="1"/>
  <c r="L1027" i="1"/>
  <c r="K1027" i="1"/>
  <c r="J1027" i="1"/>
  <c r="I1027" i="1"/>
  <c r="H1027" i="1"/>
  <c r="G1027" i="1"/>
  <c r="F1027" i="1"/>
  <c r="E1027" i="1"/>
  <c r="M1026" i="1"/>
  <c r="L1026" i="1"/>
  <c r="K1026" i="1"/>
  <c r="J1026" i="1"/>
  <c r="I1026" i="1"/>
  <c r="H1026" i="1"/>
  <c r="G1026" i="1"/>
  <c r="F1026" i="1"/>
  <c r="E1026" i="1"/>
  <c r="M1025" i="1"/>
  <c r="L1025" i="1"/>
  <c r="K1025" i="1"/>
  <c r="J1025" i="1"/>
  <c r="I1025" i="1"/>
  <c r="H1025" i="1"/>
  <c r="G1025" i="1"/>
  <c r="F1025" i="1"/>
  <c r="E1025" i="1"/>
  <c r="M1024" i="1"/>
  <c r="L1024" i="1"/>
  <c r="K1024" i="1"/>
  <c r="J1024" i="1"/>
  <c r="I1024" i="1"/>
  <c r="H1024" i="1"/>
  <c r="G1024" i="1"/>
  <c r="F1024" i="1"/>
  <c r="E1024" i="1"/>
  <c r="M1023" i="1"/>
  <c r="L1023" i="1"/>
  <c r="K1023" i="1"/>
  <c r="J1023" i="1"/>
  <c r="I1023" i="1"/>
  <c r="H1023" i="1"/>
  <c r="G1023" i="1"/>
  <c r="F1023" i="1"/>
  <c r="E1023" i="1"/>
  <c r="M1022" i="1"/>
  <c r="L1022" i="1"/>
  <c r="K1022" i="1"/>
  <c r="J1022" i="1"/>
  <c r="I1022" i="1"/>
  <c r="H1022" i="1"/>
  <c r="G1022" i="1"/>
  <c r="F1022" i="1"/>
  <c r="E1022" i="1"/>
  <c r="M1021" i="1"/>
  <c r="L1021" i="1"/>
  <c r="K1021" i="1"/>
  <c r="J1021" i="1"/>
  <c r="I1021" i="1"/>
  <c r="H1021" i="1"/>
  <c r="G1021" i="1"/>
  <c r="F1021" i="1"/>
  <c r="E1021" i="1"/>
  <c r="M1020" i="1"/>
  <c r="L1020" i="1"/>
  <c r="K1020" i="1"/>
  <c r="J1020" i="1"/>
  <c r="I1020" i="1"/>
  <c r="H1020" i="1"/>
  <c r="G1020" i="1"/>
  <c r="F1020" i="1"/>
  <c r="E1020" i="1"/>
  <c r="M1019" i="1"/>
  <c r="L1019" i="1"/>
  <c r="K1019" i="1"/>
  <c r="J1019" i="1"/>
  <c r="I1019" i="1"/>
  <c r="H1019" i="1"/>
  <c r="G1019" i="1"/>
  <c r="F1019" i="1"/>
  <c r="E1019" i="1"/>
  <c r="M1018" i="1"/>
  <c r="L1018" i="1"/>
  <c r="K1018" i="1"/>
  <c r="J1018" i="1"/>
  <c r="I1018" i="1"/>
  <c r="H1018" i="1"/>
  <c r="G1018" i="1"/>
  <c r="F1018" i="1"/>
  <c r="E1018" i="1"/>
  <c r="M1017" i="1"/>
  <c r="L1017" i="1"/>
  <c r="K1017" i="1"/>
  <c r="J1017" i="1"/>
  <c r="I1017" i="1"/>
  <c r="H1017" i="1"/>
  <c r="G1017" i="1"/>
  <c r="F1017" i="1"/>
  <c r="E1017" i="1"/>
  <c r="M1016" i="1"/>
  <c r="L1016" i="1"/>
  <c r="K1016" i="1"/>
  <c r="J1016" i="1"/>
  <c r="I1016" i="1"/>
  <c r="H1016" i="1"/>
  <c r="G1016" i="1"/>
  <c r="F1016" i="1"/>
  <c r="E1016" i="1"/>
  <c r="M1015" i="1"/>
  <c r="L1015" i="1"/>
  <c r="K1015" i="1"/>
  <c r="J1015" i="1"/>
  <c r="I1015" i="1"/>
  <c r="H1015" i="1"/>
  <c r="G1015" i="1"/>
  <c r="F1015" i="1"/>
  <c r="E1015" i="1"/>
  <c r="M1014" i="1"/>
  <c r="L1014" i="1"/>
  <c r="K1014" i="1"/>
  <c r="J1014" i="1"/>
  <c r="I1014" i="1"/>
  <c r="H1014" i="1"/>
  <c r="G1014" i="1"/>
  <c r="F1014" i="1"/>
  <c r="E1014" i="1"/>
  <c r="M1013" i="1"/>
  <c r="L1013" i="1"/>
  <c r="K1013" i="1"/>
  <c r="J1013" i="1"/>
  <c r="I1013" i="1"/>
  <c r="H1013" i="1"/>
  <c r="G1013" i="1"/>
  <c r="F1013" i="1"/>
  <c r="E1013" i="1"/>
  <c r="M1012" i="1"/>
  <c r="L1012" i="1"/>
  <c r="K1012" i="1"/>
  <c r="J1012" i="1"/>
  <c r="I1012" i="1"/>
  <c r="H1012" i="1"/>
  <c r="G1012" i="1"/>
  <c r="F1012" i="1"/>
  <c r="E1012" i="1"/>
  <c r="M1011" i="1"/>
  <c r="L1011" i="1"/>
  <c r="K1011" i="1"/>
  <c r="J1011" i="1"/>
  <c r="I1011" i="1"/>
  <c r="H1011" i="1"/>
  <c r="G1011" i="1"/>
  <c r="F1011" i="1"/>
  <c r="E1011" i="1"/>
  <c r="M1010" i="1"/>
  <c r="L1010" i="1"/>
  <c r="K1010" i="1"/>
  <c r="J1010" i="1"/>
  <c r="I1010" i="1"/>
  <c r="H1010" i="1"/>
  <c r="G1010" i="1"/>
  <c r="F1010" i="1"/>
  <c r="E1010" i="1"/>
  <c r="M1009" i="1"/>
  <c r="L1009" i="1"/>
  <c r="K1009" i="1"/>
  <c r="J1009" i="1"/>
  <c r="I1009" i="1"/>
  <c r="H1009" i="1"/>
  <c r="G1009" i="1"/>
  <c r="F1009" i="1"/>
  <c r="E1009" i="1"/>
  <c r="M1008" i="1"/>
  <c r="L1008" i="1"/>
  <c r="K1008" i="1"/>
  <c r="J1008" i="1"/>
  <c r="I1008" i="1"/>
  <c r="H1008" i="1"/>
  <c r="G1008" i="1"/>
  <c r="F1008" i="1"/>
  <c r="E1008" i="1"/>
  <c r="M1007" i="1"/>
  <c r="L1007" i="1"/>
  <c r="K1007" i="1"/>
  <c r="J1007" i="1"/>
  <c r="I1007" i="1"/>
  <c r="H1007" i="1"/>
  <c r="G1007" i="1"/>
  <c r="F1007" i="1"/>
  <c r="E1007" i="1"/>
  <c r="M1006" i="1"/>
  <c r="L1006" i="1"/>
  <c r="K1006" i="1"/>
  <c r="J1006" i="1"/>
  <c r="I1006" i="1"/>
  <c r="H1006" i="1"/>
  <c r="G1006" i="1"/>
  <c r="F1006" i="1"/>
  <c r="E1006" i="1"/>
  <c r="M1005" i="1"/>
  <c r="L1005" i="1"/>
  <c r="K1005" i="1"/>
  <c r="J1005" i="1"/>
  <c r="I1005" i="1"/>
  <c r="H1005" i="1"/>
  <c r="G1005" i="1"/>
  <c r="F1005" i="1"/>
  <c r="E1005" i="1"/>
  <c r="M1004" i="1"/>
  <c r="L1004" i="1"/>
  <c r="K1004" i="1"/>
  <c r="J1004" i="1"/>
  <c r="I1004" i="1"/>
  <c r="H1004" i="1"/>
  <c r="G1004" i="1"/>
  <c r="F1004" i="1"/>
  <c r="E1004" i="1"/>
  <c r="M1003" i="1"/>
  <c r="L1003" i="1"/>
  <c r="K1003" i="1"/>
  <c r="J1003" i="1"/>
  <c r="I1003" i="1"/>
  <c r="H1003" i="1"/>
  <c r="G1003" i="1"/>
  <c r="F1003" i="1"/>
  <c r="E1003" i="1"/>
  <c r="M1002" i="1"/>
  <c r="L1002" i="1"/>
  <c r="K1002" i="1"/>
  <c r="J1002" i="1"/>
  <c r="I1002" i="1"/>
  <c r="H1002" i="1"/>
  <c r="G1002" i="1"/>
  <c r="F1002" i="1"/>
  <c r="E1002" i="1"/>
  <c r="M1001" i="1"/>
  <c r="L1001" i="1"/>
  <c r="K1001" i="1"/>
  <c r="J1001" i="1"/>
  <c r="I1001" i="1"/>
  <c r="H1001" i="1"/>
  <c r="G1001" i="1"/>
  <c r="F1001" i="1"/>
  <c r="E1001" i="1"/>
  <c r="M1000" i="1"/>
  <c r="L1000" i="1"/>
  <c r="K1000" i="1"/>
  <c r="J1000" i="1"/>
  <c r="I1000" i="1"/>
  <c r="H1000" i="1"/>
  <c r="G1000" i="1"/>
  <c r="F1000" i="1"/>
  <c r="E1000" i="1"/>
  <c r="M999" i="1"/>
  <c r="L999" i="1"/>
  <c r="K999" i="1"/>
  <c r="J999" i="1"/>
  <c r="I999" i="1"/>
  <c r="H999" i="1"/>
  <c r="G999" i="1"/>
  <c r="F999" i="1"/>
  <c r="E999" i="1"/>
  <c r="M998" i="1"/>
  <c r="L998" i="1"/>
  <c r="K998" i="1"/>
  <c r="J998" i="1"/>
  <c r="I998" i="1"/>
  <c r="H998" i="1"/>
  <c r="G998" i="1"/>
  <c r="F998" i="1"/>
  <c r="E998" i="1"/>
  <c r="M997" i="1"/>
  <c r="L997" i="1"/>
  <c r="K997" i="1"/>
  <c r="J997" i="1"/>
  <c r="I997" i="1"/>
  <c r="H997" i="1"/>
  <c r="G997" i="1"/>
  <c r="F997" i="1"/>
  <c r="E997" i="1"/>
  <c r="M996" i="1"/>
  <c r="L996" i="1"/>
  <c r="K996" i="1"/>
  <c r="J996" i="1"/>
  <c r="I996" i="1"/>
  <c r="H996" i="1"/>
  <c r="G996" i="1"/>
  <c r="F996" i="1"/>
  <c r="E996" i="1"/>
  <c r="M995" i="1"/>
  <c r="L995" i="1"/>
  <c r="K995" i="1"/>
  <c r="J995" i="1"/>
  <c r="I995" i="1"/>
  <c r="H995" i="1"/>
  <c r="G995" i="1"/>
  <c r="F995" i="1"/>
  <c r="E995" i="1"/>
  <c r="M994" i="1"/>
  <c r="L994" i="1"/>
  <c r="K994" i="1"/>
  <c r="J994" i="1"/>
  <c r="I994" i="1"/>
  <c r="H994" i="1"/>
  <c r="G994" i="1"/>
  <c r="F994" i="1"/>
  <c r="E994" i="1"/>
  <c r="M993" i="1"/>
  <c r="L993" i="1"/>
  <c r="K993" i="1"/>
  <c r="J993" i="1"/>
  <c r="I993" i="1"/>
  <c r="H993" i="1"/>
  <c r="G993" i="1"/>
  <c r="F993" i="1"/>
  <c r="E993" i="1"/>
  <c r="M992" i="1"/>
  <c r="L992" i="1"/>
  <c r="K992" i="1"/>
  <c r="J992" i="1"/>
  <c r="I992" i="1"/>
  <c r="H992" i="1"/>
  <c r="G992" i="1"/>
  <c r="F992" i="1"/>
  <c r="E992" i="1"/>
  <c r="M991" i="1"/>
  <c r="L991" i="1"/>
  <c r="K991" i="1"/>
  <c r="J991" i="1"/>
  <c r="I991" i="1"/>
  <c r="H991" i="1"/>
  <c r="G991" i="1"/>
  <c r="F991" i="1"/>
  <c r="E991" i="1"/>
  <c r="M990" i="1"/>
  <c r="L990" i="1"/>
  <c r="K990" i="1"/>
  <c r="J990" i="1"/>
  <c r="I990" i="1"/>
  <c r="H990" i="1"/>
  <c r="G990" i="1"/>
  <c r="F990" i="1"/>
  <c r="E990" i="1"/>
  <c r="M989" i="1"/>
  <c r="L989" i="1"/>
  <c r="K989" i="1"/>
  <c r="J989" i="1"/>
  <c r="I989" i="1"/>
  <c r="H989" i="1"/>
  <c r="G989" i="1"/>
  <c r="F989" i="1"/>
  <c r="E989" i="1"/>
  <c r="M988" i="1"/>
  <c r="L988" i="1"/>
  <c r="K988" i="1"/>
  <c r="J988" i="1"/>
  <c r="I988" i="1"/>
  <c r="H988" i="1"/>
  <c r="G988" i="1"/>
  <c r="F988" i="1"/>
  <c r="E988" i="1"/>
  <c r="M987" i="1"/>
  <c r="L987" i="1"/>
  <c r="K987" i="1"/>
  <c r="J987" i="1"/>
  <c r="I987" i="1"/>
  <c r="H987" i="1"/>
  <c r="G987" i="1"/>
  <c r="F987" i="1"/>
  <c r="E987" i="1"/>
  <c r="M986" i="1"/>
  <c r="L986" i="1"/>
  <c r="K986" i="1"/>
  <c r="J986" i="1"/>
  <c r="I986" i="1"/>
  <c r="H986" i="1"/>
  <c r="G986" i="1"/>
  <c r="F986" i="1"/>
  <c r="E986" i="1"/>
  <c r="M985" i="1"/>
  <c r="L985" i="1"/>
  <c r="K985" i="1"/>
  <c r="J985" i="1"/>
  <c r="I985" i="1"/>
  <c r="H985" i="1"/>
  <c r="G985" i="1"/>
  <c r="F985" i="1"/>
  <c r="E985" i="1"/>
  <c r="M984" i="1"/>
  <c r="L984" i="1"/>
  <c r="K984" i="1"/>
  <c r="J984" i="1"/>
  <c r="I984" i="1"/>
  <c r="H984" i="1"/>
  <c r="G984" i="1"/>
  <c r="F984" i="1"/>
  <c r="E984" i="1"/>
  <c r="M983" i="1"/>
  <c r="L983" i="1"/>
  <c r="K983" i="1"/>
  <c r="J983" i="1"/>
  <c r="I983" i="1"/>
  <c r="H983" i="1"/>
  <c r="G983" i="1"/>
  <c r="F983" i="1"/>
  <c r="E983" i="1"/>
  <c r="M982" i="1"/>
  <c r="L982" i="1"/>
  <c r="K982" i="1"/>
  <c r="J982" i="1"/>
  <c r="I982" i="1"/>
  <c r="H982" i="1"/>
  <c r="G982" i="1"/>
  <c r="F982" i="1"/>
  <c r="E982" i="1"/>
  <c r="M981" i="1"/>
  <c r="L981" i="1"/>
  <c r="K981" i="1"/>
  <c r="J981" i="1"/>
  <c r="I981" i="1"/>
  <c r="H981" i="1"/>
  <c r="G981" i="1"/>
  <c r="F981" i="1"/>
  <c r="E981" i="1"/>
  <c r="M980" i="1"/>
  <c r="L980" i="1"/>
  <c r="K980" i="1"/>
  <c r="J980" i="1"/>
  <c r="I980" i="1"/>
  <c r="H980" i="1"/>
  <c r="G980" i="1"/>
  <c r="F980" i="1"/>
  <c r="E980" i="1"/>
  <c r="M979" i="1"/>
  <c r="L979" i="1"/>
  <c r="K979" i="1"/>
  <c r="J979" i="1"/>
  <c r="I979" i="1"/>
  <c r="H979" i="1"/>
  <c r="G979" i="1"/>
  <c r="F979" i="1"/>
  <c r="E979" i="1"/>
  <c r="M978" i="1"/>
  <c r="L978" i="1"/>
  <c r="K978" i="1"/>
  <c r="J978" i="1"/>
  <c r="I978" i="1"/>
  <c r="H978" i="1"/>
  <c r="G978" i="1"/>
  <c r="F978" i="1"/>
  <c r="E978" i="1"/>
  <c r="M977" i="1"/>
  <c r="L977" i="1"/>
  <c r="K977" i="1"/>
  <c r="J977" i="1"/>
  <c r="I977" i="1"/>
  <c r="H977" i="1"/>
  <c r="G977" i="1"/>
  <c r="F977" i="1"/>
  <c r="E977" i="1"/>
  <c r="M976" i="1"/>
  <c r="L976" i="1"/>
  <c r="K976" i="1"/>
  <c r="J976" i="1"/>
  <c r="I976" i="1"/>
  <c r="H976" i="1"/>
  <c r="G976" i="1"/>
  <c r="F976" i="1"/>
  <c r="E976" i="1"/>
  <c r="M975" i="1"/>
  <c r="L975" i="1"/>
  <c r="K975" i="1"/>
  <c r="J975" i="1"/>
  <c r="I975" i="1"/>
  <c r="H975" i="1"/>
  <c r="G975" i="1"/>
  <c r="F975" i="1"/>
  <c r="E975" i="1"/>
  <c r="M974" i="1"/>
  <c r="L974" i="1"/>
  <c r="K974" i="1"/>
  <c r="J974" i="1"/>
  <c r="I974" i="1"/>
  <c r="H974" i="1"/>
  <c r="G974" i="1"/>
  <c r="F974" i="1"/>
  <c r="E974" i="1"/>
  <c r="M973" i="1"/>
  <c r="L973" i="1"/>
  <c r="K973" i="1"/>
  <c r="J973" i="1"/>
  <c r="I973" i="1"/>
  <c r="H973" i="1"/>
  <c r="G973" i="1"/>
  <c r="F973" i="1"/>
  <c r="E973" i="1"/>
  <c r="M972" i="1"/>
  <c r="L972" i="1"/>
  <c r="K972" i="1"/>
  <c r="J972" i="1"/>
  <c r="I972" i="1"/>
  <c r="H972" i="1"/>
  <c r="G972" i="1"/>
  <c r="F972" i="1"/>
  <c r="E972" i="1"/>
  <c r="M971" i="1"/>
  <c r="L971" i="1"/>
  <c r="K971" i="1"/>
  <c r="J971" i="1"/>
  <c r="I971" i="1"/>
  <c r="H971" i="1"/>
  <c r="G971" i="1"/>
  <c r="F971" i="1"/>
  <c r="E971" i="1"/>
  <c r="M970" i="1"/>
  <c r="L970" i="1"/>
  <c r="K970" i="1"/>
  <c r="J970" i="1"/>
  <c r="I970" i="1"/>
  <c r="H970" i="1"/>
  <c r="G970" i="1"/>
  <c r="F970" i="1"/>
  <c r="E970" i="1"/>
  <c r="M969" i="1"/>
  <c r="L969" i="1"/>
  <c r="K969" i="1"/>
  <c r="J969" i="1"/>
  <c r="I969" i="1"/>
  <c r="H969" i="1"/>
  <c r="G969" i="1"/>
  <c r="F969" i="1"/>
  <c r="E969" i="1"/>
  <c r="M968" i="1"/>
  <c r="L968" i="1"/>
  <c r="K968" i="1"/>
  <c r="J968" i="1"/>
  <c r="I968" i="1"/>
  <c r="H968" i="1"/>
  <c r="G968" i="1"/>
  <c r="F968" i="1"/>
  <c r="E968" i="1"/>
  <c r="M967" i="1"/>
  <c r="L967" i="1"/>
  <c r="K967" i="1"/>
  <c r="J967" i="1"/>
  <c r="I967" i="1"/>
  <c r="H967" i="1"/>
  <c r="G967" i="1"/>
  <c r="F967" i="1"/>
  <c r="E967" i="1"/>
  <c r="M966" i="1"/>
  <c r="L966" i="1"/>
  <c r="K966" i="1"/>
  <c r="J966" i="1"/>
  <c r="I966" i="1"/>
  <c r="H966" i="1"/>
  <c r="G966" i="1"/>
  <c r="F966" i="1"/>
  <c r="E966" i="1"/>
  <c r="M965" i="1"/>
  <c r="L965" i="1"/>
  <c r="K965" i="1"/>
  <c r="J965" i="1"/>
  <c r="I965" i="1"/>
  <c r="H965" i="1"/>
  <c r="G965" i="1"/>
  <c r="F965" i="1"/>
  <c r="E965" i="1"/>
  <c r="M964" i="1"/>
  <c r="L964" i="1"/>
  <c r="K964" i="1"/>
  <c r="J964" i="1"/>
  <c r="I964" i="1"/>
  <c r="H964" i="1"/>
  <c r="G964" i="1"/>
  <c r="F964" i="1"/>
  <c r="E964" i="1"/>
  <c r="M963" i="1"/>
  <c r="L963" i="1"/>
  <c r="K963" i="1"/>
  <c r="J963" i="1"/>
  <c r="I963" i="1"/>
  <c r="H963" i="1"/>
  <c r="G963" i="1"/>
  <c r="F963" i="1"/>
  <c r="E963" i="1"/>
  <c r="M962" i="1"/>
  <c r="L962" i="1"/>
  <c r="K962" i="1"/>
  <c r="J962" i="1"/>
  <c r="I962" i="1"/>
  <c r="H962" i="1"/>
  <c r="G962" i="1"/>
  <c r="F962" i="1"/>
  <c r="E962" i="1"/>
  <c r="M961" i="1"/>
  <c r="L961" i="1"/>
  <c r="K961" i="1"/>
  <c r="J961" i="1"/>
  <c r="I961" i="1"/>
  <c r="H961" i="1"/>
  <c r="G961" i="1"/>
  <c r="F961" i="1"/>
  <c r="E961" i="1"/>
  <c r="M960" i="1"/>
  <c r="L960" i="1"/>
  <c r="K960" i="1"/>
  <c r="J960" i="1"/>
  <c r="I960" i="1"/>
  <c r="H960" i="1"/>
  <c r="G960" i="1"/>
  <c r="F960" i="1"/>
  <c r="E960" i="1"/>
  <c r="M959" i="1"/>
  <c r="L959" i="1"/>
  <c r="K959" i="1"/>
  <c r="J959" i="1"/>
  <c r="I959" i="1"/>
  <c r="H959" i="1"/>
  <c r="G959" i="1"/>
  <c r="F959" i="1"/>
  <c r="E959" i="1"/>
  <c r="M958" i="1"/>
  <c r="L958" i="1"/>
  <c r="K958" i="1"/>
  <c r="J958" i="1"/>
  <c r="I958" i="1"/>
  <c r="H958" i="1"/>
  <c r="G958" i="1"/>
  <c r="F958" i="1"/>
  <c r="E958" i="1"/>
  <c r="M957" i="1"/>
  <c r="L957" i="1"/>
  <c r="K957" i="1"/>
  <c r="J957" i="1"/>
  <c r="I957" i="1"/>
  <c r="H957" i="1"/>
  <c r="G957" i="1"/>
  <c r="F957" i="1"/>
  <c r="E957" i="1"/>
  <c r="M956" i="1"/>
  <c r="L956" i="1"/>
  <c r="K956" i="1"/>
  <c r="J956" i="1"/>
  <c r="I956" i="1"/>
  <c r="H956" i="1"/>
  <c r="G956" i="1"/>
  <c r="F956" i="1"/>
  <c r="E956" i="1"/>
  <c r="M955" i="1"/>
  <c r="L955" i="1"/>
  <c r="K955" i="1"/>
  <c r="J955" i="1"/>
  <c r="I955" i="1"/>
  <c r="H955" i="1"/>
  <c r="G955" i="1"/>
  <c r="F955" i="1"/>
  <c r="E955" i="1"/>
  <c r="M954" i="1"/>
  <c r="L954" i="1"/>
  <c r="K954" i="1"/>
  <c r="J954" i="1"/>
  <c r="I954" i="1"/>
  <c r="H954" i="1"/>
  <c r="G954" i="1"/>
  <c r="F954" i="1"/>
  <c r="E954" i="1"/>
  <c r="M953" i="1"/>
  <c r="L953" i="1"/>
  <c r="K953" i="1"/>
  <c r="J953" i="1"/>
  <c r="I953" i="1"/>
  <c r="H953" i="1"/>
  <c r="G953" i="1"/>
  <c r="F953" i="1"/>
  <c r="E953" i="1"/>
  <c r="M952" i="1"/>
  <c r="L952" i="1"/>
  <c r="K952" i="1"/>
  <c r="J952" i="1"/>
  <c r="I952" i="1"/>
  <c r="H952" i="1"/>
  <c r="G952" i="1"/>
  <c r="F952" i="1"/>
  <c r="E952" i="1"/>
  <c r="M951" i="1"/>
  <c r="L951" i="1"/>
  <c r="K951" i="1"/>
  <c r="J951" i="1"/>
  <c r="I951" i="1"/>
  <c r="H951" i="1"/>
  <c r="G951" i="1"/>
  <c r="F951" i="1"/>
  <c r="E951" i="1"/>
  <c r="M950" i="1"/>
  <c r="L950" i="1"/>
  <c r="K950" i="1"/>
  <c r="J950" i="1"/>
  <c r="I950" i="1"/>
  <c r="H950" i="1"/>
  <c r="G950" i="1"/>
  <c r="F950" i="1"/>
  <c r="E950" i="1"/>
  <c r="M949" i="1"/>
  <c r="L949" i="1"/>
  <c r="K949" i="1"/>
  <c r="J949" i="1"/>
  <c r="I949" i="1"/>
  <c r="H949" i="1"/>
  <c r="G949" i="1"/>
  <c r="F949" i="1"/>
  <c r="E949" i="1"/>
  <c r="M948" i="1"/>
  <c r="L948" i="1"/>
  <c r="K948" i="1"/>
  <c r="J948" i="1"/>
  <c r="I948" i="1"/>
  <c r="H948" i="1"/>
  <c r="G948" i="1"/>
  <c r="F948" i="1"/>
  <c r="E948" i="1"/>
  <c r="M947" i="1"/>
  <c r="L947" i="1"/>
  <c r="K947" i="1"/>
  <c r="J947" i="1"/>
  <c r="I947" i="1"/>
  <c r="H947" i="1"/>
  <c r="G947" i="1"/>
  <c r="F947" i="1"/>
  <c r="E947" i="1"/>
  <c r="M946" i="1"/>
  <c r="L946" i="1"/>
  <c r="K946" i="1"/>
  <c r="J946" i="1"/>
  <c r="I946" i="1"/>
  <c r="H946" i="1"/>
  <c r="G946" i="1"/>
  <c r="F946" i="1"/>
  <c r="E946" i="1"/>
  <c r="M945" i="1"/>
  <c r="L945" i="1"/>
  <c r="K945" i="1"/>
  <c r="J945" i="1"/>
  <c r="I945" i="1"/>
  <c r="H945" i="1"/>
  <c r="G945" i="1"/>
  <c r="F945" i="1"/>
  <c r="E945" i="1"/>
  <c r="M944" i="1"/>
  <c r="L944" i="1"/>
  <c r="K944" i="1"/>
  <c r="J944" i="1"/>
  <c r="I944" i="1"/>
  <c r="H944" i="1"/>
  <c r="G944" i="1"/>
  <c r="F944" i="1"/>
  <c r="E944" i="1"/>
  <c r="M943" i="1"/>
  <c r="L943" i="1"/>
  <c r="K943" i="1"/>
  <c r="J943" i="1"/>
  <c r="I943" i="1"/>
  <c r="H943" i="1"/>
  <c r="G943" i="1"/>
  <c r="F943" i="1"/>
  <c r="E943" i="1"/>
  <c r="M942" i="1"/>
  <c r="L942" i="1"/>
  <c r="K942" i="1"/>
  <c r="J942" i="1"/>
  <c r="I942" i="1"/>
  <c r="H942" i="1"/>
  <c r="G942" i="1"/>
  <c r="F942" i="1"/>
  <c r="E942" i="1"/>
  <c r="M941" i="1"/>
  <c r="L941" i="1"/>
  <c r="K941" i="1"/>
  <c r="J941" i="1"/>
  <c r="I941" i="1"/>
  <c r="H941" i="1"/>
  <c r="G941" i="1"/>
  <c r="F941" i="1"/>
  <c r="E941" i="1"/>
  <c r="M940" i="1"/>
  <c r="L940" i="1"/>
  <c r="K940" i="1"/>
  <c r="J940" i="1"/>
  <c r="I940" i="1"/>
  <c r="H940" i="1"/>
  <c r="G940" i="1"/>
  <c r="F940" i="1"/>
  <c r="E940" i="1"/>
  <c r="M939" i="1"/>
  <c r="L939" i="1"/>
  <c r="K939" i="1"/>
  <c r="J939" i="1"/>
  <c r="I939" i="1"/>
  <c r="H939" i="1"/>
  <c r="G939" i="1"/>
  <c r="F939" i="1"/>
  <c r="E939" i="1"/>
  <c r="M938" i="1"/>
  <c r="L938" i="1"/>
  <c r="K938" i="1"/>
  <c r="J938" i="1"/>
  <c r="I938" i="1"/>
  <c r="H938" i="1"/>
  <c r="G938" i="1"/>
  <c r="F938" i="1"/>
  <c r="E938" i="1"/>
  <c r="M937" i="1"/>
  <c r="L937" i="1"/>
  <c r="K937" i="1"/>
  <c r="J937" i="1"/>
  <c r="I937" i="1"/>
  <c r="H937" i="1"/>
  <c r="G937" i="1"/>
  <c r="F937" i="1"/>
  <c r="E937" i="1"/>
  <c r="M936" i="1"/>
  <c r="L936" i="1"/>
  <c r="K936" i="1"/>
  <c r="J936" i="1"/>
  <c r="I936" i="1"/>
  <c r="H936" i="1"/>
  <c r="G936" i="1"/>
  <c r="F936" i="1"/>
  <c r="E936" i="1"/>
  <c r="M935" i="1"/>
  <c r="L935" i="1"/>
  <c r="K935" i="1"/>
  <c r="J935" i="1"/>
  <c r="I935" i="1"/>
  <c r="H935" i="1"/>
  <c r="G935" i="1"/>
  <c r="F935" i="1"/>
  <c r="E935" i="1"/>
  <c r="M934" i="1"/>
  <c r="L934" i="1"/>
  <c r="K934" i="1"/>
  <c r="J934" i="1"/>
  <c r="I934" i="1"/>
  <c r="H934" i="1"/>
  <c r="G934" i="1"/>
  <c r="F934" i="1"/>
  <c r="E934" i="1"/>
  <c r="M933" i="1"/>
  <c r="L933" i="1"/>
  <c r="K933" i="1"/>
  <c r="J933" i="1"/>
  <c r="I933" i="1"/>
  <c r="H933" i="1"/>
  <c r="G933" i="1"/>
  <c r="F933" i="1"/>
  <c r="E933" i="1"/>
  <c r="M932" i="1"/>
  <c r="L932" i="1"/>
  <c r="K932" i="1"/>
  <c r="J932" i="1"/>
  <c r="I932" i="1"/>
  <c r="H932" i="1"/>
  <c r="G932" i="1"/>
  <c r="F932" i="1"/>
  <c r="E932" i="1"/>
  <c r="M931" i="1"/>
  <c r="L931" i="1"/>
  <c r="K931" i="1"/>
  <c r="J931" i="1"/>
  <c r="I931" i="1"/>
  <c r="H931" i="1"/>
  <c r="G931" i="1"/>
  <c r="F931" i="1"/>
  <c r="E931" i="1"/>
  <c r="M930" i="1"/>
  <c r="L930" i="1"/>
  <c r="K930" i="1"/>
  <c r="J930" i="1"/>
  <c r="I930" i="1"/>
  <c r="H930" i="1"/>
  <c r="G930" i="1"/>
  <c r="F930" i="1"/>
  <c r="E930" i="1"/>
  <c r="M929" i="1"/>
  <c r="L929" i="1"/>
  <c r="K929" i="1"/>
  <c r="J929" i="1"/>
  <c r="I929" i="1"/>
  <c r="H929" i="1"/>
  <c r="G929" i="1"/>
  <c r="F929" i="1"/>
  <c r="E929" i="1"/>
  <c r="M928" i="1"/>
  <c r="L928" i="1"/>
  <c r="K928" i="1"/>
  <c r="J928" i="1"/>
  <c r="I928" i="1"/>
  <c r="H928" i="1"/>
  <c r="G928" i="1"/>
  <c r="F928" i="1"/>
  <c r="E928" i="1"/>
  <c r="M927" i="1"/>
  <c r="L927" i="1"/>
  <c r="K927" i="1"/>
  <c r="J927" i="1"/>
  <c r="I927" i="1"/>
  <c r="H927" i="1"/>
  <c r="G927" i="1"/>
  <c r="F927" i="1"/>
  <c r="E927" i="1"/>
  <c r="M926" i="1"/>
  <c r="L926" i="1"/>
  <c r="K926" i="1"/>
  <c r="J926" i="1"/>
  <c r="I926" i="1"/>
  <c r="H926" i="1"/>
  <c r="G926" i="1"/>
  <c r="F926" i="1"/>
  <c r="E926" i="1"/>
  <c r="M925" i="1"/>
  <c r="L925" i="1"/>
  <c r="K925" i="1"/>
  <c r="J925" i="1"/>
  <c r="I925" i="1"/>
  <c r="H925" i="1"/>
  <c r="G925" i="1"/>
  <c r="F925" i="1"/>
  <c r="E925" i="1"/>
  <c r="M924" i="1"/>
  <c r="L924" i="1"/>
  <c r="K924" i="1"/>
  <c r="J924" i="1"/>
  <c r="I924" i="1"/>
  <c r="H924" i="1"/>
  <c r="G924" i="1"/>
  <c r="F924" i="1"/>
  <c r="E924" i="1"/>
  <c r="M923" i="1"/>
  <c r="L923" i="1"/>
  <c r="K923" i="1"/>
  <c r="J923" i="1"/>
  <c r="I923" i="1"/>
  <c r="H923" i="1"/>
  <c r="G923" i="1"/>
  <c r="F923" i="1"/>
  <c r="E923" i="1"/>
  <c r="M922" i="1"/>
  <c r="L922" i="1"/>
  <c r="K922" i="1"/>
  <c r="J922" i="1"/>
  <c r="I922" i="1"/>
  <c r="H922" i="1"/>
  <c r="G922" i="1"/>
  <c r="F922" i="1"/>
  <c r="E922" i="1"/>
  <c r="M921" i="1"/>
  <c r="L921" i="1"/>
  <c r="K921" i="1"/>
  <c r="J921" i="1"/>
  <c r="I921" i="1"/>
  <c r="H921" i="1"/>
  <c r="G921" i="1"/>
  <c r="F921" i="1"/>
  <c r="E921" i="1"/>
  <c r="M920" i="1"/>
  <c r="L920" i="1"/>
  <c r="K920" i="1"/>
  <c r="J920" i="1"/>
  <c r="I920" i="1"/>
  <c r="H920" i="1"/>
  <c r="G920" i="1"/>
  <c r="F920" i="1"/>
  <c r="E920" i="1"/>
  <c r="M919" i="1"/>
  <c r="L919" i="1"/>
  <c r="K919" i="1"/>
  <c r="J919" i="1"/>
  <c r="I919" i="1"/>
  <c r="H919" i="1"/>
  <c r="G919" i="1"/>
  <c r="F919" i="1"/>
  <c r="E919" i="1"/>
  <c r="M918" i="1"/>
  <c r="L918" i="1"/>
  <c r="K918" i="1"/>
  <c r="J918" i="1"/>
  <c r="I918" i="1"/>
  <c r="H918" i="1"/>
  <c r="G918" i="1"/>
  <c r="F918" i="1"/>
  <c r="E918" i="1"/>
  <c r="M917" i="1"/>
  <c r="L917" i="1"/>
  <c r="K917" i="1"/>
  <c r="J917" i="1"/>
  <c r="I917" i="1"/>
  <c r="H917" i="1"/>
  <c r="G917" i="1"/>
  <c r="F917" i="1"/>
  <c r="E917" i="1"/>
  <c r="M916" i="1"/>
  <c r="L916" i="1"/>
  <c r="K916" i="1"/>
  <c r="J916" i="1"/>
  <c r="I916" i="1"/>
  <c r="H916" i="1"/>
  <c r="G916" i="1"/>
  <c r="F916" i="1"/>
  <c r="E916" i="1"/>
  <c r="M915" i="1"/>
  <c r="L915" i="1"/>
  <c r="K915" i="1"/>
  <c r="J915" i="1"/>
  <c r="I915" i="1"/>
  <c r="H915" i="1"/>
  <c r="G915" i="1"/>
  <c r="F915" i="1"/>
  <c r="E915" i="1"/>
  <c r="M914" i="1"/>
  <c r="L914" i="1"/>
  <c r="K914" i="1"/>
  <c r="J914" i="1"/>
  <c r="I914" i="1"/>
  <c r="H914" i="1"/>
  <c r="G914" i="1"/>
  <c r="F914" i="1"/>
  <c r="E914" i="1"/>
  <c r="M913" i="1"/>
  <c r="L913" i="1"/>
  <c r="K913" i="1"/>
  <c r="J913" i="1"/>
  <c r="I913" i="1"/>
  <c r="H913" i="1"/>
  <c r="G913" i="1"/>
  <c r="F913" i="1"/>
  <c r="E913" i="1"/>
  <c r="M912" i="1"/>
  <c r="L912" i="1"/>
  <c r="K912" i="1"/>
  <c r="J912" i="1"/>
  <c r="I912" i="1"/>
  <c r="H912" i="1"/>
  <c r="G912" i="1"/>
  <c r="F912" i="1"/>
  <c r="E912" i="1"/>
  <c r="M911" i="1"/>
  <c r="L911" i="1"/>
  <c r="K911" i="1"/>
  <c r="J911" i="1"/>
  <c r="I911" i="1"/>
  <c r="H911" i="1"/>
  <c r="G911" i="1"/>
  <c r="F911" i="1"/>
  <c r="E911" i="1"/>
  <c r="M910" i="1"/>
  <c r="L910" i="1"/>
  <c r="K910" i="1"/>
  <c r="J910" i="1"/>
  <c r="I910" i="1"/>
  <c r="H910" i="1"/>
  <c r="G910" i="1"/>
  <c r="F910" i="1"/>
  <c r="E910" i="1"/>
  <c r="M909" i="1"/>
  <c r="L909" i="1"/>
  <c r="K909" i="1"/>
  <c r="J909" i="1"/>
  <c r="I909" i="1"/>
  <c r="H909" i="1"/>
  <c r="G909" i="1"/>
  <c r="F909" i="1"/>
  <c r="E909" i="1"/>
  <c r="M908" i="1"/>
  <c r="L908" i="1"/>
  <c r="K908" i="1"/>
  <c r="J908" i="1"/>
  <c r="I908" i="1"/>
  <c r="H908" i="1"/>
  <c r="G908" i="1"/>
  <c r="F908" i="1"/>
  <c r="E908" i="1"/>
  <c r="M907" i="1"/>
  <c r="L907" i="1"/>
  <c r="K907" i="1"/>
  <c r="J907" i="1"/>
  <c r="I907" i="1"/>
  <c r="H907" i="1"/>
  <c r="G907" i="1"/>
  <c r="F907" i="1"/>
  <c r="E907" i="1"/>
  <c r="M906" i="1"/>
  <c r="L906" i="1"/>
  <c r="K906" i="1"/>
  <c r="J906" i="1"/>
  <c r="I906" i="1"/>
  <c r="H906" i="1"/>
  <c r="G906" i="1"/>
  <c r="F906" i="1"/>
  <c r="E906" i="1"/>
  <c r="M905" i="1"/>
  <c r="L905" i="1"/>
  <c r="K905" i="1"/>
  <c r="J905" i="1"/>
  <c r="I905" i="1"/>
  <c r="H905" i="1"/>
  <c r="G905" i="1"/>
  <c r="F905" i="1"/>
  <c r="E905" i="1"/>
  <c r="M904" i="1"/>
  <c r="L904" i="1"/>
  <c r="K904" i="1"/>
  <c r="J904" i="1"/>
  <c r="I904" i="1"/>
  <c r="H904" i="1"/>
  <c r="G904" i="1"/>
  <c r="F904" i="1"/>
  <c r="E904" i="1"/>
  <c r="M903" i="1"/>
  <c r="L903" i="1"/>
  <c r="K903" i="1"/>
  <c r="J903" i="1"/>
  <c r="I903" i="1"/>
  <c r="H903" i="1"/>
  <c r="G903" i="1"/>
  <c r="F903" i="1"/>
  <c r="E903" i="1"/>
  <c r="M902" i="1"/>
  <c r="L902" i="1"/>
  <c r="K902" i="1"/>
  <c r="J902" i="1"/>
  <c r="I902" i="1"/>
  <c r="H902" i="1"/>
  <c r="G902" i="1"/>
  <c r="F902" i="1"/>
  <c r="E902" i="1"/>
  <c r="M901" i="1"/>
  <c r="L901" i="1"/>
  <c r="K901" i="1"/>
  <c r="J901" i="1"/>
  <c r="I901" i="1"/>
  <c r="H901" i="1"/>
  <c r="G901" i="1"/>
  <c r="F901" i="1"/>
  <c r="E901" i="1"/>
  <c r="M900" i="1"/>
  <c r="L900" i="1"/>
  <c r="K900" i="1"/>
  <c r="J900" i="1"/>
  <c r="I900" i="1"/>
  <c r="H900" i="1"/>
  <c r="G900" i="1"/>
  <c r="F900" i="1"/>
  <c r="E900" i="1"/>
  <c r="M899" i="1"/>
  <c r="L899" i="1"/>
  <c r="K899" i="1"/>
  <c r="J899" i="1"/>
  <c r="I899" i="1"/>
  <c r="H899" i="1"/>
  <c r="G899" i="1"/>
  <c r="F899" i="1"/>
  <c r="E899" i="1"/>
  <c r="M898" i="1"/>
  <c r="L898" i="1"/>
  <c r="K898" i="1"/>
  <c r="J898" i="1"/>
  <c r="I898" i="1"/>
  <c r="H898" i="1"/>
  <c r="G898" i="1"/>
  <c r="F898" i="1"/>
  <c r="E898" i="1"/>
  <c r="M897" i="1"/>
  <c r="L897" i="1"/>
  <c r="K897" i="1"/>
  <c r="J897" i="1"/>
  <c r="I897" i="1"/>
  <c r="H897" i="1"/>
  <c r="G897" i="1"/>
  <c r="F897" i="1"/>
  <c r="E897" i="1"/>
  <c r="M896" i="1"/>
  <c r="L896" i="1"/>
  <c r="K896" i="1"/>
  <c r="J896" i="1"/>
  <c r="I896" i="1"/>
  <c r="H896" i="1"/>
  <c r="G896" i="1"/>
  <c r="F896" i="1"/>
  <c r="E896" i="1"/>
  <c r="M895" i="1"/>
  <c r="L895" i="1"/>
  <c r="K895" i="1"/>
  <c r="J895" i="1"/>
  <c r="I895" i="1"/>
  <c r="H895" i="1"/>
  <c r="G895" i="1"/>
  <c r="F895" i="1"/>
  <c r="E895" i="1"/>
  <c r="M894" i="1"/>
  <c r="L894" i="1"/>
  <c r="K894" i="1"/>
  <c r="J894" i="1"/>
  <c r="I894" i="1"/>
  <c r="H894" i="1"/>
  <c r="G894" i="1"/>
  <c r="F894" i="1"/>
  <c r="E894" i="1"/>
  <c r="M893" i="1"/>
  <c r="L893" i="1"/>
  <c r="K893" i="1"/>
  <c r="J893" i="1"/>
  <c r="I893" i="1"/>
  <c r="H893" i="1"/>
  <c r="G893" i="1"/>
  <c r="F893" i="1"/>
  <c r="E893" i="1"/>
  <c r="M892" i="1"/>
  <c r="L892" i="1"/>
  <c r="K892" i="1"/>
  <c r="J892" i="1"/>
  <c r="I892" i="1"/>
  <c r="H892" i="1"/>
  <c r="G892" i="1"/>
  <c r="F892" i="1"/>
  <c r="E892" i="1"/>
  <c r="M891" i="1"/>
  <c r="L891" i="1"/>
  <c r="K891" i="1"/>
  <c r="J891" i="1"/>
  <c r="I891" i="1"/>
  <c r="H891" i="1"/>
  <c r="G891" i="1"/>
  <c r="F891" i="1"/>
  <c r="E891" i="1"/>
  <c r="M890" i="1"/>
  <c r="L890" i="1"/>
  <c r="K890" i="1"/>
  <c r="J890" i="1"/>
  <c r="I890" i="1"/>
  <c r="H890" i="1"/>
  <c r="G890" i="1"/>
  <c r="F890" i="1"/>
  <c r="E890" i="1"/>
  <c r="M889" i="1"/>
  <c r="L889" i="1"/>
  <c r="K889" i="1"/>
  <c r="J889" i="1"/>
  <c r="I889" i="1"/>
  <c r="H889" i="1"/>
  <c r="G889" i="1"/>
  <c r="F889" i="1"/>
  <c r="E889" i="1"/>
  <c r="M888" i="1"/>
  <c r="L888" i="1"/>
  <c r="K888" i="1"/>
  <c r="J888" i="1"/>
  <c r="I888" i="1"/>
  <c r="H888" i="1"/>
  <c r="G888" i="1"/>
  <c r="F888" i="1"/>
  <c r="E888" i="1"/>
  <c r="M887" i="1"/>
  <c r="L887" i="1"/>
  <c r="K887" i="1"/>
  <c r="J887" i="1"/>
  <c r="I887" i="1"/>
  <c r="H887" i="1"/>
  <c r="G887" i="1"/>
  <c r="F887" i="1"/>
  <c r="E887" i="1"/>
  <c r="M886" i="1"/>
  <c r="L886" i="1"/>
  <c r="K886" i="1"/>
  <c r="J886" i="1"/>
  <c r="I886" i="1"/>
  <c r="H886" i="1"/>
  <c r="G886" i="1"/>
  <c r="F886" i="1"/>
  <c r="E886" i="1"/>
  <c r="M885" i="1"/>
  <c r="L885" i="1"/>
  <c r="K885" i="1"/>
  <c r="J885" i="1"/>
  <c r="I885" i="1"/>
  <c r="H885" i="1"/>
  <c r="G885" i="1"/>
  <c r="F885" i="1"/>
  <c r="E885" i="1"/>
  <c r="M884" i="1"/>
  <c r="L884" i="1"/>
  <c r="K884" i="1"/>
  <c r="J884" i="1"/>
  <c r="I884" i="1"/>
  <c r="H884" i="1"/>
  <c r="G884" i="1"/>
  <c r="F884" i="1"/>
  <c r="E884" i="1"/>
  <c r="M883" i="1"/>
  <c r="L883" i="1"/>
  <c r="K883" i="1"/>
  <c r="J883" i="1"/>
  <c r="I883" i="1"/>
  <c r="H883" i="1"/>
  <c r="G883" i="1"/>
  <c r="F883" i="1"/>
  <c r="E883" i="1"/>
  <c r="M882" i="1"/>
  <c r="L882" i="1"/>
  <c r="K882" i="1"/>
  <c r="J882" i="1"/>
  <c r="I882" i="1"/>
  <c r="H882" i="1"/>
  <c r="G882" i="1"/>
  <c r="F882" i="1"/>
  <c r="E882" i="1"/>
  <c r="M881" i="1"/>
  <c r="L881" i="1"/>
  <c r="K881" i="1"/>
  <c r="J881" i="1"/>
  <c r="I881" i="1"/>
  <c r="H881" i="1"/>
  <c r="G881" i="1"/>
  <c r="F881" i="1"/>
  <c r="E881" i="1"/>
  <c r="M880" i="1"/>
  <c r="L880" i="1"/>
  <c r="K880" i="1"/>
  <c r="J880" i="1"/>
  <c r="I880" i="1"/>
  <c r="H880" i="1"/>
  <c r="G880" i="1"/>
  <c r="F880" i="1"/>
  <c r="E880" i="1"/>
  <c r="M879" i="1"/>
  <c r="L879" i="1"/>
  <c r="K879" i="1"/>
  <c r="J879" i="1"/>
  <c r="I879" i="1"/>
  <c r="H879" i="1"/>
  <c r="G879" i="1"/>
  <c r="F879" i="1"/>
  <c r="E879" i="1"/>
  <c r="M878" i="1"/>
  <c r="L878" i="1"/>
  <c r="K878" i="1"/>
  <c r="J878" i="1"/>
  <c r="I878" i="1"/>
  <c r="H878" i="1"/>
  <c r="G878" i="1"/>
  <c r="F878" i="1"/>
  <c r="E878" i="1"/>
  <c r="M877" i="1"/>
  <c r="L877" i="1"/>
  <c r="K877" i="1"/>
  <c r="J877" i="1"/>
  <c r="I877" i="1"/>
  <c r="H877" i="1"/>
  <c r="G877" i="1"/>
  <c r="F877" i="1"/>
  <c r="E877" i="1"/>
  <c r="M876" i="1"/>
  <c r="L876" i="1"/>
  <c r="K876" i="1"/>
  <c r="J876" i="1"/>
  <c r="I876" i="1"/>
  <c r="H876" i="1"/>
  <c r="G876" i="1"/>
  <c r="F876" i="1"/>
  <c r="E876" i="1"/>
  <c r="M875" i="1"/>
  <c r="L875" i="1"/>
  <c r="K875" i="1"/>
  <c r="J875" i="1"/>
  <c r="I875" i="1"/>
  <c r="H875" i="1"/>
  <c r="G875" i="1"/>
  <c r="F875" i="1"/>
  <c r="E875" i="1"/>
  <c r="M874" i="1"/>
  <c r="L874" i="1"/>
  <c r="K874" i="1"/>
  <c r="J874" i="1"/>
  <c r="I874" i="1"/>
  <c r="H874" i="1"/>
  <c r="G874" i="1"/>
  <c r="F874" i="1"/>
  <c r="E874" i="1"/>
  <c r="M873" i="1"/>
  <c r="L873" i="1"/>
  <c r="K873" i="1"/>
  <c r="J873" i="1"/>
  <c r="I873" i="1"/>
  <c r="H873" i="1"/>
  <c r="G873" i="1"/>
  <c r="F873" i="1"/>
  <c r="E873" i="1"/>
  <c r="M872" i="1"/>
  <c r="L872" i="1"/>
  <c r="K872" i="1"/>
  <c r="J872" i="1"/>
  <c r="I872" i="1"/>
  <c r="H872" i="1"/>
  <c r="G872" i="1"/>
  <c r="F872" i="1"/>
  <c r="E872" i="1"/>
  <c r="M871" i="1"/>
  <c r="L871" i="1"/>
  <c r="K871" i="1"/>
  <c r="J871" i="1"/>
  <c r="I871" i="1"/>
  <c r="H871" i="1"/>
  <c r="G871" i="1"/>
  <c r="F871" i="1"/>
  <c r="E871" i="1"/>
  <c r="M870" i="1"/>
  <c r="L870" i="1"/>
  <c r="K870" i="1"/>
  <c r="J870" i="1"/>
  <c r="I870" i="1"/>
  <c r="H870" i="1"/>
  <c r="G870" i="1"/>
  <c r="F870" i="1"/>
  <c r="E870" i="1"/>
  <c r="M869" i="1"/>
  <c r="L869" i="1"/>
  <c r="K869" i="1"/>
  <c r="J869" i="1"/>
  <c r="I869" i="1"/>
  <c r="H869" i="1"/>
  <c r="G869" i="1"/>
  <c r="F869" i="1"/>
  <c r="E869" i="1"/>
  <c r="M868" i="1"/>
  <c r="L868" i="1"/>
  <c r="K868" i="1"/>
  <c r="J868" i="1"/>
  <c r="I868" i="1"/>
  <c r="H868" i="1"/>
  <c r="G868" i="1"/>
  <c r="F868" i="1"/>
  <c r="E868" i="1"/>
  <c r="M867" i="1"/>
  <c r="L867" i="1"/>
  <c r="K867" i="1"/>
  <c r="J867" i="1"/>
  <c r="I867" i="1"/>
  <c r="H867" i="1"/>
  <c r="G867" i="1"/>
  <c r="F867" i="1"/>
  <c r="E867" i="1"/>
  <c r="M866" i="1"/>
  <c r="L866" i="1"/>
  <c r="K866" i="1"/>
  <c r="J866" i="1"/>
  <c r="I866" i="1"/>
  <c r="H866" i="1"/>
  <c r="G866" i="1"/>
  <c r="F866" i="1"/>
  <c r="E866" i="1"/>
  <c r="M865" i="1"/>
  <c r="L865" i="1"/>
  <c r="K865" i="1"/>
  <c r="J865" i="1"/>
  <c r="I865" i="1"/>
  <c r="H865" i="1"/>
  <c r="G865" i="1"/>
  <c r="F865" i="1"/>
  <c r="E865" i="1"/>
  <c r="M864" i="1"/>
  <c r="L864" i="1"/>
  <c r="K864" i="1"/>
  <c r="J864" i="1"/>
  <c r="I864" i="1"/>
  <c r="H864" i="1"/>
  <c r="G864" i="1"/>
  <c r="F864" i="1"/>
  <c r="E864" i="1"/>
  <c r="M863" i="1"/>
  <c r="L863" i="1"/>
  <c r="K863" i="1"/>
  <c r="J863" i="1"/>
  <c r="I863" i="1"/>
  <c r="H863" i="1"/>
  <c r="G863" i="1"/>
  <c r="F863" i="1"/>
  <c r="E863" i="1"/>
  <c r="M862" i="1"/>
  <c r="L862" i="1"/>
  <c r="K862" i="1"/>
  <c r="J862" i="1"/>
  <c r="I862" i="1"/>
  <c r="H862" i="1"/>
  <c r="G862" i="1"/>
  <c r="F862" i="1"/>
  <c r="E862" i="1"/>
  <c r="M861" i="1"/>
  <c r="L861" i="1"/>
  <c r="K861" i="1"/>
  <c r="J861" i="1"/>
  <c r="I861" i="1"/>
  <c r="H861" i="1"/>
  <c r="G861" i="1"/>
  <c r="F861" i="1"/>
  <c r="E861" i="1"/>
  <c r="M860" i="1"/>
  <c r="L860" i="1"/>
  <c r="K860" i="1"/>
  <c r="J860" i="1"/>
  <c r="I860" i="1"/>
  <c r="H860" i="1"/>
  <c r="G860" i="1"/>
  <c r="F860" i="1"/>
  <c r="E860" i="1"/>
  <c r="M859" i="1"/>
  <c r="L859" i="1"/>
  <c r="K859" i="1"/>
  <c r="J859" i="1"/>
  <c r="I859" i="1"/>
  <c r="H859" i="1"/>
  <c r="G859" i="1"/>
  <c r="F859" i="1"/>
  <c r="E859" i="1"/>
  <c r="M858" i="1"/>
  <c r="L858" i="1"/>
  <c r="K858" i="1"/>
  <c r="J858" i="1"/>
  <c r="I858" i="1"/>
  <c r="H858" i="1"/>
  <c r="G858" i="1"/>
  <c r="F858" i="1"/>
  <c r="E858" i="1"/>
  <c r="M857" i="1"/>
  <c r="L857" i="1"/>
  <c r="K857" i="1"/>
  <c r="J857" i="1"/>
  <c r="I857" i="1"/>
  <c r="H857" i="1"/>
  <c r="G857" i="1"/>
  <c r="F857" i="1"/>
  <c r="E857" i="1"/>
  <c r="M856" i="1"/>
  <c r="L856" i="1"/>
  <c r="K856" i="1"/>
  <c r="J856" i="1"/>
  <c r="I856" i="1"/>
  <c r="H856" i="1"/>
  <c r="G856" i="1"/>
  <c r="F856" i="1"/>
  <c r="E856" i="1"/>
  <c r="M855" i="1"/>
  <c r="L855" i="1"/>
  <c r="K855" i="1"/>
  <c r="J855" i="1"/>
  <c r="I855" i="1"/>
  <c r="H855" i="1"/>
  <c r="G855" i="1"/>
  <c r="F855" i="1"/>
  <c r="E855" i="1"/>
  <c r="M854" i="1"/>
  <c r="L854" i="1"/>
  <c r="K854" i="1"/>
  <c r="J854" i="1"/>
  <c r="I854" i="1"/>
  <c r="H854" i="1"/>
  <c r="G854" i="1"/>
  <c r="F854" i="1"/>
  <c r="E854" i="1"/>
  <c r="M853" i="1"/>
  <c r="L853" i="1"/>
  <c r="K853" i="1"/>
  <c r="J853" i="1"/>
  <c r="I853" i="1"/>
  <c r="H853" i="1"/>
  <c r="G853" i="1"/>
  <c r="F853" i="1"/>
  <c r="E853" i="1"/>
  <c r="M852" i="1"/>
  <c r="L852" i="1"/>
  <c r="K852" i="1"/>
  <c r="J852" i="1"/>
  <c r="I852" i="1"/>
  <c r="H852" i="1"/>
  <c r="G852" i="1"/>
  <c r="F852" i="1"/>
  <c r="E852" i="1"/>
  <c r="M851" i="1"/>
  <c r="L851" i="1"/>
  <c r="K851" i="1"/>
  <c r="J851" i="1"/>
  <c r="I851" i="1"/>
  <c r="H851" i="1"/>
  <c r="G851" i="1"/>
  <c r="F851" i="1"/>
  <c r="E851" i="1"/>
  <c r="M850" i="1"/>
  <c r="L850" i="1"/>
  <c r="K850" i="1"/>
  <c r="J850" i="1"/>
  <c r="I850" i="1"/>
  <c r="H850" i="1"/>
  <c r="G850" i="1"/>
  <c r="F850" i="1"/>
  <c r="E850" i="1"/>
  <c r="M849" i="1"/>
  <c r="L849" i="1"/>
  <c r="K849" i="1"/>
  <c r="J849" i="1"/>
  <c r="I849" i="1"/>
  <c r="H849" i="1"/>
  <c r="G849" i="1"/>
  <c r="F849" i="1"/>
  <c r="E849" i="1"/>
  <c r="M848" i="1"/>
  <c r="L848" i="1"/>
  <c r="K848" i="1"/>
  <c r="J848" i="1"/>
  <c r="I848" i="1"/>
  <c r="H848" i="1"/>
  <c r="G848" i="1"/>
  <c r="F848" i="1"/>
  <c r="E848" i="1"/>
  <c r="M847" i="1"/>
  <c r="L847" i="1"/>
  <c r="K847" i="1"/>
  <c r="J847" i="1"/>
  <c r="I847" i="1"/>
  <c r="H847" i="1"/>
  <c r="G847" i="1"/>
  <c r="F847" i="1"/>
  <c r="E847" i="1"/>
  <c r="M846" i="1"/>
  <c r="L846" i="1"/>
  <c r="K846" i="1"/>
  <c r="J846" i="1"/>
  <c r="I846" i="1"/>
  <c r="H846" i="1"/>
  <c r="G846" i="1"/>
  <c r="F846" i="1"/>
  <c r="E846" i="1"/>
  <c r="M845" i="1"/>
  <c r="L845" i="1"/>
  <c r="K845" i="1"/>
  <c r="J845" i="1"/>
  <c r="I845" i="1"/>
  <c r="H845" i="1"/>
  <c r="G845" i="1"/>
  <c r="F845" i="1"/>
  <c r="E845" i="1"/>
  <c r="M844" i="1"/>
  <c r="L844" i="1"/>
  <c r="K844" i="1"/>
  <c r="J844" i="1"/>
  <c r="I844" i="1"/>
  <c r="H844" i="1"/>
  <c r="G844" i="1"/>
  <c r="F844" i="1"/>
  <c r="E844" i="1"/>
  <c r="M843" i="1"/>
  <c r="L843" i="1"/>
  <c r="K843" i="1"/>
  <c r="J843" i="1"/>
  <c r="I843" i="1"/>
  <c r="H843" i="1"/>
  <c r="G843" i="1"/>
  <c r="F843" i="1"/>
  <c r="E843" i="1"/>
  <c r="M842" i="1"/>
  <c r="L842" i="1"/>
  <c r="K842" i="1"/>
  <c r="J842" i="1"/>
  <c r="I842" i="1"/>
  <c r="H842" i="1"/>
  <c r="G842" i="1"/>
  <c r="F842" i="1"/>
  <c r="E842" i="1"/>
  <c r="M841" i="1"/>
  <c r="L841" i="1"/>
  <c r="K841" i="1"/>
  <c r="J841" i="1"/>
  <c r="I841" i="1"/>
  <c r="H841" i="1"/>
  <c r="G841" i="1"/>
  <c r="F841" i="1"/>
  <c r="E841" i="1"/>
  <c r="M840" i="1"/>
  <c r="L840" i="1"/>
  <c r="K840" i="1"/>
  <c r="J840" i="1"/>
  <c r="I840" i="1"/>
  <c r="H840" i="1"/>
  <c r="G840" i="1"/>
  <c r="F840" i="1"/>
  <c r="E840" i="1"/>
  <c r="M839" i="1"/>
  <c r="L839" i="1"/>
  <c r="K839" i="1"/>
  <c r="J839" i="1"/>
  <c r="I839" i="1"/>
  <c r="H839" i="1"/>
  <c r="G839" i="1"/>
  <c r="F839" i="1"/>
  <c r="E839" i="1"/>
  <c r="M838" i="1"/>
  <c r="L838" i="1"/>
  <c r="K838" i="1"/>
  <c r="J838" i="1"/>
  <c r="I838" i="1"/>
  <c r="H838" i="1"/>
  <c r="G838" i="1"/>
  <c r="F838" i="1"/>
  <c r="E838" i="1"/>
  <c r="M837" i="1"/>
  <c r="L837" i="1"/>
  <c r="K837" i="1"/>
  <c r="J837" i="1"/>
  <c r="I837" i="1"/>
  <c r="H837" i="1"/>
  <c r="G837" i="1"/>
  <c r="F837" i="1"/>
  <c r="E837" i="1"/>
  <c r="M836" i="1"/>
  <c r="L836" i="1"/>
  <c r="K836" i="1"/>
  <c r="J836" i="1"/>
  <c r="I836" i="1"/>
  <c r="H836" i="1"/>
  <c r="G836" i="1"/>
  <c r="F836" i="1"/>
  <c r="E836" i="1"/>
  <c r="M835" i="1"/>
  <c r="L835" i="1"/>
  <c r="K835" i="1"/>
  <c r="J835" i="1"/>
  <c r="I835" i="1"/>
  <c r="H835" i="1"/>
  <c r="G835" i="1"/>
  <c r="F835" i="1"/>
  <c r="E835" i="1"/>
  <c r="M834" i="1"/>
  <c r="L834" i="1"/>
  <c r="K834" i="1"/>
  <c r="J834" i="1"/>
  <c r="I834" i="1"/>
  <c r="H834" i="1"/>
  <c r="G834" i="1"/>
  <c r="F834" i="1"/>
  <c r="E834" i="1"/>
  <c r="M833" i="1"/>
  <c r="L833" i="1"/>
  <c r="K833" i="1"/>
  <c r="J833" i="1"/>
  <c r="I833" i="1"/>
  <c r="H833" i="1"/>
  <c r="G833" i="1"/>
  <c r="F833" i="1"/>
  <c r="E833" i="1"/>
  <c r="M832" i="1"/>
  <c r="L832" i="1"/>
  <c r="K832" i="1"/>
  <c r="J832" i="1"/>
  <c r="I832" i="1"/>
  <c r="H832" i="1"/>
  <c r="G832" i="1"/>
  <c r="F832" i="1"/>
  <c r="E832" i="1"/>
  <c r="M831" i="1"/>
  <c r="L831" i="1"/>
  <c r="K831" i="1"/>
  <c r="J831" i="1"/>
  <c r="I831" i="1"/>
  <c r="H831" i="1"/>
  <c r="G831" i="1"/>
  <c r="F831" i="1"/>
  <c r="E831" i="1"/>
  <c r="M830" i="1"/>
  <c r="L830" i="1"/>
  <c r="K830" i="1"/>
  <c r="J830" i="1"/>
  <c r="I830" i="1"/>
  <c r="H830" i="1"/>
  <c r="G830" i="1"/>
  <c r="F830" i="1"/>
  <c r="E830" i="1"/>
  <c r="M829" i="1"/>
  <c r="L829" i="1"/>
  <c r="K829" i="1"/>
  <c r="J829" i="1"/>
  <c r="I829" i="1"/>
  <c r="H829" i="1"/>
  <c r="G829" i="1"/>
  <c r="F829" i="1"/>
  <c r="E829" i="1"/>
  <c r="M828" i="1"/>
  <c r="L828" i="1"/>
  <c r="K828" i="1"/>
  <c r="J828" i="1"/>
  <c r="I828" i="1"/>
  <c r="H828" i="1"/>
  <c r="G828" i="1"/>
  <c r="F828" i="1"/>
  <c r="E828" i="1"/>
  <c r="M827" i="1"/>
  <c r="L827" i="1"/>
  <c r="K827" i="1"/>
  <c r="J827" i="1"/>
  <c r="I827" i="1"/>
  <c r="H827" i="1"/>
  <c r="G827" i="1"/>
  <c r="F827" i="1"/>
  <c r="E827" i="1"/>
  <c r="M826" i="1"/>
  <c r="L826" i="1"/>
  <c r="K826" i="1"/>
  <c r="J826" i="1"/>
  <c r="I826" i="1"/>
  <c r="H826" i="1"/>
  <c r="G826" i="1"/>
  <c r="F826" i="1"/>
  <c r="E826" i="1"/>
  <c r="M825" i="1"/>
  <c r="L825" i="1"/>
  <c r="K825" i="1"/>
  <c r="J825" i="1"/>
  <c r="I825" i="1"/>
  <c r="H825" i="1"/>
  <c r="G825" i="1"/>
  <c r="F825" i="1"/>
  <c r="E825" i="1"/>
  <c r="M824" i="1"/>
  <c r="L824" i="1"/>
  <c r="K824" i="1"/>
  <c r="J824" i="1"/>
  <c r="I824" i="1"/>
  <c r="H824" i="1"/>
  <c r="G824" i="1"/>
  <c r="F824" i="1"/>
  <c r="E824" i="1"/>
  <c r="M823" i="1"/>
  <c r="L823" i="1"/>
  <c r="K823" i="1"/>
  <c r="J823" i="1"/>
  <c r="I823" i="1"/>
  <c r="H823" i="1"/>
  <c r="G823" i="1"/>
  <c r="F823" i="1"/>
  <c r="E823" i="1"/>
  <c r="M822" i="1"/>
  <c r="L822" i="1"/>
  <c r="K822" i="1"/>
  <c r="J822" i="1"/>
  <c r="I822" i="1"/>
  <c r="H822" i="1"/>
  <c r="G822" i="1"/>
  <c r="F822" i="1"/>
  <c r="E822" i="1"/>
  <c r="M821" i="1"/>
  <c r="L821" i="1"/>
  <c r="K821" i="1"/>
  <c r="J821" i="1"/>
  <c r="I821" i="1"/>
  <c r="H821" i="1"/>
  <c r="G821" i="1"/>
  <c r="F821" i="1"/>
  <c r="E821" i="1"/>
  <c r="M820" i="1"/>
  <c r="L820" i="1"/>
  <c r="K820" i="1"/>
  <c r="J820" i="1"/>
  <c r="I820" i="1"/>
  <c r="H820" i="1"/>
  <c r="G820" i="1"/>
  <c r="F820" i="1"/>
  <c r="E820" i="1"/>
  <c r="M819" i="1"/>
  <c r="L819" i="1"/>
  <c r="K819" i="1"/>
  <c r="J819" i="1"/>
  <c r="I819" i="1"/>
  <c r="H819" i="1"/>
  <c r="G819" i="1"/>
  <c r="F819" i="1"/>
  <c r="E819" i="1"/>
  <c r="M818" i="1"/>
  <c r="L818" i="1"/>
  <c r="K818" i="1"/>
  <c r="J818" i="1"/>
  <c r="I818" i="1"/>
  <c r="H818" i="1"/>
  <c r="G818" i="1"/>
  <c r="F818" i="1"/>
  <c r="E818" i="1"/>
  <c r="M817" i="1"/>
  <c r="L817" i="1"/>
  <c r="K817" i="1"/>
  <c r="J817" i="1"/>
  <c r="I817" i="1"/>
  <c r="H817" i="1"/>
  <c r="G817" i="1"/>
  <c r="F817" i="1"/>
  <c r="E817" i="1"/>
  <c r="M816" i="1"/>
  <c r="L816" i="1"/>
  <c r="K816" i="1"/>
  <c r="J816" i="1"/>
  <c r="I816" i="1"/>
  <c r="H816" i="1"/>
  <c r="G816" i="1"/>
  <c r="F816" i="1"/>
  <c r="E816" i="1"/>
  <c r="M815" i="1"/>
  <c r="L815" i="1"/>
  <c r="K815" i="1"/>
  <c r="J815" i="1"/>
  <c r="I815" i="1"/>
  <c r="H815" i="1"/>
  <c r="G815" i="1"/>
  <c r="F815" i="1"/>
  <c r="E815" i="1"/>
  <c r="M814" i="1"/>
  <c r="L814" i="1"/>
  <c r="K814" i="1"/>
  <c r="J814" i="1"/>
  <c r="I814" i="1"/>
  <c r="H814" i="1"/>
  <c r="G814" i="1"/>
  <c r="F814" i="1"/>
  <c r="E814" i="1"/>
  <c r="M813" i="1"/>
  <c r="L813" i="1"/>
  <c r="K813" i="1"/>
  <c r="J813" i="1"/>
  <c r="I813" i="1"/>
  <c r="H813" i="1"/>
  <c r="G813" i="1"/>
  <c r="F813" i="1"/>
  <c r="E813" i="1"/>
  <c r="M812" i="1"/>
  <c r="L812" i="1"/>
  <c r="K812" i="1"/>
  <c r="J812" i="1"/>
  <c r="I812" i="1"/>
  <c r="H812" i="1"/>
  <c r="G812" i="1"/>
  <c r="F812" i="1"/>
  <c r="E812" i="1"/>
  <c r="M811" i="1"/>
  <c r="L811" i="1"/>
  <c r="K811" i="1"/>
  <c r="J811" i="1"/>
  <c r="I811" i="1"/>
  <c r="H811" i="1"/>
  <c r="G811" i="1"/>
  <c r="F811" i="1"/>
  <c r="E811" i="1"/>
  <c r="M810" i="1"/>
  <c r="L810" i="1"/>
  <c r="K810" i="1"/>
  <c r="J810" i="1"/>
  <c r="I810" i="1"/>
  <c r="H810" i="1"/>
  <c r="G810" i="1"/>
  <c r="F810" i="1"/>
  <c r="E810" i="1"/>
  <c r="M809" i="1"/>
  <c r="L809" i="1"/>
  <c r="K809" i="1"/>
  <c r="J809" i="1"/>
  <c r="I809" i="1"/>
  <c r="H809" i="1"/>
  <c r="G809" i="1"/>
  <c r="F809" i="1"/>
  <c r="E809" i="1"/>
  <c r="M808" i="1"/>
  <c r="L808" i="1"/>
  <c r="K808" i="1"/>
  <c r="J808" i="1"/>
  <c r="I808" i="1"/>
  <c r="H808" i="1"/>
  <c r="G808" i="1"/>
  <c r="F808" i="1"/>
  <c r="E808" i="1"/>
  <c r="M807" i="1"/>
  <c r="L807" i="1"/>
  <c r="K807" i="1"/>
  <c r="J807" i="1"/>
  <c r="I807" i="1"/>
  <c r="H807" i="1"/>
  <c r="G807" i="1"/>
  <c r="F807" i="1"/>
  <c r="E807" i="1"/>
  <c r="M806" i="1"/>
  <c r="L806" i="1"/>
  <c r="K806" i="1"/>
  <c r="J806" i="1"/>
  <c r="I806" i="1"/>
  <c r="H806" i="1"/>
  <c r="G806" i="1"/>
  <c r="F806" i="1"/>
  <c r="E806" i="1"/>
  <c r="M805" i="1"/>
  <c r="L805" i="1"/>
  <c r="K805" i="1"/>
  <c r="J805" i="1"/>
  <c r="I805" i="1"/>
  <c r="H805" i="1"/>
  <c r="G805" i="1"/>
  <c r="F805" i="1"/>
  <c r="E805" i="1"/>
  <c r="M804" i="1"/>
  <c r="L804" i="1"/>
  <c r="K804" i="1"/>
  <c r="J804" i="1"/>
  <c r="I804" i="1"/>
  <c r="H804" i="1"/>
  <c r="G804" i="1"/>
  <c r="F804" i="1"/>
  <c r="E804" i="1"/>
  <c r="M803" i="1"/>
  <c r="L803" i="1"/>
  <c r="K803" i="1"/>
  <c r="J803" i="1"/>
  <c r="I803" i="1"/>
  <c r="H803" i="1"/>
  <c r="G803" i="1"/>
  <c r="F803" i="1"/>
  <c r="E803" i="1"/>
  <c r="M802" i="1"/>
  <c r="L802" i="1"/>
  <c r="K802" i="1"/>
  <c r="J802" i="1"/>
  <c r="I802" i="1"/>
  <c r="H802" i="1"/>
  <c r="G802" i="1"/>
  <c r="F802" i="1"/>
  <c r="E802" i="1"/>
  <c r="M801" i="1"/>
  <c r="L801" i="1"/>
  <c r="K801" i="1"/>
  <c r="J801" i="1"/>
  <c r="I801" i="1"/>
  <c r="H801" i="1"/>
  <c r="G801" i="1"/>
  <c r="F801" i="1"/>
  <c r="E801" i="1"/>
  <c r="M800" i="1"/>
  <c r="L800" i="1"/>
  <c r="K800" i="1"/>
  <c r="J800" i="1"/>
  <c r="I800" i="1"/>
  <c r="H800" i="1"/>
  <c r="G800" i="1"/>
  <c r="F800" i="1"/>
  <c r="E800" i="1"/>
  <c r="M799" i="1"/>
  <c r="L799" i="1"/>
  <c r="K799" i="1"/>
  <c r="J799" i="1"/>
  <c r="I799" i="1"/>
  <c r="H799" i="1"/>
  <c r="G799" i="1"/>
  <c r="F799" i="1"/>
  <c r="E799" i="1"/>
  <c r="M798" i="1"/>
  <c r="L798" i="1"/>
  <c r="K798" i="1"/>
  <c r="J798" i="1"/>
  <c r="I798" i="1"/>
  <c r="H798" i="1"/>
  <c r="G798" i="1"/>
  <c r="F798" i="1"/>
  <c r="E798" i="1"/>
  <c r="M797" i="1"/>
  <c r="L797" i="1"/>
  <c r="K797" i="1"/>
  <c r="J797" i="1"/>
  <c r="I797" i="1"/>
  <c r="H797" i="1"/>
  <c r="G797" i="1"/>
  <c r="F797" i="1"/>
  <c r="E797" i="1"/>
  <c r="M796" i="1"/>
  <c r="L796" i="1"/>
  <c r="K796" i="1"/>
  <c r="J796" i="1"/>
  <c r="I796" i="1"/>
  <c r="H796" i="1"/>
  <c r="G796" i="1"/>
  <c r="F796" i="1"/>
  <c r="E796" i="1"/>
  <c r="M795" i="1"/>
  <c r="L795" i="1"/>
  <c r="K795" i="1"/>
  <c r="J795" i="1"/>
  <c r="I795" i="1"/>
  <c r="H795" i="1"/>
  <c r="G795" i="1"/>
  <c r="F795" i="1"/>
  <c r="E795" i="1"/>
  <c r="M794" i="1"/>
  <c r="L794" i="1"/>
  <c r="K794" i="1"/>
  <c r="J794" i="1"/>
  <c r="I794" i="1"/>
  <c r="H794" i="1"/>
  <c r="G794" i="1"/>
  <c r="F794" i="1"/>
  <c r="E794" i="1"/>
  <c r="M793" i="1"/>
  <c r="L793" i="1"/>
  <c r="K793" i="1"/>
  <c r="J793" i="1"/>
  <c r="I793" i="1"/>
  <c r="H793" i="1"/>
  <c r="G793" i="1"/>
  <c r="F793" i="1"/>
  <c r="E793" i="1"/>
  <c r="M792" i="1"/>
  <c r="L792" i="1"/>
  <c r="K792" i="1"/>
  <c r="J792" i="1"/>
  <c r="I792" i="1"/>
  <c r="H792" i="1"/>
  <c r="G792" i="1"/>
  <c r="F792" i="1"/>
  <c r="E792" i="1"/>
  <c r="M791" i="1"/>
  <c r="L791" i="1"/>
  <c r="K791" i="1"/>
  <c r="J791" i="1"/>
  <c r="I791" i="1"/>
  <c r="H791" i="1"/>
  <c r="G791" i="1"/>
  <c r="F791" i="1"/>
  <c r="E791" i="1"/>
  <c r="M790" i="1"/>
  <c r="L790" i="1"/>
  <c r="K790" i="1"/>
  <c r="J790" i="1"/>
  <c r="I790" i="1"/>
  <c r="H790" i="1"/>
  <c r="G790" i="1"/>
  <c r="F790" i="1"/>
  <c r="E790" i="1"/>
  <c r="M789" i="1"/>
  <c r="L789" i="1"/>
  <c r="K789" i="1"/>
  <c r="J789" i="1"/>
  <c r="I789" i="1"/>
  <c r="H789" i="1"/>
  <c r="G789" i="1"/>
  <c r="F789" i="1"/>
  <c r="E789" i="1"/>
  <c r="M788" i="1"/>
  <c r="L788" i="1"/>
  <c r="K788" i="1"/>
  <c r="J788" i="1"/>
  <c r="I788" i="1"/>
  <c r="H788" i="1"/>
  <c r="G788" i="1"/>
  <c r="F788" i="1"/>
  <c r="E788" i="1"/>
  <c r="M787" i="1"/>
  <c r="L787" i="1"/>
  <c r="K787" i="1"/>
  <c r="J787" i="1"/>
  <c r="I787" i="1"/>
  <c r="H787" i="1"/>
  <c r="G787" i="1"/>
  <c r="F787" i="1"/>
  <c r="E787" i="1"/>
  <c r="M786" i="1"/>
  <c r="L786" i="1"/>
  <c r="K786" i="1"/>
  <c r="J786" i="1"/>
  <c r="I786" i="1"/>
  <c r="H786" i="1"/>
  <c r="G786" i="1"/>
  <c r="F786" i="1"/>
  <c r="E786" i="1"/>
  <c r="M785" i="1"/>
  <c r="L785" i="1"/>
  <c r="K785" i="1"/>
  <c r="J785" i="1"/>
  <c r="I785" i="1"/>
  <c r="H785" i="1"/>
  <c r="G785" i="1"/>
  <c r="F785" i="1"/>
  <c r="E785" i="1"/>
  <c r="M784" i="1"/>
  <c r="L784" i="1"/>
  <c r="K784" i="1"/>
  <c r="J784" i="1"/>
  <c r="I784" i="1"/>
  <c r="H784" i="1"/>
  <c r="G784" i="1"/>
  <c r="F784" i="1"/>
  <c r="E784" i="1"/>
  <c r="M783" i="1"/>
  <c r="L783" i="1"/>
  <c r="K783" i="1"/>
  <c r="J783" i="1"/>
  <c r="I783" i="1"/>
  <c r="H783" i="1"/>
  <c r="G783" i="1"/>
  <c r="F783" i="1"/>
  <c r="E783" i="1"/>
  <c r="M782" i="1"/>
  <c r="L782" i="1"/>
  <c r="K782" i="1"/>
  <c r="J782" i="1"/>
  <c r="I782" i="1"/>
  <c r="H782" i="1"/>
  <c r="G782" i="1"/>
  <c r="F782" i="1"/>
  <c r="E782" i="1"/>
  <c r="M781" i="1"/>
  <c r="L781" i="1"/>
  <c r="K781" i="1"/>
  <c r="J781" i="1"/>
  <c r="I781" i="1"/>
  <c r="H781" i="1"/>
  <c r="G781" i="1"/>
  <c r="F781" i="1"/>
  <c r="E781" i="1"/>
  <c r="M780" i="1"/>
  <c r="L780" i="1"/>
  <c r="K780" i="1"/>
  <c r="J780" i="1"/>
  <c r="I780" i="1"/>
  <c r="H780" i="1"/>
  <c r="G780" i="1"/>
  <c r="F780" i="1"/>
  <c r="E780" i="1"/>
  <c r="M779" i="1"/>
  <c r="L779" i="1"/>
  <c r="K779" i="1"/>
  <c r="J779" i="1"/>
  <c r="I779" i="1"/>
  <c r="H779" i="1"/>
  <c r="G779" i="1"/>
  <c r="F779" i="1"/>
  <c r="E779" i="1"/>
  <c r="M778" i="1"/>
  <c r="L778" i="1"/>
  <c r="K778" i="1"/>
  <c r="J778" i="1"/>
  <c r="I778" i="1"/>
  <c r="H778" i="1"/>
  <c r="G778" i="1"/>
  <c r="F778" i="1"/>
  <c r="E778" i="1"/>
  <c r="M777" i="1"/>
  <c r="L777" i="1"/>
  <c r="K777" i="1"/>
  <c r="J777" i="1"/>
  <c r="I777" i="1"/>
  <c r="H777" i="1"/>
  <c r="G777" i="1"/>
  <c r="F777" i="1"/>
  <c r="E777" i="1"/>
  <c r="M776" i="1"/>
  <c r="L776" i="1"/>
  <c r="K776" i="1"/>
  <c r="J776" i="1"/>
  <c r="I776" i="1"/>
  <c r="H776" i="1"/>
  <c r="G776" i="1"/>
  <c r="F776" i="1"/>
  <c r="E776" i="1"/>
  <c r="M775" i="1"/>
  <c r="L775" i="1"/>
  <c r="K775" i="1"/>
  <c r="J775" i="1"/>
  <c r="I775" i="1"/>
  <c r="H775" i="1"/>
  <c r="G775" i="1"/>
  <c r="F775" i="1"/>
  <c r="E775" i="1"/>
  <c r="M774" i="1"/>
  <c r="L774" i="1"/>
  <c r="K774" i="1"/>
  <c r="J774" i="1"/>
  <c r="I774" i="1"/>
  <c r="H774" i="1"/>
  <c r="G774" i="1"/>
  <c r="F774" i="1"/>
  <c r="E774" i="1"/>
  <c r="M773" i="1"/>
  <c r="L773" i="1"/>
  <c r="K773" i="1"/>
  <c r="J773" i="1"/>
  <c r="I773" i="1"/>
  <c r="H773" i="1"/>
  <c r="G773" i="1"/>
  <c r="F773" i="1"/>
  <c r="E773" i="1"/>
  <c r="M772" i="1"/>
  <c r="L772" i="1"/>
  <c r="K772" i="1"/>
  <c r="J772" i="1"/>
  <c r="I772" i="1"/>
  <c r="H772" i="1"/>
  <c r="G772" i="1"/>
  <c r="F772" i="1"/>
  <c r="E772" i="1"/>
  <c r="M771" i="1"/>
  <c r="L771" i="1"/>
  <c r="K771" i="1"/>
  <c r="J771" i="1"/>
  <c r="I771" i="1"/>
  <c r="H771" i="1"/>
  <c r="G771" i="1"/>
  <c r="F771" i="1"/>
  <c r="E771" i="1"/>
  <c r="M770" i="1"/>
  <c r="L770" i="1"/>
  <c r="K770" i="1"/>
  <c r="J770" i="1"/>
  <c r="I770" i="1"/>
  <c r="H770" i="1"/>
  <c r="G770" i="1"/>
  <c r="F770" i="1"/>
  <c r="E770" i="1"/>
  <c r="M769" i="1"/>
  <c r="L769" i="1"/>
  <c r="K769" i="1"/>
  <c r="J769" i="1"/>
  <c r="I769" i="1"/>
  <c r="H769" i="1"/>
  <c r="G769" i="1"/>
  <c r="F769" i="1"/>
  <c r="E769" i="1"/>
  <c r="M768" i="1"/>
  <c r="L768" i="1"/>
  <c r="K768" i="1"/>
  <c r="J768" i="1"/>
  <c r="I768" i="1"/>
  <c r="H768" i="1"/>
  <c r="G768" i="1"/>
  <c r="F768" i="1"/>
  <c r="E768" i="1"/>
  <c r="M767" i="1"/>
  <c r="L767" i="1"/>
  <c r="K767" i="1"/>
  <c r="J767" i="1"/>
  <c r="I767" i="1"/>
  <c r="H767" i="1"/>
  <c r="G767" i="1"/>
  <c r="F767" i="1"/>
  <c r="E767" i="1"/>
  <c r="M766" i="1"/>
  <c r="L766" i="1"/>
  <c r="K766" i="1"/>
  <c r="J766" i="1"/>
  <c r="I766" i="1"/>
  <c r="H766" i="1"/>
  <c r="G766" i="1"/>
  <c r="F766" i="1"/>
  <c r="E766" i="1"/>
  <c r="M765" i="1"/>
  <c r="L765" i="1"/>
  <c r="K765" i="1"/>
  <c r="J765" i="1"/>
  <c r="I765" i="1"/>
  <c r="H765" i="1"/>
  <c r="G765" i="1"/>
  <c r="F765" i="1"/>
  <c r="E765" i="1"/>
  <c r="M764" i="1"/>
  <c r="L764" i="1"/>
  <c r="K764" i="1"/>
  <c r="J764" i="1"/>
  <c r="I764" i="1"/>
  <c r="H764" i="1"/>
  <c r="G764" i="1"/>
  <c r="F764" i="1"/>
  <c r="E764" i="1"/>
  <c r="M763" i="1"/>
  <c r="L763" i="1"/>
  <c r="K763" i="1"/>
  <c r="J763" i="1"/>
  <c r="I763" i="1"/>
  <c r="H763" i="1"/>
  <c r="G763" i="1"/>
  <c r="F763" i="1"/>
  <c r="E763" i="1"/>
  <c r="M762" i="1"/>
  <c r="L762" i="1"/>
  <c r="K762" i="1"/>
  <c r="J762" i="1"/>
  <c r="I762" i="1"/>
  <c r="H762" i="1"/>
  <c r="G762" i="1"/>
  <c r="F762" i="1"/>
  <c r="E762" i="1"/>
  <c r="M761" i="1"/>
  <c r="L761" i="1"/>
  <c r="K761" i="1"/>
  <c r="J761" i="1"/>
  <c r="I761" i="1"/>
  <c r="H761" i="1"/>
  <c r="G761" i="1"/>
  <c r="F761" i="1"/>
  <c r="E761" i="1"/>
  <c r="M760" i="1"/>
  <c r="L760" i="1"/>
  <c r="K760" i="1"/>
  <c r="J760" i="1"/>
  <c r="I760" i="1"/>
  <c r="H760" i="1"/>
  <c r="G760" i="1"/>
  <c r="F760" i="1"/>
  <c r="E760" i="1"/>
  <c r="M759" i="1"/>
  <c r="L759" i="1"/>
  <c r="K759" i="1"/>
  <c r="J759" i="1"/>
  <c r="I759" i="1"/>
  <c r="H759" i="1"/>
  <c r="G759" i="1"/>
  <c r="F759" i="1"/>
  <c r="E759" i="1"/>
  <c r="M758" i="1"/>
  <c r="L758" i="1"/>
  <c r="K758" i="1"/>
  <c r="J758" i="1"/>
  <c r="I758" i="1"/>
  <c r="H758" i="1"/>
  <c r="G758" i="1"/>
  <c r="F758" i="1"/>
  <c r="E758" i="1"/>
  <c r="M757" i="1"/>
  <c r="L757" i="1"/>
  <c r="K757" i="1"/>
  <c r="J757" i="1"/>
  <c r="I757" i="1"/>
  <c r="H757" i="1"/>
  <c r="G757" i="1"/>
  <c r="F757" i="1"/>
  <c r="E757" i="1"/>
  <c r="M756" i="1"/>
  <c r="L756" i="1"/>
  <c r="K756" i="1"/>
  <c r="J756" i="1"/>
  <c r="I756" i="1"/>
  <c r="H756" i="1"/>
  <c r="G756" i="1"/>
  <c r="F756" i="1"/>
  <c r="E756" i="1"/>
  <c r="M755" i="1"/>
  <c r="L755" i="1"/>
  <c r="K755" i="1"/>
  <c r="J755" i="1"/>
  <c r="I755" i="1"/>
  <c r="H755" i="1"/>
  <c r="G755" i="1"/>
  <c r="F755" i="1"/>
  <c r="E755" i="1"/>
  <c r="M754" i="1"/>
  <c r="L754" i="1"/>
  <c r="K754" i="1"/>
  <c r="J754" i="1"/>
  <c r="I754" i="1"/>
  <c r="H754" i="1"/>
  <c r="G754" i="1"/>
  <c r="F754" i="1"/>
  <c r="E754" i="1"/>
  <c r="M753" i="1"/>
  <c r="L753" i="1"/>
  <c r="K753" i="1"/>
  <c r="J753" i="1"/>
  <c r="I753" i="1"/>
  <c r="H753" i="1"/>
  <c r="G753" i="1"/>
  <c r="F753" i="1"/>
  <c r="E753" i="1"/>
  <c r="M752" i="1"/>
  <c r="L752" i="1"/>
  <c r="K752" i="1"/>
  <c r="J752" i="1"/>
  <c r="I752" i="1"/>
  <c r="H752" i="1"/>
  <c r="G752" i="1"/>
  <c r="F752" i="1"/>
  <c r="E752" i="1"/>
  <c r="M751" i="1"/>
  <c r="L751" i="1"/>
  <c r="K751" i="1"/>
  <c r="J751" i="1"/>
  <c r="I751" i="1"/>
  <c r="H751" i="1"/>
  <c r="G751" i="1"/>
  <c r="F751" i="1"/>
  <c r="E751" i="1"/>
  <c r="M750" i="1"/>
  <c r="L750" i="1"/>
  <c r="K750" i="1"/>
  <c r="J750" i="1"/>
  <c r="I750" i="1"/>
  <c r="H750" i="1"/>
  <c r="G750" i="1"/>
  <c r="F750" i="1"/>
  <c r="E750" i="1"/>
  <c r="M749" i="1"/>
  <c r="L749" i="1"/>
  <c r="K749" i="1"/>
  <c r="J749" i="1"/>
  <c r="I749" i="1"/>
  <c r="H749" i="1"/>
  <c r="G749" i="1"/>
  <c r="F749" i="1"/>
  <c r="E749" i="1"/>
  <c r="M748" i="1"/>
  <c r="L748" i="1"/>
  <c r="K748" i="1"/>
  <c r="J748" i="1"/>
  <c r="I748" i="1"/>
  <c r="H748" i="1"/>
  <c r="G748" i="1"/>
  <c r="F748" i="1"/>
  <c r="E748" i="1"/>
  <c r="M747" i="1"/>
  <c r="L747" i="1"/>
  <c r="K747" i="1"/>
  <c r="J747" i="1"/>
  <c r="I747" i="1"/>
  <c r="H747" i="1"/>
  <c r="G747" i="1"/>
  <c r="F747" i="1"/>
  <c r="E747" i="1"/>
  <c r="M746" i="1"/>
  <c r="L746" i="1"/>
  <c r="K746" i="1"/>
  <c r="J746" i="1"/>
  <c r="I746" i="1"/>
  <c r="H746" i="1"/>
  <c r="G746" i="1"/>
  <c r="F746" i="1"/>
  <c r="E746" i="1"/>
  <c r="M745" i="1"/>
  <c r="L745" i="1"/>
  <c r="K745" i="1"/>
  <c r="J745" i="1"/>
  <c r="I745" i="1"/>
  <c r="H745" i="1"/>
  <c r="G745" i="1"/>
  <c r="F745" i="1"/>
  <c r="E745" i="1"/>
  <c r="M744" i="1"/>
  <c r="L744" i="1"/>
  <c r="K744" i="1"/>
  <c r="J744" i="1"/>
  <c r="I744" i="1"/>
  <c r="H744" i="1"/>
  <c r="G744" i="1"/>
  <c r="F744" i="1"/>
  <c r="E744" i="1"/>
  <c r="M743" i="1"/>
  <c r="L743" i="1"/>
  <c r="K743" i="1"/>
  <c r="J743" i="1"/>
  <c r="I743" i="1"/>
  <c r="H743" i="1"/>
  <c r="G743" i="1"/>
  <c r="F743" i="1"/>
  <c r="E743" i="1"/>
  <c r="M742" i="1"/>
  <c r="L742" i="1"/>
  <c r="K742" i="1"/>
  <c r="J742" i="1"/>
  <c r="I742" i="1"/>
  <c r="H742" i="1"/>
  <c r="G742" i="1"/>
  <c r="F742" i="1"/>
  <c r="E742" i="1"/>
  <c r="M741" i="1"/>
  <c r="L741" i="1"/>
  <c r="K741" i="1"/>
  <c r="J741" i="1"/>
  <c r="I741" i="1"/>
  <c r="H741" i="1"/>
  <c r="G741" i="1"/>
  <c r="F741" i="1"/>
  <c r="E741" i="1"/>
  <c r="M740" i="1"/>
  <c r="L740" i="1"/>
  <c r="K740" i="1"/>
  <c r="J740" i="1"/>
  <c r="I740" i="1"/>
  <c r="H740" i="1"/>
  <c r="G740" i="1"/>
  <c r="F740" i="1"/>
  <c r="E740" i="1"/>
  <c r="M739" i="1"/>
  <c r="L739" i="1"/>
  <c r="K739" i="1"/>
  <c r="J739" i="1"/>
  <c r="I739" i="1"/>
  <c r="H739" i="1"/>
  <c r="G739" i="1"/>
  <c r="F739" i="1"/>
  <c r="E739" i="1"/>
  <c r="M738" i="1"/>
  <c r="L738" i="1"/>
  <c r="K738" i="1"/>
  <c r="J738" i="1"/>
  <c r="I738" i="1"/>
  <c r="H738" i="1"/>
  <c r="G738" i="1"/>
  <c r="F738" i="1"/>
  <c r="E738" i="1"/>
  <c r="M737" i="1"/>
  <c r="L737" i="1"/>
  <c r="K737" i="1"/>
  <c r="J737" i="1"/>
  <c r="I737" i="1"/>
  <c r="H737" i="1"/>
  <c r="G737" i="1"/>
  <c r="F737" i="1"/>
  <c r="E737" i="1"/>
  <c r="M736" i="1"/>
  <c r="L736" i="1"/>
  <c r="K736" i="1"/>
  <c r="J736" i="1"/>
  <c r="I736" i="1"/>
  <c r="H736" i="1"/>
  <c r="G736" i="1"/>
  <c r="F736" i="1"/>
  <c r="E736" i="1"/>
  <c r="M735" i="1"/>
  <c r="L735" i="1"/>
  <c r="K735" i="1"/>
  <c r="J735" i="1"/>
  <c r="I735" i="1"/>
  <c r="H735" i="1"/>
  <c r="G735" i="1"/>
  <c r="F735" i="1"/>
  <c r="E735" i="1"/>
  <c r="M734" i="1"/>
  <c r="L734" i="1"/>
  <c r="K734" i="1"/>
  <c r="J734" i="1"/>
  <c r="I734" i="1"/>
  <c r="H734" i="1"/>
  <c r="G734" i="1"/>
  <c r="F734" i="1"/>
  <c r="E734" i="1"/>
  <c r="M733" i="1"/>
  <c r="L733" i="1"/>
  <c r="K733" i="1"/>
  <c r="J733" i="1"/>
  <c r="I733" i="1"/>
  <c r="H733" i="1"/>
  <c r="G733" i="1"/>
  <c r="F733" i="1"/>
  <c r="E733" i="1"/>
  <c r="M732" i="1"/>
  <c r="L732" i="1"/>
  <c r="K732" i="1"/>
  <c r="J732" i="1"/>
  <c r="I732" i="1"/>
  <c r="H732" i="1"/>
  <c r="G732" i="1"/>
  <c r="F732" i="1"/>
  <c r="E732" i="1"/>
  <c r="M731" i="1"/>
  <c r="L731" i="1"/>
  <c r="K731" i="1"/>
  <c r="J731" i="1"/>
  <c r="I731" i="1"/>
  <c r="H731" i="1"/>
  <c r="G731" i="1"/>
  <c r="F731" i="1"/>
  <c r="E731" i="1"/>
  <c r="M730" i="1"/>
  <c r="L730" i="1"/>
  <c r="K730" i="1"/>
  <c r="J730" i="1"/>
  <c r="I730" i="1"/>
  <c r="H730" i="1"/>
  <c r="G730" i="1"/>
  <c r="F730" i="1"/>
  <c r="E730" i="1"/>
  <c r="M729" i="1"/>
  <c r="L729" i="1"/>
  <c r="K729" i="1"/>
  <c r="J729" i="1"/>
  <c r="I729" i="1"/>
  <c r="H729" i="1"/>
  <c r="G729" i="1"/>
  <c r="F729" i="1"/>
  <c r="E729" i="1"/>
  <c r="M728" i="1"/>
  <c r="L728" i="1"/>
  <c r="K728" i="1"/>
  <c r="J728" i="1"/>
  <c r="I728" i="1"/>
  <c r="H728" i="1"/>
  <c r="G728" i="1"/>
  <c r="F728" i="1"/>
  <c r="E728" i="1"/>
  <c r="M727" i="1"/>
  <c r="L727" i="1"/>
  <c r="K727" i="1"/>
  <c r="J727" i="1"/>
  <c r="I727" i="1"/>
  <c r="H727" i="1"/>
  <c r="G727" i="1"/>
  <c r="F727" i="1"/>
  <c r="E727" i="1"/>
  <c r="M726" i="1"/>
  <c r="L726" i="1"/>
  <c r="K726" i="1"/>
  <c r="J726" i="1"/>
  <c r="I726" i="1"/>
  <c r="H726" i="1"/>
  <c r="G726" i="1"/>
  <c r="F726" i="1"/>
  <c r="E726" i="1"/>
  <c r="M725" i="1"/>
  <c r="L725" i="1"/>
  <c r="K725" i="1"/>
  <c r="J725" i="1"/>
  <c r="I725" i="1"/>
  <c r="H725" i="1"/>
  <c r="G725" i="1"/>
  <c r="F725" i="1"/>
  <c r="E725" i="1"/>
  <c r="M724" i="1"/>
  <c r="L724" i="1"/>
  <c r="K724" i="1"/>
  <c r="J724" i="1"/>
  <c r="I724" i="1"/>
  <c r="H724" i="1"/>
  <c r="G724" i="1"/>
  <c r="F724" i="1"/>
  <c r="E724" i="1"/>
  <c r="M723" i="1"/>
  <c r="L723" i="1"/>
  <c r="K723" i="1"/>
  <c r="J723" i="1"/>
  <c r="I723" i="1"/>
  <c r="H723" i="1"/>
  <c r="G723" i="1"/>
  <c r="F723" i="1"/>
  <c r="E723" i="1"/>
  <c r="M722" i="1"/>
  <c r="L722" i="1"/>
  <c r="K722" i="1"/>
  <c r="J722" i="1"/>
  <c r="I722" i="1"/>
  <c r="H722" i="1"/>
  <c r="G722" i="1"/>
  <c r="F722" i="1"/>
  <c r="E722" i="1"/>
  <c r="M721" i="1"/>
  <c r="L721" i="1"/>
  <c r="K721" i="1"/>
  <c r="J721" i="1"/>
  <c r="I721" i="1"/>
  <c r="H721" i="1"/>
  <c r="G721" i="1"/>
  <c r="F721" i="1"/>
  <c r="E721" i="1"/>
  <c r="M720" i="1"/>
  <c r="L720" i="1"/>
  <c r="K720" i="1"/>
  <c r="J720" i="1"/>
  <c r="I720" i="1"/>
  <c r="H720" i="1"/>
  <c r="G720" i="1"/>
  <c r="F720" i="1"/>
  <c r="E720" i="1"/>
  <c r="M719" i="1"/>
  <c r="L719" i="1"/>
  <c r="K719" i="1"/>
  <c r="J719" i="1"/>
  <c r="I719" i="1"/>
  <c r="H719" i="1"/>
  <c r="G719" i="1"/>
  <c r="F719" i="1"/>
  <c r="E719" i="1"/>
  <c r="M718" i="1"/>
  <c r="L718" i="1"/>
  <c r="K718" i="1"/>
  <c r="J718" i="1"/>
  <c r="I718" i="1"/>
  <c r="H718" i="1"/>
  <c r="G718" i="1"/>
  <c r="F718" i="1"/>
  <c r="E718" i="1"/>
  <c r="M717" i="1"/>
  <c r="L717" i="1"/>
  <c r="K717" i="1"/>
  <c r="J717" i="1"/>
  <c r="I717" i="1"/>
  <c r="H717" i="1"/>
  <c r="G717" i="1"/>
  <c r="F717" i="1"/>
  <c r="E717" i="1"/>
  <c r="M716" i="1"/>
  <c r="L716" i="1"/>
  <c r="K716" i="1"/>
  <c r="J716" i="1"/>
  <c r="I716" i="1"/>
  <c r="H716" i="1"/>
  <c r="G716" i="1"/>
  <c r="F716" i="1"/>
  <c r="E716" i="1"/>
  <c r="M715" i="1"/>
  <c r="L715" i="1"/>
  <c r="K715" i="1"/>
  <c r="J715" i="1"/>
  <c r="I715" i="1"/>
  <c r="H715" i="1"/>
  <c r="G715" i="1"/>
  <c r="F715" i="1"/>
  <c r="E715" i="1"/>
  <c r="M714" i="1"/>
  <c r="L714" i="1"/>
  <c r="K714" i="1"/>
  <c r="J714" i="1"/>
  <c r="I714" i="1"/>
  <c r="H714" i="1"/>
  <c r="G714" i="1"/>
  <c r="F714" i="1"/>
  <c r="E714" i="1"/>
  <c r="M713" i="1"/>
  <c r="L713" i="1"/>
  <c r="K713" i="1"/>
  <c r="J713" i="1"/>
  <c r="I713" i="1"/>
  <c r="H713" i="1"/>
  <c r="G713" i="1"/>
  <c r="F713" i="1"/>
  <c r="E713" i="1"/>
  <c r="M712" i="1"/>
  <c r="L712" i="1"/>
  <c r="K712" i="1"/>
  <c r="J712" i="1"/>
  <c r="I712" i="1"/>
  <c r="H712" i="1"/>
  <c r="G712" i="1"/>
  <c r="F712" i="1"/>
  <c r="E712" i="1"/>
  <c r="M711" i="1"/>
  <c r="L711" i="1"/>
  <c r="K711" i="1"/>
  <c r="J711" i="1"/>
  <c r="I711" i="1"/>
  <c r="H711" i="1"/>
  <c r="G711" i="1"/>
  <c r="F711" i="1"/>
  <c r="E711" i="1"/>
  <c r="M710" i="1"/>
  <c r="L710" i="1"/>
  <c r="K710" i="1"/>
  <c r="J710" i="1"/>
  <c r="I710" i="1"/>
  <c r="H710" i="1"/>
  <c r="G710" i="1"/>
  <c r="F710" i="1"/>
  <c r="E710" i="1"/>
  <c r="M709" i="1"/>
  <c r="L709" i="1"/>
  <c r="K709" i="1"/>
  <c r="J709" i="1"/>
  <c r="I709" i="1"/>
  <c r="H709" i="1"/>
  <c r="G709" i="1"/>
  <c r="F709" i="1"/>
  <c r="E709" i="1"/>
  <c r="M708" i="1"/>
  <c r="L708" i="1"/>
  <c r="K708" i="1"/>
  <c r="J708" i="1"/>
  <c r="I708" i="1"/>
  <c r="H708" i="1"/>
  <c r="G708" i="1"/>
  <c r="F708" i="1"/>
  <c r="E708" i="1"/>
  <c r="M707" i="1"/>
  <c r="L707" i="1"/>
  <c r="K707" i="1"/>
  <c r="J707" i="1"/>
  <c r="I707" i="1"/>
  <c r="H707" i="1"/>
  <c r="G707" i="1"/>
  <c r="F707" i="1"/>
  <c r="E707" i="1"/>
  <c r="M706" i="1"/>
  <c r="L706" i="1"/>
  <c r="K706" i="1"/>
  <c r="J706" i="1"/>
  <c r="I706" i="1"/>
  <c r="H706" i="1"/>
  <c r="G706" i="1"/>
  <c r="F706" i="1"/>
  <c r="E706" i="1"/>
  <c r="M705" i="1"/>
  <c r="L705" i="1"/>
  <c r="K705" i="1"/>
  <c r="J705" i="1"/>
  <c r="I705" i="1"/>
  <c r="H705" i="1"/>
  <c r="G705" i="1"/>
  <c r="F705" i="1"/>
  <c r="E705" i="1"/>
  <c r="M704" i="1"/>
  <c r="L704" i="1"/>
  <c r="K704" i="1"/>
  <c r="J704" i="1"/>
  <c r="I704" i="1"/>
  <c r="H704" i="1"/>
  <c r="G704" i="1"/>
  <c r="F704" i="1"/>
  <c r="E704" i="1"/>
  <c r="M703" i="1"/>
  <c r="L703" i="1"/>
  <c r="K703" i="1"/>
  <c r="J703" i="1"/>
  <c r="I703" i="1"/>
  <c r="H703" i="1"/>
  <c r="G703" i="1"/>
  <c r="F703" i="1"/>
  <c r="E703" i="1"/>
  <c r="M702" i="1"/>
  <c r="L702" i="1"/>
  <c r="K702" i="1"/>
  <c r="J702" i="1"/>
  <c r="I702" i="1"/>
  <c r="H702" i="1"/>
  <c r="G702" i="1"/>
  <c r="F702" i="1"/>
  <c r="E702" i="1"/>
  <c r="M701" i="1"/>
  <c r="L701" i="1"/>
  <c r="K701" i="1"/>
  <c r="J701" i="1"/>
  <c r="I701" i="1"/>
  <c r="H701" i="1"/>
  <c r="G701" i="1"/>
  <c r="F701" i="1"/>
  <c r="E701" i="1"/>
  <c r="M700" i="1"/>
  <c r="L700" i="1"/>
  <c r="K700" i="1"/>
  <c r="J700" i="1"/>
  <c r="I700" i="1"/>
  <c r="H700" i="1"/>
  <c r="G700" i="1"/>
  <c r="F700" i="1"/>
  <c r="E700" i="1"/>
  <c r="M699" i="1"/>
  <c r="L699" i="1"/>
  <c r="K699" i="1"/>
  <c r="J699" i="1"/>
  <c r="I699" i="1"/>
  <c r="H699" i="1"/>
  <c r="G699" i="1"/>
  <c r="F699" i="1"/>
  <c r="E699" i="1"/>
  <c r="M698" i="1"/>
  <c r="L698" i="1"/>
  <c r="K698" i="1"/>
  <c r="J698" i="1"/>
  <c r="I698" i="1"/>
  <c r="H698" i="1"/>
  <c r="G698" i="1"/>
  <c r="F698" i="1"/>
  <c r="E698" i="1"/>
  <c r="M697" i="1"/>
  <c r="L697" i="1"/>
  <c r="K697" i="1"/>
  <c r="J697" i="1"/>
  <c r="I697" i="1"/>
  <c r="H697" i="1"/>
  <c r="G697" i="1"/>
  <c r="F697" i="1"/>
  <c r="E697" i="1"/>
  <c r="M696" i="1"/>
  <c r="L696" i="1"/>
  <c r="K696" i="1"/>
  <c r="J696" i="1"/>
  <c r="I696" i="1"/>
  <c r="H696" i="1"/>
  <c r="G696" i="1"/>
  <c r="F696" i="1"/>
  <c r="E696" i="1"/>
  <c r="M695" i="1"/>
  <c r="L695" i="1"/>
  <c r="K695" i="1"/>
  <c r="J695" i="1"/>
  <c r="I695" i="1"/>
  <c r="H695" i="1"/>
  <c r="G695" i="1"/>
  <c r="F695" i="1"/>
  <c r="E695" i="1"/>
  <c r="M694" i="1"/>
  <c r="L694" i="1"/>
  <c r="K694" i="1"/>
  <c r="J694" i="1"/>
  <c r="I694" i="1"/>
  <c r="H694" i="1"/>
  <c r="G694" i="1"/>
  <c r="F694" i="1"/>
  <c r="E694" i="1"/>
  <c r="M693" i="1"/>
  <c r="L693" i="1"/>
  <c r="K693" i="1"/>
  <c r="J693" i="1"/>
  <c r="I693" i="1"/>
  <c r="H693" i="1"/>
  <c r="G693" i="1"/>
  <c r="F693" i="1"/>
  <c r="E693" i="1"/>
  <c r="M692" i="1"/>
  <c r="L692" i="1"/>
  <c r="K692" i="1"/>
  <c r="J692" i="1"/>
  <c r="I692" i="1"/>
  <c r="H692" i="1"/>
  <c r="G692" i="1"/>
  <c r="F692" i="1"/>
  <c r="E692" i="1"/>
  <c r="M691" i="1"/>
  <c r="L691" i="1"/>
  <c r="K691" i="1"/>
  <c r="J691" i="1"/>
  <c r="I691" i="1"/>
  <c r="H691" i="1"/>
  <c r="G691" i="1"/>
  <c r="F691" i="1"/>
  <c r="E691" i="1"/>
  <c r="M690" i="1"/>
  <c r="L690" i="1"/>
  <c r="K690" i="1"/>
  <c r="J690" i="1"/>
  <c r="I690" i="1"/>
  <c r="H690" i="1"/>
  <c r="G690" i="1"/>
  <c r="F690" i="1"/>
  <c r="E690" i="1"/>
  <c r="M689" i="1"/>
  <c r="L689" i="1"/>
  <c r="K689" i="1"/>
  <c r="J689" i="1"/>
  <c r="I689" i="1"/>
  <c r="H689" i="1"/>
  <c r="G689" i="1"/>
  <c r="F689" i="1"/>
  <c r="E689" i="1"/>
  <c r="M688" i="1"/>
  <c r="L688" i="1"/>
  <c r="K688" i="1"/>
  <c r="J688" i="1"/>
  <c r="I688" i="1"/>
  <c r="H688" i="1"/>
  <c r="G688" i="1"/>
  <c r="F688" i="1"/>
  <c r="E688" i="1"/>
  <c r="M687" i="1"/>
  <c r="L687" i="1"/>
  <c r="K687" i="1"/>
  <c r="J687" i="1"/>
  <c r="I687" i="1"/>
  <c r="H687" i="1"/>
  <c r="G687" i="1"/>
  <c r="F687" i="1"/>
  <c r="E687" i="1"/>
  <c r="M686" i="1"/>
  <c r="L686" i="1"/>
  <c r="K686" i="1"/>
  <c r="J686" i="1"/>
  <c r="I686" i="1"/>
  <c r="H686" i="1"/>
  <c r="G686" i="1"/>
  <c r="F686" i="1"/>
  <c r="E686" i="1"/>
  <c r="M685" i="1"/>
  <c r="L685" i="1"/>
  <c r="K685" i="1"/>
  <c r="J685" i="1"/>
  <c r="I685" i="1"/>
  <c r="H685" i="1"/>
  <c r="G685" i="1"/>
  <c r="F685" i="1"/>
  <c r="E685" i="1"/>
  <c r="M684" i="1"/>
  <c r="L684" i="1"/>
  <c r="K684" i="1"/>
  <c r="J684" i="1"/>
  <c r="I684" i="1"/>
  <c r="H684" i="1"/>
  <c r="G684" i="1"/>
  <c r="F684" i="1"/>
  <c r="E684" i="1"/>
  <c r="M683" i="1"/>
  <c r="L683" i="1"/>
  <c r="K683" i="1"/>
  <c r="J683" i="1"/>
  <c r="I683" i="1"/>
  <c r="H683" i="1"/>
  <c r="G683" i="1"/>
  <c r="F683" i="1"/>
  <c r="E683" i="1"/>
  <c r="M682" i="1"/>
  <c r="L682" i="1"/>
  <c r="K682" i="1"/>
  <c r="J682" i="1"/>
  <c r="I682" i="1"/>
  <c r="H682" i="1"/>
  <c r="G682" i="1"/>
  <c r="F682" i="1"/>
  <c r="E682" i="1"/>
  <c r="M681" i="1"/>
  <c r="L681" i="1"/>
  <c r="K681" i="1"/>
  <c r="J681" i="1"/>
  <c r="I681" i="1"/>
  <c r="H681" i="1"/>
  <c r="G681" i="1"/>
  <c r="F681" i="1"/>
  <c r="E681" i="1"/>
  <c r="M680" i="1"/>
  <c r="L680" i="1"/>
  <c r="K680" i="1"/>
  <c r="J680" i="1"/>
  <c r="I680" i="1"/>
  <c r="H680" i="1"/>
  <c r="G680" i="1"/>
  <c r="F680" i="1"/>
  <c r="E680" i="1"/>
  <c r="M679" i="1"/>
  <c r="L679" i="1"/>
  <c r="K679" i="1"/>
  <c r="J679" i="1"/>
  <c r="I679" i="1"/>
  <c r="H679" i="1"/>
  <c r="G679" i="1"/>
  <c r="F679" i="1"/>
  <c r="E679" i="1"/>
  <c r="M678" i="1"/>
  <c r="L678" i="1"/>
  <c r="K678" i="1"/>
  <c r="J678" i="1"/>
  <c r="I678" i="1"/>
  <c r="H678" i="1"/>
  <c r="G678" i="1"/>
  <c r="F678" i="1"/>
  <c r="E678" i="1"/>
  <c r="M677" i="1"/>
  <c r="L677" i="1"/>
  <c r="K677" i="1"/>
  <c r="J677" i="1"/>
  <c r="I677" i="1"/>
  <c r="H677" i="1"/>
  <c r="G677" i="1"/>
  <c r="F677" i="1"/>
  <c r="E677" i="1"/>
  <c r="M676" i="1"/>
  <c r="L676" i="1"/>
  <c r="K676" i="1"/>
  <c r="J676" i="1"/>
  <c r="I676" i="1"/>
  <c r="H676" i="1"/>
  <c r="G676" i="1"/>
  <c r="F676" i="1"/>
  <c r="E676" i="1"/>
  <c r="M675" i="1"/>
  <c r="L675" i="1"/>
  <c r="K675" i="1"/>
  <c r="J675" i="1"/>
  <c r="I675" i="1"/>
  <c r="H675" i="1"/>
  <c r="G675" i="1"/>
  <c r="F675" i="1"/>
  <c r="E675" i="1"/>
  <c r="M674" i="1"/>
  <c r="L674" i="1"/>
  <c r="K674" i="1"/>
  <c r="J674" i="1"/>
  <c r="I674" i="1"/>
  <c r="H674" i="1"/>
  <c r="G674" i="1"/>
  <c r="F674" i="1"/>
  <c r="E674" i="1"/>
  <c r="M673" i="1"/>
  <c r="L673" i="1"/>
  <c r="K673" i="1"/>
  <c r="J673" i="1"/>
  <c r="I673" i="1"/>
  <c r="H673" i="1"/>
  <c r="G673" i="1"/>
  <c r="F673" i="1"/>
  <c r="E673" i="1"/>
  <c r="M672" i="1"/>
  <c r="L672" i="1"/>
  <c r="K672" i="1"/>
  <c r="J672" i="1"/>
  <c r="I672" i="1"/>
  <c r="H672" i="1"/>
  <c r="G672" i="1"/>
  <c r="F672" i="1"/>
  <c r="E672" i="1"/>
  <c r="M671" i="1"/>
  <c r="L671" i="1"/>
  <c r="K671" i="1"/>
  <c r="J671" i="1"/>
  <c r="I671" i="1"/>
  <c r="H671" i="1"/>
  <c r="G671" i="1"/>
  <c r="F671" i="1"/>
  <c r="E671" i="1"/>
  <c r="M670" i="1"/>
  <c r="L670" i="1"/>
  <c r="K670" i="1"/>
  <c r="J670" i="1"/>
  <c r="I670" i="1"/>
  <c r="H670" i="1"/>
  <c r="G670" i="1"/>
  <c r="F670" i="1"/>
  <c r="E670" i="1"/>
  <c r="M669" i="1"/>
  <c r="L669" i="1"/>
  <c r="K669" i="1"/>
  <c r="J669" i="1"/>
  <c r="I669" i="1"/>
  <c r="H669" i="1"/>
  <c r="G669" i="1"/>
  <c r="F669" i="1"/>
  <c r="E669" i="1"/>
  <c r="M668" i="1"/>
  <c r="L668" i="1"/>
  <c r="K668" i="1"/>
  <c r="J668" i="1"/>
  <c r="I668" i="1"/>
  <c r="H668" i="1"/>
  <c r="G668" i="1"/>
  <c r="F668" i="1"/>
  <c r="E668" i="1"/>
  <c r="M667" i="1"/>
  <c r="L667" i="1"/>
  <c r="K667" i="1"/>
  <c r="J667" i="1"/>
  <c r="I667" i="1"/>
  <c r="H667" i="1"/>
  <c r="G667" i="1"/>
  <c r="F667" i="1"/>
  <c r="E667" i="1"/>
  <c r="M666" i="1"/>
  <c r="L666" i="1"/>
  <c r="K666" i="1"/>
  <c r="J666" i="1"/>
  <c r="I666" i="1"/>
  <c r="H666" i="1"/>
  <c r="G666" i="1"/>
  <c r="F666" i="1"/>
  <c r="E666" i="1"/>
  <c r="M665" i="1"/>
  <c r="L665" i="1"/>
  <c r="K665" i="1"/>
  <c r="J665" i="1"/>
  <c r="I665" i="1"/>
  <c r="H665" i="1"/>
  <c r="G665" i="1"/>
  <c r="F665" i="1"/>
  <c r="E665" i="1"/>
  <c r="M664" i="1"/>
  <c r="L664" i="1"/>
  <c r="K664" i="1"/>
  <c r="J664" i="1"/>
  <c r="I664" i="1"/>
  <c r="H664" i="1"/>
  <c r="G664" i="1"/>
  <c r="F664" i="1"/>
  <c r="E664" i="1"/>
  <c r="M663" i="1"/>
  <c r="L663" i="1"/>
  <c r="K663" i="1"/>
  <c r="J663" i="1"/>
  <c r="I663" i="1"/>
  <c r="H663" i="1"/>
  <c r="G663" i="1"/>
  <c r="F663" i="1"/>
  <c r="E663" i="1"/>
  <c r="M662" i="1"/>
  <c r="L662" i="1"/>
  <c r="K662" i="1"/>
  <c r="J662" i="1"/>
  <c r="I662" i="1"/>
  <c r="H662" i="1"/>
  <c r="G662" i="1"/>
  <c r="F662" i="1"/>
  <c r="E662" i="1"/>
  <c r="M661" i="1"/>
  <c r="L661" i="1"/>
  <c r="K661" i="1"/>
  <c r="J661" i="1"/>
  <c r="I661" i="1"/>
  <c r="H661" i="1"/>
  <c r="G661" i="1"/>
  <c r="F661" i="1"/>
  <c r="E661" i="1"/>
  <c r="M660" i="1"/>
  <c r="L660" i="1"/>
  <c r="K660" i="1"/>
  <c r="J660" i="1"/>
  <c r="I660" i="1"/>
  <c r="H660" i="1"/>
  <c r="G660" i="1"/>
  <c r="F660" i="1"/>
  <c r="E660" i="1"/>
  <c r="M659" i="1"/>
  <c r="L659" i="1"/>
  <c r="K659" i="1"/>
  <c r="J659" i="1"/>
  <c r="I659" i="1"/>
  <c r="H659" i="1"/>
  <c r="G659" i="1"/>
  <c r="F659" i="1"/>
  <c r="E659" i="1"/>
  <c r="M658" i="1"/>
  <c r="L658" i="1"/>
  <c r="K658" i="1"/>
  <c r="J658" i="1"/>
  <c r="I658" i="1"/>
  <c r="H658" i="1"/>
  <c r="G658" i="1"/>
  <c r="F658" i="1"/>
  <c r="E658" i="1"/>
  <c r="M657" i="1"/>
  <c r="L657" i="1"/>
  <c r="K657" i="1"/>
  <c r="J657" i="1"/>
  <c r="I657" i="1"/>
  <c r="H657" i="1"/>
  <c r="G657" i="1"/>
  <c r="F657" i="1"/>
  <c r="E657" i="1"/>
  <c r="M656" i="1"/>
  <c r="L656" i="1"/>
  <c r="K656" i="1"/>
  <c r="J656" i="1"/>
  <c r="I656" i="1"/>
  <c r="H656" i="1"/>
  <c r="G656" i="1"/>
  <c r="F656" i="1"/>
  <c r="E656" i="1"/>
  <c r="M655" i="1"/>
  <c r="L655" i="1"/>
  <c r="K655" i="1"/>
  <c r="J655" i="1"/>
  <c r="I655" i="1"/>
  <c r="H655" i="1"/>
  <c r="G655" i="1"/>
  <c r="F655" i="1"/>
  <c r="E655" i="1"/>
  <c r="M654" i="1"/>
  <c r="L654" i="1"/>
  <c r="K654" i="1"/>
  <c r="J654" i="1"/>
  <c r="I654" i="1"/>
  <c r="H654" i="1"/>
  <c r="G654" i="1"/>
  <c r="F654" i="1"/>
  <c r="E654" i="1"/>
  <c r="M653" i="1"/>
  <c r="L653" i="1"/>
  <c r="K653" i="1"/>
  <c r="J653" i="1"/>
  <c r="I653" i="1"/>
  <c r="H653" i="1"/>
  <c r="G653" i="1"/>
  <c r="F653" i="1"/>
  <c r="E653" i="1"/>
  <c r="M652" i="1"/>
  <c r="L652" i="1"/>
  <c r="K652" i="1"/>
  <c r="J652" i="1"/>
  <c r="I652" i="1"/>
  <c r="H652" i="1"/>
  <c r="G652" i="1"/>
  <c r="F652" i="1"/>
  <c r="E652" i="1"/>
  <c r="M651" i="1"/>
  <c r="L651" i="1"/>
  <c r="K651" i="1"/>
  <c r="J651" i="1"/>
  <c r="I651" i="1"/>
  <c r="H651" i="1"/>
  <c r="G651" i="1"/>
  <c r="F651" i="1"/>
  <c r="E651" i="1"/>
  <c r="M650" i="1"/>
  <c r="L650" i="1"/>
  <c r="K650" i="1"/>
  <c r="J650" i="1"/>
  <c r="I650" i="1"/>
  <c r="H650" i="1"/>
  <c r="G650" i="1"/>
  <c r="F650" i="1"/>
  <c r="E650" i="1"/>
  <c r="M649" i="1"/>
  <c r="L649" i="1"/>
  <c r="K649" i="1"/>
  <c r="J649" i="1"/>
  <c r="I649" i="1"/>
  <c r="H649" i="1"/>
  <c r="G649" i="1"/>
  <c r="F649" i="1"/>
  <c r="E649" i="1"/>
  <c r="M648" i="1"/>
  <c r="L648" i="1"/>
  <c r="K648" i="1"/>
  <c r="J648" i="1"/>
  <c r="I648" i="1"/>
  <c r="H648" i="1"/>
  <c r="G648" i="1"/>
  <c r="F648" i="1"/>
  <c r="E648" i="1"/>
  <c r="M647" i="1"/>
  <c r="L647" i="1"/>
  <c r="K647" i="1"/>
  <c r="J647" i="1"/>
  <c r="I647" i="1"/>
  <c r="H647" i="1"/>
  <c r="G647" i="1"/>
  <c r="F647" i="1"/>
  <c r="E647" i="1"/>
  <c r="M646" i="1"/>
  <c r="L646" i="1"/>
  <c r="K646" i="1"/>
  <c r="J646" i="1"/>
  <c r="I646" i="1"/>
  <c r="H646" i="1"/>
  <c r="G646" i="1"/>
  <c r="F646" i="1"/>
  <c r="E646" i="1"/>
  <c r="M645" i="1"/>
  <c r="L645" i="1"/>
  <c r="K645" i="1"/>
  <c r="J645" i="1"/>
  <c r="I645" i="1"/>
  <c r="H645" i="1"/>
  <c r="G645" i="1"/>
  <c r="F645" i="1"/>
  <c r="E645" i="1"/>
  <c r="M644" i="1"/>
  <c r="L644" i="1"/>
  <c r="K644" i="1"/>
  <c r="J644" i="1"/>
  <c r="I644" i="1"/>
  <c r="H644" i="1"/>
  <c r="G644" i="1"/>
  <c r="F644" i="1"/>
  <c r="E644" i="1"/>
  <c r="M643" i="1"/>
  <c r="L643" i="1"/>
  <c r="K643" i="1"/>
  <c r="J643" i="1"/>
  <c r="I643" i="1"/>
  <c r="H643" i="1"/>
  <c r="G643" i="1"/>
  <c r="F643" i="1"/>
  <c r="E643" i="1"/>
  <c r="M642" i="1"/>
  <c r="L642" i="1"/>
  <c r="K642" i="1"/>
  <c r="J642" i="1"/>
  <c r="I642" i="1"/>
  <c r="H642" i="1"/>
  <c r="G642" i="1"/>
  <c r="F642" i="1"/>
  <c r="E642" i="1"/>
  <c r="M641" i="1"/>
  <c r="L641" i="1"/>
  <c r="K641" i="1"/>
  <c r="J641" i="1"/>
  <c r="I641" i="1"/>
  <c r="H641" i="1"/>
  <c r="G641" i="1"/>
  <c r="F641" i="1"/>
  <c r="E641" i="1"/>
  <c r="M640" i="1"/>
  <c r="L640" i="1"/>
  <c r="K640" i="1"/>
  <c r="J640" i="1"/>
  <c r="I640" i="1"/>
  <c r="H640" i="1"/>
  <c r="G640" i="1"/>
  <c r="F640" i="1"/>
  <c r="E640" i="1"/>
  <c r="M639" i="1"/>
  <c r="L639" i="1"/>
  <c r="K639" i="1"/>
  <c r="J639" i="1"/>
  <c r="I639" i="1"/>
  <c r="H639" i="1"/>
  <c r="G639" i="1"/>
  <c r="F639" i="1"/>
  <c r="E639" i="1"/>
  <c r="M638" i="1"/>
  <c r="L638" i="1"/>
  <c r="K638" i="1"/>
  <c r="J638" i="1"/>
  <c r="I638" i="1"/>
  <c r="H638" i="1"/>
  <c r="G638" i="1"/>
  <c r="F638" i="1"/>
  <c r="E638" i="1"/>
  <c r="M637" i="1"/>
  <c r="L637" i="1"/>
  <c r="K637" i="1"/>
  <c r="J637" i="1"/>
  <c r="I637" i="1"/>
  <c r="H637" i="1"/>
  <c r="G637" i="1"/>
  <c r="F637" i="1"/>
  <c r="E637" i="1"/>
  <c r="M636" i="1"/>
  <c r="L636" i="1"/>
  <c r="K636" i="1"/>
  <c r="J636" i="1"/>
  <c r="I636" i="1"/>
  <c r="H636" i="1"/>
  <c r="G636" i="1"/>
  <c r="F636" i="1"/>
  <c r="E636" i="1"/>
  <c r="M635" i="1"/>
  <c r="L635" i="1"/>
  <c r="K635" i="1"/>
  <c r="J635" i="1"/>
  <c r="I635" i="1"/>
  <c r="H635" i="1"/>
  <c r="G635" i="1"/>
  <c r="F635" i="1"/>
  <c r="E635" i="1"/>
  <c r="M634" i="1"/>
  <c r="L634" i="1"/>
  <c r="K634" i="1"/>
  <c r="J634" i="1"/>
  <c r="I634" i="1"/>
  <c r="H634" i="1"/>
  <c r="G634" i="1"/>
  <c r="F634" i="1"/>
  <c r="E634" i="1"/>
  <c r="M633" i="1"/>
  <c r="L633" i="1"/>
  <c r="K633" i="1"/>
  <c r="J633" i="1"/>
  <c r="I633" i="1"/>
  <c r="H633" i="1"/>
  <c r="G633" i="1"/>
  <c r="F633" i="1"/>
  <c r="E633" i="1"/>
  <c r="M632" i="1"/>
  <c r="L632" i="1"/>
  <c r="K632" i="1"/>
  <c r="J632" i="1"/>
  <c r="I632" i="1"/>
  <c r="H632" i="1"/>
  <c r="G632" i="1"/>
  <c r="F632" i="1"/>
  <c r="E632" i="1"/>
  <c r="M631" i="1"/>
  <c r="L631" i="1"/>
  <c r="K631" i="1"/>
  <c r="J631" i="1"/>
  <c r="I631" i="1"/>
  <c r="H631" i="1"/>
  <c r="G631" i="1"/>
  <c r="F631" i="1"/>
  <c r="E631" i="1"/>
  <c r="M630" i="1"/>
  <c r="L630" i="1"/>
  <c r="K630" i="1"/>
  <c r="J630" i="1"/>
  <c r="I630" i="1"/>
  <c r="H630" i="1"/>
  <c r="G630" i="1"/>
  <c r="F630" i="1"/>
  <c r="E630" i="1"/>
  <c r="M629" i="1"/>
  <c r="L629" i="1"/>
  <c r="K629" i="1"/>
  <c r="J629" i="1"/>
  <c r="I629" i="1"/>
  <c r="H629" i="1"/>
  <c r="G629" i="1"/>
  <c r="F629" i="1"/>
  <c r="E629" i="1"/>
  <c r="M628" i="1"/>
  <c r="L628" i="1"/>
  <c r="K628" i="1"/>
  <c r="J628" i="1"/>
  <c r="I628" i="1"/>
  <c r="H628" i="1"/>
  <c r="G628" i="1"/>
  <c r="F628" i="1"/>
  <c r="E628" i="1"/>
  <c r="M627" i="1"/>
  <c r="L627" i="1"/>
  <c r="K627" i="1"/>
  <c r="J627" i="1"/>
  <c r="I627" i="1"/>
  <c r="H627" i="1"/>
  <c r="G627" i="1"/>
  <c r="F627" i="1"/>
  <c r="E627" i="1"/>
  <c r="M626" i="1"/>
  <c r="L626" i="1"/>
  <c r="K626" i="1"/>
  <c r="J626" i="1"/>
  <c r="I626" i="1"/>
  <c r="H626" i="1"/>
  <c r="G626" i="1"/>
  <c r="F626" i="1"/>
  <c r="E626" i="1"/>
  <c r="M625" i="1"/>
  <c r="L625" i="1"/>
  <c r="K625" i="1"/>
  <c r="J625" i="1"/>
  <c r="I625" i="1"/>
  <c r="H625" i="1"/>
  <c r="G625" i="1"/>
  <c r="F625" i="1"/>
  <c r="E625" i="1"/>
  <c r="M624" i="1"/>
  <c r="L624" i="1"/>
  <c r="K624" i="1"/>
  <c r="J624" i="1"/>
  <c r="I624" i="1"/>
  <c r="H624" i="1"/>
  <c r="G624" i="1"/>
  <c r="F624" i="1"/>
  <c r="E624" i="1"/>
  <c r="M623" i="1"/>
  <c r="L623" i="1"/>
  <c r="K623" i="1"/>
  <c r="J623" i="1"/>
  <c r="I623" i="1"/>
  <c r="H623" i="1"/>
  <c r="G623" i="1"/>
  <c r="F623" i="1"/>
  <c r="E623" i="1"/>
  <c r="M622" i="1"/>
  <c r="L622" i="1"/>
  <c r="K622" i="1"/>
  <c r="J622" i="1"/>
  <c r="I622" i="1"/>
  <c r="H622" i="1"/>
  <c r="G622" i="1"/>
  <c r="F622" i="1"/>
  <c r="E622" i="1"/>
  <c r="M621" i="1"/>
  <c r="L621" i="1"/>
  <c r="K621" i="1"/>
  <c r="J621" i="1"/>
  <c r="I621" i="1"/>
  <c r="H621" i="1"/>
  <c r="G621" i="1"/>
  <c r="F621" i="1"/>
  <c r="E621" i="1"/>
  <c r="M620" i="1"/>
  <c r="L620" i="1"/>
  <c r="K620" i="1"/>
  <c r="J620" i="1"/>
  <c r="I620" i="1"/>
  <c r="H620" i="1"/>
  <c r="G620" i="1"/>
  <c r="F620" i="1"/>
  <c r="E620" i="1"/>
  <c r="M619" i="1"/>
  <c r="L619" i="1"/>
  <c r="K619" i="1"/>
  <c r="J619" i="1"/>
  <c r="I619" i="1"/>
  <c r="H619" i="1"/>
  <c r="G619" i="1"/>
  <c r="F619" i="1"/>
  <c r="E619" i="1"/>
  <c r="M618" i="1"/>
  <c r="L618" i="1"/>
  <c r="K618" i="1"/>
  <c r="J618" i="1"/>
  <c r="I618" i="1"/>
  <c r="H618" i="1"/>
  <c r="G618" i="1"/>
  <c r="F618" i="1"/>
  <c r="E618" i="1"/>
  <c r="M617" i="1"/>
  <c r="L617" i="1"/>
  <c r="K617" i="1"/>
  <c r="J617" i="1"/>
  <c r="I617" i="1"/>
  <c r="H617" i="1"/>
  <c r="G617" i="1"/>
  <c r="F617" i="1"/>
  <c r="E617" i="1"/>
  <c r="M616" i="1"/>
  <c r="L616" i="1"/>
  <c r="K616" i="1"/>
  <c r="J616" i="1"/>
  <c r="I616" i="1"/>
  <c r="H616" i="1"/>
  <c r="G616" i="1"/>
  <c r="F616" i="1"/>
  <c r="E616" i="1"/>
  <c r="M615" i="1"/>
  <c r="L615" i="1"/>
  <c r="K615" i="1"/>
  <c r="J615" i="1"/>
  <c r="I615" i="1"/>
  <c r="H615" i="1"/>
  <c r="G615" i="1"/>
  <c r="F615" i="1"/>
  <c r="E615" i="1"/>
  <c r="M614" i="1"/>
  <c r="L614" i="1"/>
  <c r="K614" i="1"/>
  <c r="J614" i="1"/>
  <c r="I614" i="1"/>
  <c r="H614" i="1"/>
  <c r="G614" i="1"/>
  <c r="F614" i="1"/>
  <c r="E614" i="1"/>
  <c r="M613" i="1"/>
  <c r="L613" i="1"/>
  <c r="K613" i="1"/>
  <c r="J613" i="1"/>
  <c r="I613" i="1"/>
  <c r="H613" i="1"/>
  <c r="G613" i="1"/>
  <c r="F613" i="1"/>
  <c r="E613" i="1"/>
  <c r="M612" i="1"/>
  <c r="L612" i="1"/>
  <c r="K612" i="1"/>
  <c r="J612" i="1"/>
  <c r="I612" i="1"/>
  <c r="H612" i="1"/>
  <c r="G612" i="1"/>
  <c r="F612" i="1"/>
  <c r="E612" i="1"/>
  <c r="M611" i="1"/>
  <c r="L611" i="1"/>
  <c r="K611" i="1"/>
  <c r="J611" i="1"/>
  <c r="I611" i="1"/>
  <c r="H611" i="1"/>
  <c r="G611" i="1"/>
  <c r="F611" i="1"/>
  <c r="E611" i="1"/>
  <c r="M610" i="1"/>
  <c r="L610" i="1"/>
  <c r="K610" i="1"/>
  <c r="J610" i="1"/>
  <c r="I610" i="1"/>
  <c r="H610" i="1"/>
  <c r="G610" i="1"/>
  <c r="F610" i="1"/>
  <c r="E610" i="1"/>
  <c r="M609" i="1"/>
  <c r="L609" i="1"/>
  <c r="K609" i="1"/>
  <c r="J609" i="1"/>
  <c r="I609" i="1"/>
  <c r="H609" i="1"/>
  <c r="G609" i="1"/>
  <c r="F609" i="1"/>
  <c r="E609" i="1"/>
  <c r="M608" i="1"/>
  <c r="L608" i="1"/>
  <c r="K608" i="1"/>
  <c r="J608" i="1"/>
  <c r="I608" i="1"/>
  <c r="H608" i="1"/>
  <c r="G608" i="1"/>
  <c r="F608" i="1"/>
  <c r="E608" i="1"/>
  <c r="M607" i="1"/>
  <c r="L607" i="1"/>
  <c r="K607" i="1"/>
  <c r="J607" i="1"/>
  <c r="I607" i="1"/>
  <c r="H607" i="1"/>
  <c r="G607" i="1"/>
  <c r="F607" i="1"/>
  <c r="E607" i="1"/>
  <c r="M606" i="1"/>
  <c r="L606" i="1"/>
  <c r="K606" i="1"/>
  <c r="J606" i="1"/>
  <c r="I606" i="1"/>
  <c r="H606" i="1"/>
  <c r="G606" i="1"/>
  <c r="F606" i="1"/>
  <c r="E606" i="1"/>
  <c r="M605" i="1"/>
  <c r="L605" i="1"/>
  <c r="K605" i="1"/>
  <c r="J605" i="1"/>
  <c r="I605" i="1"/>
  <c r="H605" i="1"/>
  <c r="G605" i="1"/>
  <c r="F605" i="1"/>
  <c r="E605" i="1"/>
  <c r="M604" i="1"/>
  <c r="L604" i="1"/>
  <c r="K604" i="1"/>
  <c r="J604" i="1"/>
  <c r="I604" i="1"/>
  <c r="H604" i="1"/>
  <c r="G604" i="1"/>
  <c r="F604" i="1"/>
  <c r="E604" i="1"/>
  <c r="M603" i="1"/>
  <c r="L603" i="1"/>
  <c r="K603" i="1"/>
  <c r="J603" i="1"/>
  <c r="I603" i="1"/>
  <c r="H603" i="1"/>
  <c r="G603" i="1"/>
  <c r="F603" i="1"/>
  <c r="E603" i="1"/>
  <c r="M602" i="1"/>
  <c r="L602" i="1"/>
  <c r="K602" i="1"/>
  <c r="J602" i="1"/>
  <c r="I602" i="1"/>
  <c r="H602" i="1"/>
  <c r="G602" i="1"/>
  <c r="F602" i="1"/>
  <c r="E602" i="1"/>
  <c r="M601" i="1"/>
  <c r="L601" i="1"/>
  <c r="K601" i="1"/>
  <c r="J601" i="1"/>
  <c r="I601" i="1"/>
  <c r="H601" i="1"/>
  <c r="G601" i="1"/>
  <c r="F601" i="1"/>
  <c r="E601" i="1"/>
  <c r="M600" i="1"/>
  <c r="L600" i="1"/>
  <c r="K600" i="1"/>
  <c r="J600" i="1"/>
  <c r="I600" i="1"/>
  <c r="H600" i="1"/>
  <c r="G600" i="1"/>
  <c r="F600" i="1"/>
  <c r="E600" i="1"/>
  <c r="M599" i="1"/>
  <c r="L599" i="1"/>
  <c r="K599" i="1"/>
  <c r="J599" i="1"/>
  <c r="I599" i="1"/>
  <c r="H599" i="1"/>
  <c r="G599" i="1"/>
  <c r="F599" i="1"/>
  <c r="E599" i="1"/>
  <c r="M598" i="1"/>
  <c r="L598" i="1"/>
  <c r="K598" i="1"/>
  <c r="J598" i="1"/>
  <c r="I598" i="1"/>
  <c r="H598" i="1"/>
  <c r="G598" i="1"/>
  <c r="F598" i="1"/>
  <c r="E598" i="1"/>
  <c r="M597" i="1"/>
  <c r="L597" i="1"/>
  <c r="K597" i="1"/>
  <c r="J597" i="1"/>
  <c r="I597" i="1"/>
  <c r="H597" i="1"/>
  <c r="G597" i="1"/>
  <c r="F597" i="1"/>
  <c r="E597" i="1"/>
  <c r="M596" i="1"/>
  <c r="L596" i="1"/>
  <c r="K596" i="1"/>
  <c r="J596" i="1"/>
  <c r="I596" i="1"/>
  <c r="H596" i="1"/>
  <c r="G596" i="1"/>
  <c r="F596" i="1"/>
  <c r="E596" i="1"/>
  <c r="M595" i="1"/>
  <c r="L595" i="1"/>
  <c r="K595" i="1"/>
  <c r="J595" i="1"/>
  <c r="I595" i="1"/>
  <c r="H595" i="1"/>
  <c r="G595" i="1"/>
  <c r="F595" i="1"/>
  <c r="E595" i="1"/>
  <c r="M594" i="1"/>
  <c r="L594" i="1"/>
  <c r="K594" i="1"/>
  <c r="J594" i="1"/>
  <c r="I594" i="1"/>
  <c r="H594" i="1"/>
  <c r="G594" i="1"/>
  <c r="F594" i="1"/>
  <c r="E594" i="1"/>
  <c r="M593" i="1"/>
  <c r="L593" i="1"/>
  <c r="K593" i="1"/>
  <c r="J593" i="1"/>
  <c r="I593" i="1"/>
  <c r="H593" i="1"/>
  <c r="G593" i="1"/>
  <c r="F593" i="1"/>
  <c r="E593" i="1"/>
  <c r="M592" i="1"/>
  <c r="L592" i="1"/>
  <c r="K592" i="1"/>
  <c r="J592" i="1"/>
  <c r="I592" i="1"/>
  <c r="H592" i="1"/>
  <c r="G592" i="1"/>
  <c r="F592" i="1"/>
  <c r="E592" i="1"/>
  <c r="M591" i="1"/>
  <c r="L591" i="1"/>
  <c r="K591" i="1"/>
  <c r="J591" i="1"/>
  <c r="I591" i="1"/>
  <c r="H591" i="1"/>
  <c r="G591" i="1"/>
  <c r="F591" i="1"/>
  <c r="E591" i="1"/>
  <c r="M590" i="1"/>
  <c r="L590" i="1"/>
  <c r="K590" i="1"/>
  <c r="J590" i="1"/>
  <c r="I590" i="1"/>
  <c r="H590" i="1"/>
  <c r="G590" i="1"/>
  <c r="F590" i="1"/>
  <c r="E590" i="1"/>
  <c r="M589" i="1"/>
  <c r="L589" i="1"/>
  <c r="K589" i="1"/>
  <c r="J589" i="1"/>
  <c r="I589" i="1"/>
  <c r="H589" i="1"/>
  <c r="G589" i="1"/>
  <c r="F589" i="1"/>
  <c r="E589" i="1"/>
  <c r="M588" i="1"/>
  <c r="L588" i="1"/>
  <c r="K588" i="1"/>
  <c r="J588" i="1"/>
  <c r="I588" i="1"/>
  <c r="H588" i="1"/>
  <c r="G588" i="1"/>
  <c r="F588" i="1"/>
  <c r="E588" i="1"/>
  <c r="M587" i="1"/>
  <c r="L587" i="1"/>
  <c r="K587" i="1"/>
  <c r="J587" i="1"/>
  <c r="I587" i="1"/>
  <c r="H587" i="1"/>
  <c r="G587" i="1"/>
  <c r="F587" i="1"/>
  <c r="E587" i="1"/>
  <c r="M586" i="1"/>
  <c r="L586" i="1"/>
  <c r="K586" i="1"/>
  <c r="J586" i="1"/>
  <c r="I586" i="1"/>
  <c r="H586" i="1"/>
  <c r="G586" i="1"/>
  <c r="F586" i="1"/>
  <c r="E586" i="1"/>
  <c r="M585" i="1"/>
  <c r="L585" i="1"/>
  <c r="K585" i="1"/>
  <c r="J585" i="1"/>
  <c r="I585" i="1"/>
  <c r="H585" i="1"/>
  <c r="G585" i="1"/>
  <c r="F585" i="1"/>
  <c r="E585" i="1"/>
  <c r="M584" i="1"/>
  <c r="L584" i="1"/>
  <c r="K584" i="1"/>
  <c r="J584" i="1"/>
  <c r="I584" i="1"/>
  <c r="H584" i="1"/>
  <c r="G584" i="1"/>
  <c r="F584" i="1"/>
  <c r="E584" i="1"/>
  <c r="M583" i="1"/>
  <c r="L583" i="1"/>
  <c r="K583" i="1"/>
  <c r="J583" i="1"/>
  <c r="I583" i="1"/>
  <c r="H583" i="1"/>
  <c r="G583" i="1"/>
  <c r="F583" i="1"/>
  <c r="E583" i="1"/>
  <c r="M582" i="1"/>
  <c r="L582" i="1"/>
  <c r="K582" i="1"/>
  <c r="J582" i="1"/>
  <c r="I582" i="1"/>
  <c r="H582" i="1"/>
  <c r="G582" i="1"/>
  <c r="F582" i="1"/>
  <c r="E582" i="1"/>
  <c r="M581" i="1"/>
  <c r="L581" i="1"/>
  <c r="K581" i="1"/>
  <c r="J581" i="1"/>
  <c r="I581" i="1"/>
  <c r="H581" i="1"/>
  <c r="G581" i="1"/>
  <c r="F581" i="1"/>
  <c r="E581" i="1"/>
  <c r="M580" i="1"/>
  <c r="L580" i="1"/>
  <c r="K580" i="1"/>
  <c r="J580" i="1"/>
  <c r="I580" i="1"/>
  <c r="H580" i="1"/>
  <c r="G580" i="1"/>
  <c r="F580" i="1"/>
  <c r="E580" i="1"/>
  <c r="M579" i="1"/>
  <c r="L579" i="1"/>
  <c r="K579" i="1"/>
  <c r="J579" i="1"/>
  <c r="I579" i="1"/>
  <c r="H579" i="1"/>
  <c r="G579" i="1"/>
  <c r="F579" i="1"/>
  <c r="E579" i="1"/>
  <c r="M578" i="1"/>
  <c r="L578" i="1"/>
  <c r="K578" i="1"/>
  <c r="J578" i="1"/>
  <c r="I578" i="1"/>
  <c r="H578" i="1"/>
  <c r="G578" i="1"/>
  <c r="F578" i="1"/>
  <c r="E578" i="1"/>
  <c r="M577" i="1"/>
  <c r="L577" i="1"/>
  <c r="K577" i="1"/>
  <c r="J577" i="1"/>
  <c r="I577" i="1"/>
  <c r="H577" i="1"/>
  <c r="G577" i="1"/>
  <c r="F577" i="1"/>
  <c r="E577" i="1"/>
  <c r="M576" i="1"/>
  <c r="L576" i="1"/>
  <c r="K576" i="1"/>
  <c r="J576" i="1"/>
  <c r="I576" i="1"/>
  <c r="H576" i="1"/>
  <c r="G576" i="1"/>
  <c r="F576" i="1"/>
  <c r="E576" i="1"/>
  <c r="M575" i="1"/>
  <c r="L575" i="1"/>
  <c r="K575" i="1"/>
  <c r="J575" i="1"/>
  <c r="I575" i="1"/>
  <c r="H575" i="1"/>
  <c r="G575" i="1"/>
  <c r="F575" i="1"/>
  <c r="E575" i="1"/>
  <c r="M574" i="1"/>
  <c r="L574" i="1"/>
  <c r="K574" i="1"/>
  <c r="J574" i="1"/>
  <c r="I574" i="1"/>
  <c r="H574" i="1"/>
  <c r="G574" i="1"/>
  <c r="F574" i="1"/>
  <c r="E574" i="1"/>
  <c r="M573" i="1"/>
  <c r="L573" i="1"/>
  <c r="K573" i="1"/>
  <c r="J573" i="1"/>
  <c r="I573" i="1"/>
  <c r="H573" i="1"/>
  <c r="G573" i="1"/>
  <c r="F573" i="1"/>
  <c r="E573" i="1"/>
  <c r="M572" i="1"/>
  <c r="L572" i="1"/>
  <c r="K572" i="1"/>
  <c r="J572" i="1"/>
  <c r="I572" i="1"/>
  <c r="H572" i="1"/>
  <c r="G572" i="1"/>
  <c r="F572" i="1"/>
  <c r="E572" i="1"/>
  <c r="M571" i="1"/>
  <c r="L571" i="1"/>
  <c r="K571" i="1"/>
  <c r="J571" i="1"/>
  <c r="I571" i="1"/>
  <c r="H571" i="1"/>
  <c r="G571" i="1"/>
  <c r="F571" i="1"/>
  <c r="E571" i="1"/>
  <c r="M570" i="1"/>
  <c r="L570" i="1"/>
  <c r="K570" i="1"/>
  <c r="J570" i="1"/>
  <c r="I570" i="1"/>
  <c r="H570" i="1"/>
  <c r="G570" i="1"/>
  <c r="F570" i="1"/>
  <c r="E570" i="1"/>
  <c r="M569" i="1"/>
  <c r="L569" i="1"/>
  <c r="K569" i="1"/>
  <c r="J569" i="1"/>
  <c r="I569" i="1"/>
  <c r="H569" i="1"/>
  <c r="G569" i="1"/>
  <c r="F569" i="1"/>
  <c r="E569" i="1"/>
  <c r="M568" i="1"/>
  <c r="L568" i="1"/>
  <c r="K568" i="1"/>
  <c r="J568" i="1"/>
  <c r="I568" i="1"/>
  <c r="H568" i="1"/>
  <c r="G568" i="1"/>
  <c r="F568" i="1"/>
  <c r="E568" i="1"/>
  <c r="M567" i="1"/>
  <c r="L567" i="1"/>
  <c r="K567" i="1"/>
  <c r="J567" i="1"/>
  <c r="I567" i="1"/>
  <c r="H567" i="1"/>
  <c r="G567" i="1"/>
  <c r="F567" i="1"/>
  <c r="E567" i="1"/>
  <c r="M566" i="1"/>
  <c r="L566" i="1"/>
  <c r="K566" i="1"/>
  <c r="J566" i="1"/>
  <c r="I566" i="1"/>
  <c r="H566" i="1"/>
  <c r="G566" i="1"/>
  <c r="F566" i="1"/>
  <c r="E566" i="1"/>
  <c r="M565" i="1"/>
  <c r="L565" i="1"/>
  <c r="K565" i="1"/>
  <c r="J565" i="1"/>
  <c r="I565" i="1"/>
  <c r="H565" i="1"/>
  <c r="G565" i="1"/>
  <c r="F565" i="1"/>
  <c r="E565" i="1"/>
  <c r="M564" i="1"/>
  <c r="L564" i="1"/>
  <c r="K564" i="1"/>
  <c r="J564" i="1"/>
  <c r="I564" i="1"/>
  <c r="H564" i="1"/>
  <c r="G564" i="1"/>
  <c r="F564" i="1"/>
  <c r="E564" i="1"/>
  <c r="M563" i="1"/>
  <c r="L563" i="1"/>
  <c r="K563" i="1"/>
  <c r="J563" i="1"/>
  <c r="I563" i="1"/>
  <c r="H563" i="1"/>
  <c r="G563" i="1"/>
  <c r="F563" i="1"/>
  <c r="E563" i="1"/>
  <c r="M562" i="1"/>
  <c r="L562" i="1"/>
  <c r="K562" i="1"/>
  <c r="J562" i="1"/>
  <c r="I562" i="1"/>
  <c r="H562" i="1"/>
  <c r="G562" i="1"/>
  <c r="F562" i="1"/>
  <c r="E562" i="1"/>
  <c r="M561" i="1"/>
  <c r="L561" i="1"/>
  <c r="K561" i="1"/>
  <c r="J561" i="1"/>
  <c r="I561" i="1"/>
  <c r="H561" i="1"/>
  <c r="G561" i="1"/>
  <c r="F561" i="1"/>
  <c r="E561" i="1"/>
  <c r="M560" i="1"/>
  <c r="L560" i="1"/>
  <c r="K560" i="1"/>
  <c r="J560" i="1"/>
  <c r="I560" i="1"/>
  <c r="H560" i="1"/>
  <c r="G560" i="1"/>
  <c r="F560" i="1"/>
  <c r="E560" i="1"/>
  <c r="M559" i="1"/>
  <c r="L559" i="1"/>
  <c r="K559" i="1"/>
  <c r="J559" i="1"/>
  <c r="I559" i="1"/>
  <c r="H559" i="1"/>
  <c r="G559" i="1"/>
  <c r="F559" i="1"/>
  <c r="E559" i="1"/>
  <c r="M558" i="1"/>
  <c r="L558" i="1"/>
  <c r="K558" i="1"/>
  <c r="J558" i="1"/>
  <c r="I558" i="1"/>
  <c r="H558" i="1"/>
  <c r="G558" i="1"/>
  <c r="F558" i="1"/>
  <c r="E558" i="1"/>
  <c r="M557" i="1"/>
  <c r="L557" i="1"/>
  <c r="K557" i="1"/>
  <c r="J557" i="1"/>
  <c r="I557" i="1"/>
  <c r="H557" i="1"/>
  <c r="G557" i="1"/>
  <c r="F557" i="1"/>
  <c r="E557" i="1"/>
  <c r="M556" i="1"/>
  <c r="L556" i="1"/>
  <c r="K556" i="1"/>
  <c r="J556" i="1"/>
  <c r="I556" i="1"/>
  <c r="H556" i="1"/>
  <c r="G556" i="1"/>
  <c r="F556" i="1"/>
  <c r="E556" i="1"/>
  <c r="M555" i="1"/>
  <c r="L555" i="1"/>
  <c r="K555" i="1"/>
  <c r="J555" i="1"/>
  <c r="I555" i="1"/>
  <c r="H555" i="1"/>
  <c r="G555" i="1"/>
  <c r="F555" i="1"/>
  <c r="E555" i="1"/>
  <c r="M554" i="1"/>
  <c r="L554" i="1"/>
  <c r="K554" i="1"/>
  <c r="J554" i="1"/>
  <c r="I554" i="1"/>
  <c r="H554" i="1"/>
  <c r="G554" i="1"/>
  <c r="F554" i="1"/>
  <c r="E554" i="1"/>
  <c r="M553" i="1"/>
  <c r="L553" i="1"/>
  <c r="K553" i="1"/>
  <c r="J553" i="1"/>
  <c r="I553" i="1"/>
  <c r="H553" i="1"/>
  <c r="G553" i="1"/>
  <c r="F553" i="1"/>
  <c r="E553" i="1"/>
  <c r="M552" i="1"/>
  <c r="L552" i="1"/>
  <c r="K552" i="1"/>
  <c r="J552" i="1"/>
  <c r="I552" i="1"/>
  <c r="H552" i="1"/>
  <c r="G552" i="1"/>
  <c r="F552" i="1"/>
  <c r="E552" i="1"/>
  <c r="M551" i="1"/>
  <c r="L551" i="1"/>
  <c r="K551" i="1"/>
  <c r="J551" i="1"/>
  <c r="I551" i="1"/>
  <c r="H551" i="1"/>
  <c r="G551" i="1"/>
  <c r="F551" i="1"/>
  <c r="E551" i="1"/>
  <c r="M550" i="1"/>
  <c r="L550" i="1"/>
  <c r="K550" i="1"/>
  <c r="J550" i="1"/>
  <c r="I550" i="1"/>
  <c r="H550" i="1"/>
  <c r="G550" i="1"/>
  <c r="F550" i="1"/>
  <c r="E550" i="1"/>
  <c r="M549" i="1"/>
  <c r="L549" i="1"/>
  <c r="K549" i="1"/>
  <c r="J549" i="1"/>
  <c r="I549" i="1"/>
  <c r="H549" i="1"/>
  <c r="G549" i="1"/>
  <c r="F549" i="1"/>
  <c r="E549" i="1"/>
  <c r="M548" i="1"/>
  <c r="L548" i="1"/>
  <c r="K548" i="1"/>
  <c r="J548" i="1"/>
  <c r="I548" i="1"/>
  <c r="H548" i="1"/>
  <c r="G548" i="1"/>
  <c r="F548" i="1"/>
  <c r="E548" i="1"/>
  <c r="M547" i="1"/>
  <c r="L547" i="1"/>
  <c r="K547" i="1"/>
  <c r="J547" i="1"/>
  <c r="I547" i="1"/>
  <c r="H547" i="1"/>
  <c r="G547" i="1"/>
  <c r="F547" i="1"/>
  <c r="E547" i="1"/>
  <c r="M546" i="1"/>
  <c r="L546" i="1"/>
  <c r="K546" i="1"/>
  <c r="J546" i="1"/>
  <c r="I546" i="1"/>
  <c r="H546" i="1"/>
  <c r="G546" i="1"/>
  <c r="F546" i="1"/>
  <c r="E546" i="1"/>
  <c r="M545" i="1"/>
  <c r="L545" i="1"/>
  <c r="K545" i="1"/>
  <c r="J545" i="1"/>
  <c r="I545" i="1"/>
  <c r="H545" i="1"/>
  <c r="G545" i="1"/>
  <c r="F545" i="1"/>
  <c r="E545" i="1"/>
  <c r="M544" i="1"/>
  <c r="L544" i="1"/>
  <c r="K544" i="1"/>
  <c r="J544" i="1"/>
  <c r="I544" i="1"/>
  <c r="H544" i="1"/>
  <c r="G544" i="1"/>
  <c r="F544" i="1"/>
  <c r="E544" i="1"/>
  <c r="M543" i="1"/>
  <c r="L543" i="1"/>
  <c r="K543" i="1"/>
  <c r="J543" i="1"/>
  <c r="I543" i="1"/>
  <c r="H543" i="1"/>
  <c r="G543" i="1"/>
  <c r="F543" i="1"/>
  <c r="E543" i="1"/>
  <c r="M542" i="1"/>
  <c r="L542" i="1"/>
  <c r="K542" i="1"/>
  <c r="J542" i="1"/>
  <c r="I542" i="1"/>
  <c r="H542" i="1"/>
  <c r="G542" i="1"/>
  <c r="F542" i="1"/>
  <c r="E542" i="1"/>
  <c r="M541" i="1"/>
  <c r="L541" i="1"/>
  <c r="K541" i="1"/>
  <c r="J541" i="1"/>
  <c r="I541" i="1"/>
  <c r="H541" i="1"/>
  <c r="G541" i="1"/>
  <c r="F541" i="1"/>
  <c r="E541" i="1"/>
  <c r="M540" i="1"/>
  <c r="L540" i="1"/>
  <c r="K540" i="1"/>
  <c r="J540" i="1"/>
  <c r="I540" i="1"/>
  <c r="H540" i="1"/>
  <c r="G540" i="1"/>
  <c r="F540" i="1"/>
  <c r="E540" i="1"/>
  <c r="M539" i="1"/>
  <c r="L539" i="1"/>
  <c r="K539" i="1"/>
  <c r="J539" i="1"/>
  <c r="I539" i="1"/>
  <c r="H539" i="1"/>
  <c r="G539" i="1"/>
  <c r="F539" i="1"/>
  <c r="E539" i="1"/>
  <c r="M538" i="1"/>
  <c r="L538" i="1"/>
  <c r="K538" i="1"/>
  <c r="J538" i="1"/>
  <c r="I538" i="1"/>
  <c r="H538" i="1"/>
  <c r="G538" i="1"/>
  <c r="F538" i="1"/>
  <c r="E538" i="1"/>
  <c r="M537" i="1"/>
  <c r="L537" i="1"/>
  <c r="K537" i="1"/>
  <c r="J537" i="1"/>
  <c r="I537" i="1"/>
  <c r="H537" i="1"/>
  <c r="G537" i="1"/>
  <c r="F537" i="1"/>
  <c r="E537" i="1"/>
  <c r="M536" i="1"/>
  <c r="L536" i="1"/>
  <c r="K536" i="1"/>
  <c r="J536" i="1"/>
  <c r="I536" i="1"/>
  <c r="H536" i="1"/>
  <c r="G536" i="1"/>
  <c r="F536" i="1"/>
  <c r="E536" i="1"/>
  <c r="M535" i="1"/>
  <c r="L535" i="1"/>
  <c r="K535" i="1"/>
  <c r="J535" i="1"/>
  <c r="I535" i="1"/>
  <c r="H535" i="1"/>
  <c r="G535" i="1"/>
  <c r="F535" i="1"/>
  <c r="E535" i="1"/>
  <c r="M534" i="1"/>
  <c r="L534" i="1"/>
  <c r="K534" i="1"/>
  <c r="J534" i="1"/>
  <c r="I534" i="1"/>
  <c r="H534" i="1"/>
  <c r="G534" i="1"/>
  <c r="F534" i="1"/>
  <c r="E534" i="1"/>
  <c r="M533" i="1"/>
  <c r="L533" i="1"/>
  <c r="K533" i="1"/>
  <c r="J533" i="1"/>
  <c r="I533" i="1"/>
  <c r="H533" i="1"/>
  <c r="G533" i="1"/>
  <c r="F533" i="1"/>
  <c r="E533" i="1"/>
  <c r="M532" i="1"/>
  <c r="L532" i="1"/>
  <c r="K532" i="1"/>
  <c r="J532" i="1"/>
  <c r="I532" i="1"/>
  <c r="H532" i="1"/>
  <c r="G532" i="1"/>
  <c r="F532" i="1"/>
  <c r="E532" i="1"/>
  <c r="M531" i="1"/>
  <c r="L531" i="1"/>
  <c r="K531" i="1"/>
  <c r="J531" i="1"/>
  <c r="I531" i="1"/>
  <c r="H531" i="1"/>
  <c r="G531" i="1"/>
  <c r="F531" i="1"/>
  <c r="E531" i="1"/>
  <c r="M530" i="1"/>
  <c r="L530" i="1"/>
  <c r="K530" i="1"/>
  <c r="J530" i="1"/>
  <c r="I530" i="1"/>
  <c r="H530" i="1"/>
  <c r="G530" i="1"/>
  <c r="F530" i="1"/>
  <c r="E530" i="1"/>
  <c r="M529" i="1"/>
  <c r="L529" i="1"/>
  <c r="K529" i="1"/>
  <c r="J529" i="1"/>
  <c r="I529" i="1"/>
  <c r="H529" i="1"/>
  <c r="G529" i="1"/>
  <c r="F529" i="1"/>
  <c r="E529" i="1"/>
  <c r="M528" i="1"/>
  <c r="L528" i="1"/>
  <c r="K528" i="1"/>
  <c r="J528" i="1"/>
  <c r="I528" i="1"/>
  <c r="H528" i="1"/>
  <c r="G528" i="1"/>
  <c r="F528" i="1"/>
  <c r="E528" i="1"/>
  <c r="M527" i="1"/>
  <c r="L527" i="1"/>
  <c r="K527" i="1"/>
  <c r="J527" i="1"/>
  <c r="I527" i="1"/>
  <c r="H527" i="1"/>
  <c r="G527" i="1"/>
  <c r="F527" i="1"/>
  <c r="E527" i="1"/>
  <c r="M526" i="1"/>
  <c r="L526" i="1"/>
  <c r="K526" i="1"/>
  <c r="J526" i="1"/>
  <c r="I526" i="1"/>
  <c r="H526" i="1"/>
  <c r="G526" i="1"/>
  <c r="F526" i="1"/>
  <c r="E526" i="1"/>
  <c r="M525" i="1"/>
  <c r="L525" i="1"/>
  <c r="K525" i="1"/>
  <c r="J525" i="1"/>
  <c r="I525" i="1"/>
  <c r="H525" i="1"/>
  <c r="G525" i="1"/>
  <c r="F525" i="1"/>
  <c r="E525" i="1"/>
  <c r="M524" i="1"/>
  <c r="L524" i="1"/>
  <c r="K524" i="1"/>
  <c r="J524" i="1"/>
  <c r="I524" i="1"/>
  <c r="H524" i="1"/>
  <c r="G524" i="1"/>
  <c r="F524" i="1"/>
  <c r="E524" i="1"/>
  <c r="M523" i="1"/>
  <c r="L523" i="1"/>
  <c r="K523" i="1"/>
  <c r="J523" i="1"/>
  <c r="I523" i="1"/>
  <c r="H523" i="1"/>
  <c r="G523" i="1"/>
  <c r="F523" i="1"/>
  <c r="E523" i="1"/>
  <c r="M522" i="1"/>
  <c r="L522" i="1"/>
  <c r="K522" i="1"/>
  <c r="J522" i="1"/>
  <c r="I522" i="1"/>
  <c r="H522" i="1"/>
  <c r="G522" i="1"/>
  <c r="F522" i="1"/>
  <c r="E522" i="1"/>
  <c r="M521" i="1"/>
  <c r="L521" i="1"/>
  <c r="K521" i="1"/>
  <c r="J521" i="1"/>
  <c r="I521" i="1"/>
  <c r="H521" i="1"/>
  <c r="G521" i="1"/>
  <c r="F521" i="1"/>
  <c r="E521" i="1"/>
  <c r="M520" i="1"/>
  <c r="L520" i="1"/>
  <c r="K520" i="1"/>
  <c r="J520" i="1"/>
  <c r="I520" i="1"/>
  <c r="H520" i="1"/>
  <c r="G520" i="1"/>
  <c r="F520" i="1"/>
  <c r="E520" i="1"/>
  <c r="M519" i="1"/>
  <c r="L519" i="1"/>
  <c r="K519" i="1"/>
  <c r="J519" i="1"/>
  <c r="I519" i="1"/>
  <c r="H519" i="1"/>
  <c r="G519" i="1"/>
  <c r="F519" i="1"/>
  <c r="E519" i="1"/>
  <c r="M518" i="1"/>
  <c r="L518" i="1"/>
  <c r="K518" i="1"/>
  <c r="J518" i="1"/>
  <c r="I518" i="1"/>
  <c r="H518" i="1"/>
  <c r="G518" i="1"/>
  <c r="F518" i="1"/>
  <c r="E518" i="1"/>
  <c r="M517" i="1"/>
  <c r="L517" i="1"/>
  <c r="K517" i="1"/>
  <c r="J517" i="1"/>
  <c r="I517" i="1"/>
  <c r="H517" i="1"/>
  <c r="G517" i="1"/>
  <c r="F517" i="1"/>
  <c r="E517" i="1"/>
  <c r="M516" i="1"/>
  <c r="L516" i="1"/>
  <c r="K516" i="1"/>
  <c r="J516" i="1"/>
  <c r="I516" i="1"/>
  <c r="H516" i="1"/>
  <c r="G516" i="1"/>
  <c r="F516" i="1"/>
  <c r="E516" i="1"/>
  <c r="M515" i="1"/>
  <c r="L515" i="1"/>
  <c r="K515" i="1"/>
  <c r="J515" i="1"/>
  <c r="I515" i="1"/>
  <c r="H515" i="1"/>
  <c r="G515" i="1"/>
  <c r="F515" i="1"/>
  <c r="E515" i="1"/>
  <c r="M514" i="1"/>
  <c r="L514" i="1"/>
  <c r="K514" i="1"/>
  <c r="J514" i="1"/>
  <c r="I514" i="1"/>
  <c r="H514" i="1"/>
  <c r="G514" i="1"/>
  <c r="F514" i="1"/>
  <c r="E514" i="1"/>
  <c r="M513" i="1"/>
  <c r="L513" i="1"/>
  <c r="K513" i="1"/>
  <c r="J513" i="1"/>
  <c r="I513" i="1"/>
  <c r="H513" i="1"/>
  <c r="G513" i="1"/>
  <c r="F513" i="1"/>
  <c r="E513" i="1"/>
  <c r="M512" i="1"/>
  <c r="L512" i="1"/>
  <c r="K512" i="1"/>
  <c r="J512" i="1"/>
  <c r="I512" i="1"/>
  <c r="H512" i="1"/>
  <c r="G512" i="1"/>
  <c r="F512" i="1"/>
  <c r="E512" i="1"/>
  <c r="M511" i="1"/>
  <c r="L511" i="1"/>
  <c r="K511" i="1"/>
  <c r="J511" i="1"/>
  <c r="I511" i="1"/>
  <c r="H511" i="1"/>
  <c r="G511" i="1"/>
  <c r="F511" i="1"/>
  <c r="E511" i="1"/>
  <c r="M510" i="1"/>
  <c r="L510" i="1"/>
  <c r="K510" i="1"/>
  <c r="J510" i="1"/>
  <c r="I510" i="1"/>
  <c r="H510" i="1"/>
  <c r="G510" i="1"/>
  <c r="F510" i="1"/>
  <c r="E510" i="1"/>
  <c r="M509" i="1"/>
  <c r="L509" i="1"/>
  <c r="K509" i="1"/>
  <c r="J509" i="1"/>
  <c r="I509" i="1"/>
  <c r="H509" i="1"/>
  <c r="G509" i="1"/>
  <c r="F509" i="1"/>
  <c r="E509" i="1"/>
  <c r="M508" i="1"/>
  <c r="L508" i="1"/>
  <c r="K508" i="1"/>
  <c r="J508" i="1"/>
  <c r="I508" i="1"/>
  <c r="H508" i="1"/>
  <c r="G508" i="1"/>
  <c r="F508" i="1"/>
  <c r="E508" i="1"/>
  <c r="M507" i="1"/>
  <c r="L507" i="1"/>
  <c r="K507" i="1"/>
  <c r="J507" i="1"/>
  <c r="I507" i="1"/>
  <c r="H507" i="1"/>
  <c r="G507" i="1"/>
  <c r="F507" i="1"/>
  <c r="E507" i="1"/>
  <c r="M506" i="1"/>
  <c r="L506" i="1"/>
  <c r="K506" i="1"/>
  <c r="J506" i="1"/>
  <c r="I506" i="1"/>
  <c r="H506" i="1"/>
  <c r="G506" i="1"/>
  <c r="F506" i="1"/>
  <c r="E506" i="1"/>
  <c r="M505" i="1"/>
  <c r="L505" i="1"/>
  <c r="K505" i="1"/>
  <c r="J505" i="1"/>
  <c r="I505" i="1"/>
  <c r="H505" i="1"/>
  <c r="G505" i="1"/>
  <c r="F505" i="1"/>
  <c r="E505" i="1"/>
  <c r="M504" i="1"/>
  <c r="L504" i="1"/>
  <c r="K504" i="1"/>
  <c r="J504" i="1"/>
  <c r="I504" i="1"/>
  <c r="H504" i="1"/>
  <c r="G504" i="1"/>
  <c r="F504" i="1"/>
  <c r="E504" i="1"/>
  <c r="M503" i="1"/>
  <c r="L503" i="1"/>
  <c r="K503" i="1"/>
  <c r="J503" i="1"/>
  <c r="I503" i="1"/>
  <c r="H503" i="1"/>
  <c r="G503" i="1"/>
  <c r="F503" i="1"/>
  <c r="E503" i="1"/>
  <c r="M502" i="1"/>
  <c r="L502" i="1"/>
  <c r="K502" i="1"/>
  <c r="J502" i="1"/>
  <c r="I502" i="1"/>
  <c r="H502" i="1"/>
  <c r="G502" i="1"/>
  <c r="F502" i="1"/>
  <c r="E502" i="1"/>
  <c r="M501" i="1"/>
  <c r="L501" i="1"/>
  <c r="K501" i="1"/>
  <c r="J501" i="1"/>
  <c r="I501" i="1"/>
  <c r="H501" i="1"/>
  <c r="G501" i="1"/>
  <c r="F501" i="1"/>
  <c r="E501" i="1"/>
  <c r="M500" i="1"/>
  <c r="L500" i="1"/>
  <c r="K500" i="1"/>
  <c r="J500" i="1"/>
  <c r="I500" i="1"/>
  <c r="H500" i="1"/>
  <c r="G500" i="1"/>
  <c r="F500" i="1"/>
  <c r="E500" i="1"/>
  <c r="M499" i="1"/>
  <c r="L499" i="1"/>
  <c r="K499" i="1"/>
  <c r="J499" i="1"/>
  <c r="I499" i="1"/>
  <c r="H499" i="1"/>
  <c r="G499" i="1"/>
  <c r="F499" i="1"/>
  <c r="E499" i="1"/>
  <c r="M498" i="1"/>
  <c r="L498" i="1"/>
  <c r="K498" i="1"/>
  <c r="J498" i="1"/>
  <c r="I498" i="1"/>
  <c r="H498" i="1"/>
  <c r="G498" i="1"/>
  <c r="F498" i="1"/>
  <c r="E498" i="1"/>
  <c r="M497" i="1"/>
  <c r="L497" i="1"/>
  <c r="K497" i="1"/>
  <c r="J497" i="1"/>
  <c r="I497" i="1"/>
  <c r="H497" i="1"/>
  <c r="G497" i="1"/>
  <c r="F497" i="1"/>
  <c r="E497" i="1"/>
  <c r="M496" i="1"/>
  <c r="L496" i="1"/>
  <c r="K496" i="1"/>
  <c r="J496" i="1"/>
  <c r="I496" i="1"/>
  <c r="H496" i="1"/>
  <c r="G496" i="1"/>
  <c r="F496" i="1"/>
  <c r="E496" i="1"/>
  <c r="M495" i="1"/>
  <c r="L495" i="1"/>
  <c r="K495" i="1"/>
  <c r="J495" i="1"/>
  <c r="I495" i="1"/>
  <c r="H495" i="1"/>
  <c r="G495" i="1"/>
  <c r="F495" i="1"/>
  <c r="E495" i="1"/>
  <c r="M494" i="1"/>
  <c r="L494" i="1"/>
  <c r="K494" i="1"/>
  <c r="J494" i="1"/>
  <c r="I494" i="1"/>
  <c r="H494" i="1"/>
  <c r="G494" i="1"/>
  <c r="F494" i="1"/>
  <c r="E494" i="1"/>
  <c r="M493" i="1"/>
  <c r="L493" i="1"/>
  <c r="K493" i="1"/>
  <c r="J493" i="1"/>
  <c r="I493" i="1"/>
  <c r="H493" i="1"/>
  <c r="G493" i="1"/>
  <c r="F493" i="1"/>
  <c r="E493" i="1"/>
  <c r="M492" i="1"/>
  <c r="L492" i="1"/>
  <c r="K492" i="1"/>
  <c r="J492" i="1"/>
  <c r="I492" i="1"/>
  <c r="H492" i="1"/>
  <c r="G492" i="1"/>
  <c r="F492" i="1"/>
  <c r="E492" i="1"/>
  <c r="M491" i="1"/>
  <c r="L491" i="1"/>
  <c r="K491" i="1"/>
  <c r="J491" i="1"/>
  <c r="I491" i="1"/>
  <c r="H491" i="1"/>
  <c r="G491" i="1"/>
  <c r="F491" i="1"/>
  <c r="E491" i="1"/>
  <c r="M490" i="1"/>
  <c r="L490" i="1"/>
  <c r="K490" i="1"/>
  <c r="J490" i="1"/>
  <c r="I490" i="1"/>
  <c r="H490" i="1"/>
  <c r="G490" i="1"/>
  <c r="F490" i="1"/>
  <c r="E490" i="1"/>
  <c r="M489" i="1"/>
  <c r="L489" i="1"/>
  <c r="K489" i="1"/>
  <c r="J489" i="1"/>
  <c r="I489" i="1"/>
  <c r="H489" i="1"/>
  <c r="G489" i="1"/>
  <c r="F489" i="1"/>
  <c r="E489" i="1"/>
  <c r="M488" i="1"/>
  <c r="L488" i="1"/>
  <c r="K488" i="1"/>
  <c r="J488" i="1"/>
  <c r="I488" i="1"/>
  <c r="H488" i="1"/>
  <c r="G488" i="1"/>
  <c r="F488" i="1"/>
  <c r="E488" i="1"/>
  <c r="M487" i="1"/>
  <c r="L487" i="1"/>
  <c r="K487" i="1"/>
  <c r="J487" i="1"/>
  <c r="I487" i="1"/>
  <c r="H487" i="1"/>
  <c r="G487" i="1"/>
  <c r="F487" i="1"/>
  <c r="E487" i="1"/>
  <c r="M486" i="1"/>
  <c r="L486" i="1"/>
  <c r="K486" i="1"/>
  <c r="J486" i="1"/>
  <c r="I486" i="1"/>
  <c r="H486" i="1"/>
  <c r="G486" i="1"/>
  <c r="F486" i="1"/>
  <c r="E486" i="1"/>
  <c r="M485" i="1"/>
  <c r="L485" i="1"/>
  <c r="K485" i="1"/>
  <c r="J485" i="1"/>
  <c r="I485" i="1"/>
  <c r="H485" i="1"/>
  <c r="G485" i="1"/>
  <c r="F485" i="1"/>
  <c r="E485" i="1"/>
  <c r="M484" i="1"/>
  <c r="L484" i="1"/>
  <c r="K484" i="1"/>
  <c r="J484" i="1"/>
  <c r="I484" i="1"/>
  <c r="H484" i="1"/>
  <c r="G484" i="1"/>
  <c r="F484" i="1"/>
  <c r="E484" i="1"/>
  <c r="M483" i="1"/>
  <c r="L483" i="1"/>
  <c r="K483" i="1"/>
  <c r="J483" i="1"/>
  <c r="I483" i="1"/>
  <c r="H483" i="1"/>
  <c r="G483" i="1"/>
  <c r="F483" i="1"/>
  <c r="E483" i="1"/>
  <c r="M482" i="1"/>
  <c r="L482" i="1"/>
  <c r="K482" i="1"/>
  <c r="J482" i="1"/>
  <c r="I482" i="1"/>
  <c r="H482" i="1"/>
  <c r="G482" i="1"/>
  <c r="F482" i="1"/>
  <c r="E482" i="1"/>
  <c r="M481" i="1"/>
  <c r="L481" i="1"/>
  <c r="K481" i="1"/>
  <c r="J481" i="1"/>
  <c r="I481" i="1"/>
  <c r="H481" i="1"/>
  <c r="G481" i="1"/>
  <c r="F481" i="1"/>
  <c r="E481" i="1"/>
  <c r="M480" i="1"/>
  <c r="L480" i="1"/>
  <c r="K480" i="1"/>
  <c r="J480" i="1"/>
  <c r="I480" i="1"/>
  <c r="H480" i="1"/>
  <c r="G480" i="1"/>
  <c r="F480" i="1"/>
  <c r="E480" i="1"/>
  <c r="M479" i="1"/>
  <c r="L479" i="1"/>
  <c r="K479" i="1"/>
  <c r="J479" i="1"/>
  <c r="I479" i="1"/>
  <c r="H479" i="1"/>
  <c r="G479" i="1"/>
  <c r="F479" i="1"/>
  <c r="E479" i="1"/>
  <c r="M478" i="1"/>
  <c r="L478" i="1"/>
  <c r="K478" i="1"/>
  <c r="J478" i="1"/>
  <c r="I478" i="1"/>
  <c r="H478" i="1"/>
  <c r="G478" i="1"/>
  <c r="F478" i="1"/>
  <c r="E478" i="1"/>
  <c r="M477" i="1"/>
  <c r="L477" i="1"/>
  <c r="K477" i="1"/>
  <c r="J477" i="1"/>
  <c r="I477" i="1"/>
  <c r="H477" i="1"/>
  <c r="G477" i="1"/>
  <c r="F477" i="1"/>
  <c r="E477" i="1"/>
  <c r="M476" i="1"/>
  <c r="L476" i="1"/>
  <c r="K476" i="1"/>
  <c r="J476" i="1"/>
  <c r="I476" i="1"/>
  <c r="H476" i="1"/>
  <c r="G476" i="1"/>
  <c r="F476" i="1"/>
  <c r="E476" i="1"/>
  <c r="M475" i="1"/>
  <c r="L475" i="1"/>
  <c r="K475" i="1"/>
  <c r="J475" i="1"/>
  <c r="I475" i="1"/>
  <c r="H475" i="1"/>
  <c r="G475" i="1"/>
  <c r="F475" i="1"/>
  <c r="E475" i="1"/>
  <c r="M474" i="1"/>
  <c r="L474" i="1"/>
  <c r="K474" i="1"/>
  <c r="J474" i="1"/>
  <c r="I474" i="1"/>
  <c r="H474" i="1"/>
  <c r="G474" i="1"/>
  <c r="F474" i="1"/>
  <c r="E474" i="1"/>
  <c r="M473" i="1"/>
  <c r="L473" i="1"/>
  <c r="K473" i="1"/>
  <c r="J473" i="1"/>
  <c r="I473" i="1"/>
  <c r="H473" i="1"/>
  <c r="G473" i="1"/>
  <c r="F473" i="1"/>
  <c r="E473" i="1"/>
  <c r="M472" i="1"/>
  <c r="L472" i="1"/>
  <c r="K472" i="1"/>
  <c r="J472" i="1"/>
  <c r="I472" i="1"/>
  <c r="H472" i="1"/>
  <c r="G472" i="1"/>
  <c r="F472" i="1"/>
  <c r="E472" i="1"/>
  <c r="M471" i="1"/>
  <c r="L471" i="1"/>
  <c r="K471" i="1"/>
  <c r="J471" i="1"/>
  <c r="I471" i="1"/>
  <c r="H471" i="1"/>
  <c r="G471" i="1"/>
  <c r="F471" i="1"/>
  <c r="E471" i="1"/>
  <c r="M470" i="1"/>
  <c r="L470" i="1"/>
  <c r="K470" i="1"/>
  <c r="J470" i="1"/>
  <c r="I470" i="1"/>
  <c r="H470" i="1"/>
  <c r="G470" i="1"/>
  <c r="F470" i="1"/>
  <c r="E470" i="1"/>
  <c r="M469" i="1"/>
  <c r="L469" i="1"/>
  <c r="K469" i="1"/>
  <c r="J469" i="1"/>
  <c r="I469" i="1"/>
  <c r="H469" i="1"/>
  <c r="G469" i="1"/>
  <c r="F469" i="1"/>
  <c r="E469" i="1"/>
  <c r="V49" i="1" s="1"/>
  <c r="AA49" i="1" s="1"/>
  <c r="M468" i="1"/>
  <c r="L468" i="1"/>
  <c r="K468" i="1"/>
  <c r="J468" i="1"/>
  <c r="I468" i="1"/>
  <c r="H468" i="1"/>
  <c r="G468" i="1"/>
  <c r="F468" i="1"/>
  <c r="E468" i="1"/>
  <c r="M467" i="1"/>
  <c r="L467" i="1"/>
  <c r="K467" i="1"/>
  <c r="J467" i="1"/>
  <c r="I467" i="1"/>
  <c r="H467" i="1"/>
  <c r="G467" i="1"/>
  <c r="F467" i="1"/>
  <c r="E467" i="1"/>
  <c r="M466" i="1"/>
  <c r="L466" i="1"/>
  <c r="K466" i="1"/>
  <c r="J466" i="1"/>
  <c r="I466" i="1"/>
  <c r="H466" i="1"/>
  <c r="G466" i="1"/>
  <c r="F466" i="1"/>
  <c r="E466" i="1"/>
  <c r="M465" i="1"/>
  <c r="L465" i="1"/>
  <c r="K465" i="1"/>
  <c r="J465" i="1"/>
  <c r="I465" i="1"/>
  <c r="H465" i="1"/>
  <c r="G465" i="1"/>
  <c r="F465" i="1"/>
  <c r="E465" i="1"/>
  <c r="M464" i="1"/>
  <c r="L464" i="1"/>
  <c r="K464" i="1"/>
  <c r="J464" i="1"/>
  <c r="I464" i="1"/>
  <c r="H464" i="1"/>
  <c r="G464" i="1"/>
  <c r="F464" i="1"/>
  <c r="E464" i="1"/>
  <c r="M463" i="1"/>
  <c r="L463" i="1"/>
  <c r="K463" i="1"/>
  <c r="J463" i="1"/>
  <c r="I463" i="1"/>
  <c r="H463" i="1"/>
  <c r="G463" i="1"/>
  <c r="F463" i="1"/>
  <c r="E463" i="1"/>
  <c r="M462" i="1"/>
  <c r="L462" i="1"/>
  <c r="K462" i="1"/>
  <c r="J462" i="1"/>
  <c r="I462" i="1"/>
  <c r="H462" i="1"/>
  <c r="G462" i="1"/>
  <c r="F462" i="1"/>
  <c r="E462" i="1"/>
  <c r="M461" i="1"/>
  <c r="L461" i="1"/>
  <c r="K461" i="1"/>
  <c r="J461" i="1"/>
  <c r="I461" i="1"/>
  <c r="H461" i="1"/>
  <c r="G461" i="1"/>
  <c r="F461" i="1"/>
  <c r="E461" i="1"/>
  <c r="M460" i="1"/>
  <c r="L460" i="1"/>
  <c r="K460" i="1"/>
  <c r="J460" i="1"/>
  <c r="I460" i="1"/>
  <c r="H460" i="1"/>
  <c r="G460" i="1"/>
  <c r="F460" i="1"/>
  <c r="E460" i="1"/>
  <c r="M459" i="1"/>
  <c r="L459" i="1"/>
  <c r="K459" i="1"/>
  <c r="J459" i="1"/>
  <c r="I459" i="1"/>
  <c r="H459" i="1"/>
  <c r="G459" i="1"/>
  <c r="F459" i="1"/>
  <c r="E459" i="1"/>
  <c r="M458" i="1"/>
  <c r="L458" i="1"/>
  <c r="K458" i="1"/>
  <c r="J458" i="1"/>
  <c r="I458" i="1"/>
  <c r="H458" i="1"/>
  <c r="G458" i="1"/>
  <c r="F458" i="1"/>
  <c r="E458" i="1"/>
  <c r="M457" i="1"/>
  <c r="L457" i="1"/>
  <c r="K457" i="1"/>
  <c r="J457" i="1"/>
  <c r="I457" i="1"/>
  <c r="H457" i="1"/>
  <c r="G457" i="1"/>
  <c r="F457" i="1"/>
  <c r="E457" i="1"/>
  <c r="M456" i="1"/>
  <c r="L456" i="1"/>
  <c r="K456" i="1"/>
  <c r="J456" i="1"/>
  <c r="I456" i="1"/>
  <c r="H456" i="1"/>
  <c r="G456" i="1"/>
  <c r="F456" i="1"/>
  <c r="E456" i="1"/>
  <c r="M455" i="1"/>
  <c r="L455" i="1"/>
  <c r="K455" i="1"/>
  <c r="J455" i="1"/>
  <c r="I455" i="1"/>
  <c r="H455" i="1"/>
  <c r="G455" i="1"/>
  <c r="F455" i="1"/>
  <c r="E455" i="1"/>
  <c r="M454" i="1"/>
  <c r="L454" i="1"/>
  <c r="K454" i="1"/>
  <c r="J454" i="1"/>
  <c r="I454" i="1"/>
  <c r="H454" i="1"/>
  <c r="G454" i="1"/>
  <c r="F454" i="1"/>
  <c r="E454" i="1"/>
  <c r="M453" i="1"/>
  <c r="L453" i="1"/>
  <c r="K453" i="1"/>
  <c r="J453" i="1"/>
  <c r="I453" i="1"/>
  <c r="H453" i="1"/>
  <c r="G453" i="1"/>
  <c r="F453" i="1"/>
  <c r="E453" i="1"/>
  <c r="M452" i="1"/>
  <c r="L452" i="1"/>
  <c r="K452" i="1"/>
  <c r="J452" i="1"/>
  <c r="I452" i="1"/>
  <c r="H452" i="1"/>
  <c r="G452" i="1"/>
  <c r="F452" i="1"/>
  <c r="E452" i="1"/>
  <c r="M451" i="1"/>
  <c r="L451" i="1"/>
  <c r="K451" i="1"/>
  <c r="J451" i="1"/>
  <c r="I451" i="1"/>
  <c r="H451" i="1"/>
  <c r="G451" i="1"/>
  <c r="F451" i="1"/>
  <c r="E451" i="1"/>
  <c r="M450" i="1"/>
  <c r="L450" i="1"/>
  <c r="K450" i="1"/>
  <c r="J450" i="1"/>
  <c r="I450" i="1"/>
  <c r="H450" i="1"/>
  <c r="G450" i="1"/>
  <c r="F450" i="1"/>
  <c r="E450" i="1"/>
  <c r="M449" i="1"/>
  <c r="L449" i="1"/>
  <c r="K449" i="1"/>
  <c r="J449" i="1"/>
  <c r="I449" i="1"/>
  <c r="H449" i="1"/>
  <c r="G449" i="1"/>
  <c r="F449" i="1"/>
  <c r="E449" i="1"/>
  <c r="M448" i="1"/>
  <c r="L448" i="1"/>
  <c r="K448" i="1"/>
  <c r="J448" i="1"/>
  <c r="I448" i="1"/>
  <c r="H448" i="1"/>
  <c r="G448" i="1"/>
  <c r="F448" i="1"/>
  <c r="E448" i="1"/>
  <c r="M447" i="1"/>
  <c r="L447" i="1"/>
  <c r="K447" i="1"/>
  <c r="J447" i="1"/>
  <c r="I447" i="1"/>
  <c r="H447" i="1"/>
  <c r="G447" i="1"/>
  <c r="F447" i="1"/>
  <c r="E447" i="1"/>
  <c r="M446" i="1"/>
  <c r="L446" i="1"/>
  <c r="K446" i="1"/>
  <c r="J446" i="1"/>
  <c r="I446" i="1"/>
  <c r="H446" i="1"/>
  <c r="G446" i="1"/>
  <c r="F446" i="1"/>
  <c r="E446" i="1"/>
  <c r="M445" i="1"/>
  <c r="L445" i="1"/>
  <c r="K445" i="1"/>
  <c r="J445" i="1"/>
  <c r="I445" i="1"/>
  <c r="H445" i="1"/>
  <c r="G445" i="1"/>
  <c r="F445" i="1"/>
  <c r="E445" i="1"/>
  <c r="M444" i="1"/>
  <c r="L444" i="1"/>
  <c r="K444" i="1"/>
  <c r="J444" i="1"/>
  <c r="I444" i="1"/>
  <c r="H444" i="1"/>
  <c r="G444" i="1"/>
  <c r="F444" i="1"/>
  <c r="E444" i="1"/>
  <c r="M443" i="1"/>
  <c r="L443" i="1"/>
  <c r="K443" i="1"/>
  <c r="J443" i="1"/>
  <c r="I443" i="1"/>
  <c r="H443" i="1"/>
  <c r="G443" i="1"/>
  <c r="F443" i="1"/>
  <c r="E443" i="1"/>
  <c r="M442" i="1"/>
  <c r="L442" i="1"/>
  <c r="K442" i="1"/>
  <c r="J442" i="1"/>
  <c r="I442" i="1"/>
  <c r="H442" i="1"/>
  <c r="G442" i="1"/>
  <c r="F442" i="1"/>
  <c r="E442" i="1"/>
  <c r="M441" i="1"/>
  <c r="L441" i="1"/>
  <c r="K441" i="1"/>
  <c r="J441" i="1"/>
  <c r="I441" i="1"/>
  <c r="H441" i="1"/>
  <c r="G441" i="1"/>
  <c r="F441" i="1"/>
  <c r="E441" i="1"/>
  <c r="M440" i="1"/>
  <c r="L440" i="1"/>
  <c r="K440" i="1"/>
  <c r="J440" i="1"/>
  <c r="I440" i="1"/>
  <c r="H440" i="1"/>
  <c r="G440" i="1"/>
  <c r="F440" i="1"/>
  <c r="E440" i="1"/>
  <c r="M439" i="1"/>
  <c r="L439" i="1"/>
  <c r="K439" i="1"/>
  <c r="J439" i="1"/>
  <c r="I439" i="1"/>
  <c r="H439" i="1"/>
  <c r="G439" i="1"/>
  <c r="F439" i="1"/>
  <c r="E439" i="1"/>
  <c r="M438" i="1"/>
  <c r="L438" i="1"/>
  <c r="K438" i="1"/>
  <c r="J438" i="1"/>
  <c r="I438" i="1"/>
  <c r="H438" i="1"/>
  <c r="G438" i="1"/>
  <c r="F438" i="1"/>
  <c r="E438" i="1"/>
  <c r="M437" i="1"/>
  <c r="L437" i="1"/>
  <c r="K437" i="1"/>
  <c r="J437" i="1"/>
  <c r="I437" i="1"/>
  <c r="H437" i="1"/>
  <c r="G437" i="1"/>
  <c r="F437" i="1"/>
  <c r="E437" i="1"/>
  <c r="M436" i="1"/>
  <c r="L436" i="1"/>
  <c r="K436" i="1"/>
  <c r="J436" i="1"/>
  <c r="I436" i="1"/>
  <c r="H436" i="1"/>
  <c r="G436" i="1"/>
  <c r="F436" i="1"/>
  <c r="E436" i="1"/>
  <c r="M435" i="1"/>
  <c r="L435" i="1"/>
  <c r="K435" i="1"/>
  <c r="J435" i="1"/>
  <c r="I435" i="1"/>
  <c r="H435" i="1"/>
  <c r="G435" i="1"/>
  <c r="F435" i="1"/>
  <c r="E435" i="1"/>
  <c r="M434" i="1"/>
  <c r="L434" i="1"/>
  <c r="K434" i="1"/>
  <c r="J434" i="1"/>
  <c r="I434" i="1"/>
  <c r="H434" i="1"/>
  <c r="G434" i="1"/>
  <c r="F434" i="1"/>
  <c r="E434" i="1"/>
  <c r="M433" i="1"/>
  <c r="L433" i="1"/>
  <c r="K433" i="1"/>
  <c r="J433" i="1"/>
  <c r="I433" i="1"/>
  <c r="H433" i="1"/>
  <c r="G433" i="1"/>
  <c r="F433" i="1"/>
  <c r="E433" i="1"/>
  <c r="M432" i="1"/>
  <c r="L432" i="1"/>
  <c r="K432" i="1"/>
  <c r="J432" i="1"/>
  <c r="I432" i="1"/>
  <c r="H432" i="1"/>
  <c r="G432" i="1"/>
  <c r="F432" i="1"/>
  <c r="E432" i="1"/>
  <c r="M431" i="1"/>
  <c r="L431" i="1"/>
  <c r="K431" i="1"/>
  <c r="J431" i="1"/>
  <c r="I431" i="1"/>
  <c r="H431" i="1"/>
  <c r="G431" i="1"/>
  <c r="F431" i="1"/>
  <c r="E431" i="1"/>
  <c r="M430" i="1"/>
  <c r="L430" i="1"/>
  <c r="K430" i="1"/>
  <c r="J430" i="1"/>
  <c r="I430" i="1"/>
  <c r="H430" i="1"/>
  <c r="G430" i="1"/>
  <c r="F430" i="1"/>
  <c r="E430" i="1"/>
  <c r="M429" i="1"/>
  <c r="L429" i="1"/>
  <c r="K429" i="1"/>
  <c r="J429" i="1"/>
  <c r="I429" i="1"/>
  <c r="H429" i="1"/>
  <c r="G429" i="1"/>
  <c r="F429" i="1"/>
  <c r="E429" i="1"/>
  <c r="M428" i="1"/>
  <c r="L428" i="1"/>
  <c r="K428" i="1"/>
  <c r="J428" i="1"/>
  <c r="I428" i="1"/>
  <c r="H428" i="1"/>
  <c r="G428" i="1"/>
  <c r="F428" i="1"/>
  <c r="E428" i="1"/>
  <c r="M427" i="1"/>
  <c r="L427" i="1"/>
  <c r="K427" i="1"/>
  <c r="J427" i="1"/>
  <c r="I427" i="1"/>
  <c r="H427" i="1"/>
  <c r="G427" i="1"/>
  <c r="F427" i="1"/>
  <c r="E427" i="1"/>
  <c r="M426" i="1"/>
  <c r="L426" i="1"/>
  <c r="K426" i="1"/>
  <c r="J426" i="1"/>
  <c r="I426" i="1"/>
  <c r="H426" i="1"/>
  <c r="G426" i="1"/>
  <c r="F426" i="1"/>
  <c r="E426" i="1"/>
  <c r="M425" i="1"/>
  <c r="L425" i="1"/>
  <c r="K425" i="1"/>
  <c r="J425" i="1"/>
  <c r="I425" i="1"/>
  <c r="H425" i="1"/>
  <c r="G425" i="1"/>
  <c r="F425" i="1"/>
  <c r="E425" i="1"/>
  <c r="M424" i="1"/>
  <c r="L424" i="1"/>
  <c r="K424" i="1"/>
  <c r="J424" i="1"/>
  <c r="I424" i="1"/>
  <c r="H424" i="1"/>
  <c r="G424" i="1"/>
  <c r="F424" i="1"/>
  <c r="E424" i="1"/>
  <c r="M423" i="1"/>
  <c r="L423" i="1"/>
  <c r="K423" i="1"/>
  <c r="J423" i="1"/>
  <c r="I423" i="1"/>
  <c r="H423" i="1"/>
  <c r="G423" i="1"/>
  <c r="F423" i="1"/>
  <c r="E423" i="1"/>
  <c r="M422" i="1"/>
  <c r="L422" i="1"/>
  <c r="K422" i="1"/>
  <c r="J422" i="1"/>
  <c r="I422" i="1"/>
  <c r="H422" i="1"/>
  <c r="G422" i="1"/>
  <c r="F422" i="1"/>
  <c r="E422" i="1"/>
  <c r="M421" i="1"/>
  <c r="L421" i="1"/>
  <c r="K421" i="1"/>
  <c r="J421" i="1"/>
  <c r="I421" i="1"/>
  <c r="H421" i="1"/>
  <c r="G421" i="1"/>
  <c r="F421" i="1"/>
  <c r="E421" i="1"/>
  <c r="M420" i="1"/>
  <c r="L420" i="1"/>
  <c r="K420" i="1"/>
  <c r="J420" i="1"/>
  <c r="I420" i="1"/>
  <c r="H420" i="1"/>
  <c r="G420" i="1"/>
  <c r="F420" i="1"/>
  <c r="E420" i="1"/>
  <c r="M419" i="1"/>
  <c r="L419" i="1"/>
  <c r="K419" i="1"/>
  <c r="J419" i="1"/>
  <c r="I419" i="1"/>
  <c r="H419" i="1"/>
  <c r="G419" i="1"/>
  <c r="F419" i="1"/>
  <c r="E419" i="1"/>
  <c r="M418" i="1"/>
  <c r="L418" i="1"/>
  <c r="K418" i="1"/>
  <c r="J418" i="1"/>
  <c r="I418" i="1"/>
  <c r="H418" i="1"/>
  <c r="G418" i="1"/>
  <c r="F418" i="1"/>
  <c r="E418" i="1"/>
  <c r="M417" i="1"/>
  <c r="L417" i="1"/>
  <c r="K417" i="1"/>
  <c r="J417" i="1"/>
  <c r="I417" i="1"/>
  <c r="H417" i="1"/>
  <c r="G417" i="1"/>
  <c r="F417" i="1"/>
  <c r="E417" i="1"/>
  <c r="M416" i="1"/>
  <c r="L416" i="1"/>
  <c r="K416" i="1"/>
  <c r="J416" i="1"/>
  <c r="I416" i="1"/>
  <c r="H416" i="1"/>
  <c r="G416" i="1"/>
  <c r="F416" i="1"/>
  <c r="E416" i="1"/>
  <c r="M415" i="1"/>
  <c r="L415" i="1"/>
  <c r="K415" i="1"/>
  <c r="J415" i="1"/>
  <c r="I415" i="1"/>
  <c r="H415" i="1"/>
  <c r="G415" i="1"/>
  <c r="F415" i="1"/>
  <c r="E415" i="1"/>
  <c r="M414" i="1"/>
  <c r="L414" i="1"/>
  <c r="K414" i="1"/>
  <c r="J414" i="1"/>
  <c r="I414" i="1"/>
  <c r="H414" i="1"/>
  <c r="G414" i="1"/>
  <c r="F414" i="1"/>
  <c r="E414" i="1"/>
  <c r="M413" i="1"/>
  <c r="L413" i="1"/>
  <c r="K413" i="1"/>
  <c r="J413" i="1"/>
  <c r="I413" i="1"/>
  <c r="H413" i="1"/>
  <c r="G413" i="1"/>
  <c r="F413" i="1"/>
  <c r="E413" i="1"/>
  <c r="M412" i="1"/>
  <c r="L412" i="1"/>
  <c r="K412" i="1"/>
  <c r="J412" i="1"/>
  <c r="I412" i="1"/>
  <c r="H412" i="1"/>
  <c r="G412" i="1"/>
  <c r="F412" i="1"/>
  <c r="E412" i="1"/>
  <c r="M411" i="1"/>
  <c r="L411" i="1"/>
  <c r="K411" i="1"/>
  <c r="J411" i="1"/>
  <c r="I411" i="1"/>
  <c r="H411" i="1"/>
  <c r="G411" i="1"/>
  <c r="F411" i="1"/>
  <c r="E411" i="1"/>
  <c r="M410" i="1"/>
  <c r="L410" i="1"/>
  <c r="K410" i="1"/>
  <c r="J410" i="1"/>
  <c r="I410" i="1"/>
  <c r="H410" i="1"/>
  <c r="G410" i="1"/>
  <c r="F410" i="1"/>
  <c r="E410" i="1"/>
  <c r="M409" i="1"/>
  <c r="L409" i="1"/>
  <c r="K409" i="1"/>
  <c r="J409" i="1"/>
  <c r="I409" i="1"/>
  <c r="H409" i="1"/>
  <c r="G409" i="1"/>
  <c r="F409" i="1"/>
  <c r="E409" i="1"/>
  <c r="M408" i="1"/>
  <c r="L408" i="1"/>
  <c r="K408" i="1"/>
  <c r="J408" i="1"/>
  <c r="I408" i="1"/>
  <c r="H408" i="1"/>
  <c r="G408" i="1"/>
  <c r="F408" i="1"/>
  <c r="E408" i="1"/>
  <c r="M407" i="1"/>
  <c r="L407" i="1"/>
  <c r="K407" i="1"/>
  <c r="J407" i="1"/>
  <c r="I407" i="1"/>
  <c r="H407" i="1"/>
  <c r="G407" i="1"/>
  <c r="F407" i="1"/>
  <c r="E407" i="1"/>
  <c r="M406" i="1"/>
  <c r="L406" i="1"/>
  <c r="K406" i="1"/>
  <c r="J406" i="1"/>
  <c r="I406" i="1"/>
  <c r="H406" i="1"/>
  <c r="G406" i="1"/>
  <c r="F406" i="1"/>
  <c r="E406" i="1"/>
  <c r="M405" i="1"/>
  <c r="L405" i="1"/>
  <c r="K405" i="1"/>
  <c r="J405" i="1"/>
  <c r="I405" i="1"/>
  <c r="H405" i="1"/>
  <c r="G405" i="1"/>
  <c r="F405" i="1"/>
  <c r="E405" i="1"/>
  <c r="M404" i="1"/>
  <c r="L404" i="1"/>
  <c r="K404" i="1"/>
  <c r="J404" i="1"/>
  <c r="I404" i="1"/>
  <c r="H404" i="1"/>
  <c r="G404" i="1"/>
  <c r="F404" i="1"/>
  <c r="E404" i="1"/>
  <c r="M403" i="1"/>
  <c r="L403" i="1"/>
  <c r="K403" i="1"/>
  <c r="J403" i="1"/>
  <c r="I403" i="1"/>
  <c r="H403" i="1"/>
  <c r="G403" i="1"/>
  <c r="F403" i="1"/>
  <c r="E403" i="1"/>
  <c r="M402" i="1"/>
  <c r="L402" i="1"/>
  <c r="K402" i="1"/>
  <c r="J402" i="1"/>
  <c r="I402" i="1"/>
  <c r="H402" i="1"/>
  <c r="G402" i="1"/>
  <c r="F402" i="1"/>
  <c r="E402" i="1"/>
  <c r="M401" i="1"/>
  <c r="L401" i="1"/>
  <c r="K401" i="1"/>
  <c r="J401" i="1"/>
  <c r="I401" i="1"/>
  <c r="H401" i="1"/>
  <c r="G401" i="1"/>
  <c r="F401" i="1"/>
  <c r="E401" i="1"/>
  <c r="M400" i="1"/>
  <c r="L400" i="1"/>
  <c r="K400" i="1"/>
  <c r="J400" i="1"/>
  <c r="I400" i="1"/>
  <c r="H400" i="1"/>
  <c r="G400" i="1"/>
  <c r="F400" i="1"/>
  <c r="E400" i="1"/>
  <c r="M399" i="1"/>
  <c r="L399" i="1"/>
  <c r="K399" i="1"/>
  <c r="J399" i="1"/>
  <c r="I399" i="1"/>
  <c r="H399" i="1"/>
  <c r="G399" i="1"/>
  <c r="F399" i="1"/>
  <c r="E399" i="1"/>
  <c r="M398" i="1"/>
  <c r="L398" i="1"/>
  <c r="K398" i="1"/>
  <c r="J398" i="1"/>
  <c r="I398" i="1"/>
  <c r="H398" i="1"/>
  <c r="G398" i="1"/>
  <c r="F398" i="1"/>
  <c r="E398" i="1"/>
  <c r="M397" i="1"/>
  <c r="L397" i="1"/>
  <c r="K397" i="1"/>
  <c r="J397" i="1"/>
  <c r="I397" i="1"/>
  <c r="H397" i="1"/>
  <c r="G397" i="1"/>
  <c r="F397" i="1"/>
  <c r="E397" i="1"/>
  <c r="M396" i="1"/>
  <c r="L396" i="1"/>
  <c r="K396" i="1"/>
  <c r="J396" i="1"/>
  <c r="I396" i="1"/>
  <c r="H396" i="1"/>
  <c r="G396" i="1"/>
  <c r="F396" i="1"/>
  <c r="E396" i="1"/>
  <c r="M395" i="1"/>
  <c r="L395" i="1"/>
  <c r="K395" i="1"/>
  <c r="J395" i="1"/>
  <c r="I395" i="1"/>
  <c r="H395" i="1"/>
  <c r="G395" i="1"/>
  <c r="F395" i="1"/>
  <c r="E395" i="1"/>
  <c r="M394" i="1"/>
  <c r="L394" i="1"/>
  <c r="K394" i="1"/>
  <c r="J394" i="1"/>
  <c r="I394" i="1"/>
  <c r="H394" i="1"/>
  <c r="G394" i="1"/>
  <c r="F394" i="1"/>
  <c r="E394" i="1"/>
  <c r="M393" i="1"/>
  <c r="L393" i="1"/>
  <c r="K393" i="1"/>
  <c r="J393" i="1"/>
  <c r="I393" i="1"/>
  <c r="H393" i="1"/>
  <c r="G393" i="1"/>
  <c r="F393" i="1"/>
  <c r="E393" i="1"/>
  <c r="M392" i="1"/>
  <c r="L392" i="1"/>
  <c r="K392" i="1"/>
  <c r="J392" i="1"/>
  <c r="I392" i="1"/>
  <c r="H392" i="1"/>
  <c r="G392" i="1"/>
  <c r="F392" i="1"/>
  <c r="E392" i="1"/>
  <c r="M391" i="1"/>
  <c r="L391" i="1"/>
  <c r="K391" i="1"/>
  <c r="J391" i="1"/>
  <c r="I391" i="1"/>
  <c r="H391" i="1"/>
  <c r="G391" i="1"/>
  <c r="F391" i="1"/>
  <c r="E391" i="1"/>
  <c r="M390" i="1"/>
  <c r="L390" i="1"/>
  <c r="K390" i="1"/>
  <c r="J390" i="1"/>
  <c r="I390" i="1"/>
  <c r="H390" i="1"/>
  <c r="G390" i="1"/>
  <c r="F390" i="1"/>
  <c r="E390" i="1"/>
  <c r="M389" i="1"/>
  <c r="L389" i="1"/>
  <c r="K389" i="1"/>
  <c r="J389" i="1"/>
  <c r="I389" i="1"/>
  <c r="H389" i="1"/>
  <c r="G389" i="1"/>
  <c r="F389" i="1"/>
  <c r="E389" i="1"/>
  <c r="M388" i="1"/>
  <c r="L388" i="1"/>
  <c r="K388" i="1"/>
  <c r="J388" i="1"/>
  <c r="I388" i="1"/>
  <c r="H388" i="1"/>
  <c r="G388" i="1"/>
  <c r="F388" i="1"/>
  <c r="E388" i="1"/>
  <c r="M387" i="1"/>
  <c r="L387" i="1"/>
  <c r="K387" i="1"/>
  <c r="J387" i="1"/>
  <c r="I387" i="1"/>
  <c r="H387" i="1"/>
  <c r="G387" i="1"/>
  <c r="F387" i="1"/>
  <c r="E387" i="1"/>
  <c r="M386" i="1"/>
  <c r="L386" i="1"/>
  <c r="K386" i="1"/>
  <c r="J386" i="1"/>
  <c r="I386" i="1"/>
  <c r="H386" i="1"/>
  <c r="G386" i="1"/>
  <c r="F386" i="1"/>
  <c r="E386" i="1"/>
  <c r="M385" i="1"/>
  <c r="L385" i="1"/>
  <c r="K385" i="1"/>
  <c r="J385" i="1"/>
  <c r="I385" i="1"/>
  <c r="H385" i="1"/>
  <c r="G385" i="1"/>
  <c r="F385" i="1"/>
  <c r="E385" i="1"/>
  <c r="M384" i="1"/>
  <c r="L384" i="1"/>
  <c r="K384" i="1"/>
  <c r="J384" i="1"/>
  <c r="I384" i="1"/>
  <c r="H384" i="1"/>
  <c r="G384" i="1"/>
  <c r="F384" i="1"/>
  <c r="E384" i="1"/>
  <c r="M383" i="1"/>
  <c r="L383" i="1"/>
  <c r="K383" i="1"/>
  <c r="J383" i="1"/>
  <c r="I383" i="1"/>
  <c r="H383" i="1"/>
  <c r="G383" i="1"/>
  <c r="F383" i="1"/>
  <c r="E383" i="1"/>
  <c r="M382" i="1"/>
  <c r="L382" i="1"/>
  <c r="K382" i="1"/>
  <c r="J382" i="1"/>
  <c r="I382" i="1"/>
  <c r="H382" i="1"/>
  <c r="G382" i="1"/>
  <c r="F382" i="1"/>
  <c r="E382" i="1"/>
  <c r="M381" i="1"/>
  <c r="L381" i="1"/>
  <c r="K381" i="1"/>
  <c r="J381" i="1"/>
  <c r="I381" i="1"/>
  <c r="H381" i="1"/>
  <c r="G381" i="1"/>
  <c r="F381" i="1"/>
  <c r="E381" i="1"/>
  <c r="M380" i="1"/>
  <c r="L380" i="1"/>
  <c r="K380" i="1"/>
  <c r="J380" i="1"/>
  <c r="I380" i="1"/>
  <c r="H380" i="1"/>
  <c r="G380" i="1"/>
  <c r="F380" i="1"/>
  <c r="E380" i="1"/>
  <c r="M379" i="1"/>
  <c r="L379" i="1"/>
  <c r="K379" i="1"/>
  <c r="J379" i="1"/>
  <c r="I379" i="1"/>
  <c r="H379" i="1"/>
  <c r="G379" i="1"/>
  <c r="F379" i="1"/>
  <c r="E379" i="1"/>
  <c r="M378" i="1"/>
  <c r="L378" i="1"/>
  <c r="K378" i="1"/>
  <c r="J378" i="1"/>
  <c r="I378" i="1"/>
  <c r="H378" i="1"/>
  <c r="G378" i="1"/>
  <c r="F378" i="1"/>
  <c r="E378" i="1"/>
  <c r="M377" i="1"/>
  <c r="L377" i="1"/>
  <c r="K377" i="1"/>
  <c r="J377" i="1"/>
  <c r="I377" i="1"/>
  <c r="H377" i="1"/>
  <c r="G377" i="1"/>
  <c r="F377" i="1"/>
  <c r="E377" i="1"/>
  <c r="M376" i="1"/>
  <c r="L376" i="1"/>
  <c r="K376" i="1"/>
  <c r="J376" i="1"/>
  <c r="I376" i="1"/>
  <c r="H376" i="1"/>
  <c r="G376" i="1"/>
  <c r="F376" i="1"/>
  <c r="E376" i="1"/>
  <c r="M375" i="1"/>
  <c r="L375" i="1"/>
  <c r="K375" i="1"/>
  <c r="J375" i="1"/>
  <c r="I375" i="1"/>
  <c r="H375" i="1"/>
  <c r="G375" i="1"/>
  <c r="F375" i="1"/>
  <c r="E375" i="1"/>
  <c r="M374" i="1"/>
  <c r="L374" i="1"/>
  <c r="K374" i="1"/>
  <c r="J374" i="1"/>
  <c r="I374" i="1"/>
  <c r="H374" i="1"/>
  <c r="G374" i="1"/>
  <c r="F374" i="1"/>
  <c r="E374" i="1"/>
  <c r="M373" i="1"/>
  <c r="L373" i="1"/>
  <c r="K373" i="1"/>
  <c r="J373" i="1"/>
  <c r="I373" i="1"/>
  <c r="H373" i="1"/>
  <c r="G373" i="1"/>
  <c r="F373" i="1"/>
  <c r="E373" i="1"/>
  <c r="M372" i="1"/>
  <c r="L372" i="1"/>
  <c r="K372" i="1"/>
  <c r="J372" i="1"/>
  <c r="I372" i="1"/>
  <c r="H372" i="1"/>
  <c r="G372" i="1"/>
  <c r="F372" i="1"/>
  <c r="E372" i="1"/>
  <c r="M371" i="1"/>
  <c r="L371" i="1"/>
  <c r="K371" i="1"/>
  <c r="J371" i="1"/>
  <c r="I371" i="1"/>
  <c r="H371" i="1"/>
  <c r="G371" i="1"/>
  <c r="F371" i="1"/>
  <c r="E371" i="1"/>
  <c r="M370" i="1"/>
  <c r="L370" i="1"/>
  <c r="K370" i="1"/>
  <c r="J370" i="1"/>
  <c r="I370" i="1"/>
  <c r="H370" i="1"/>
  <c r="G370" i="1"/>
  <c r="F370" i="1"/>
  <c r="E370" i="1"/>
  <c r="M369" i="1"/>
  <c r="L369" i="1"/>
  <c r="K369" i="1"/>
  <c r="J369" i="1"/>
  <c r="I369" i="1"/>
  <c r="H369" i="1"/>
  <c r="G369" i="1"/>
  <c r="F369" i="1"/>
  <c r="E369" i="1"/>
  <c r="M368" i="1"/>
  <c r="L368" i="1"/>
  <c r="K368" i="1"/>
  <c r="J368" i="1"/>
  <c r="I368" i="1"/>
  <c r="H368" i="1"/>
  <c r="G368" i="1"/>
  <c r="F368" i="1"/>
  <c r="E368" i="1"/>
  <c r="M367" i="1"/>
  <c r="L367" i="1"/>
  <c r="K367" i="1"/>
  <c r="J367" i="1"/>
  <c r="I367" i="1"/>
  <c r="H367" i="1"/>
  <c r="G367" i="1"/>
  <c r="F367" i="1"/>
  <c r="E367" i="1"/>
  <c r="M366" i="1"/>
  <c r="L366" i="1"/>
  <c r="K366" i="1"/>
  <c r="J366" i="1"/>
  <c r="I366" i="1"/>
  <c r="H366" i="1"/>
  <c r="G366" i="1"/>
  <c r="F366" i="1"/>
  <c r="E366" i="1"/>
  <c r="M365" i="1"/>
  <c r="L365" i="1"/>
  <c r="K365" i="1"/>
  <c r="J365" i="1"/>
  <c r="I365" i="1"/>
  <c r="H365" i="1"/>
  <c r="G365" i="1"/>
  <c r="F365" i="1"/>
  <c r="E365" i="1"/>
  <c r="M364" i="1"/>
  <c r="L364" i="1"/>
  <c r="K364" i="1"/>
  <c r="J364" i="1"/>
  <c r="I364" i="1"/>
  <c r="H364" i="1"/>
  <c r="G364" i="1"/>
  <c r="F364" i="1"/>
  <c r="E364" i="1"/>
  <c r="M363" i="1"/>
  <c r="L363" i="1"/>
  <c r="K363" i="1"/>
  <c r="J363" i="1"/>
  <c r="I363" i="1"/>
  <c r="H363" i="1"/>
  <c r="G363" i="1"/>
  <c r="F363" i="1"/>
  <c r="E363" i="1"/>
  <c r="M362" i="1"/>
  <c r="L362" i="1"/>
  <c r="K362" i="1"/>
  <c r="J362" i="1"/>
  <c r="I362" i="1"/>
  <c r="H362" i="1"/>
  <c r="G362" i="1"/>
  <c r="F362" i="1"/>
  <c r="E362" i="1"/>
  <c r="M361" i="1"/>
  <c r="L361" i="1"/>
  <c r="K361" i="1"/>
  <c r="J361" i="1"/>
  <c r="I361" i="1"/>
  <c r="H361" i="1"/>
  <c r="G361" i="1"/>
  <c r="F361" i="1"/>
  <c r="E361" i="1"/>
  <c r="M360" i="1"/>
  <c r="L360" i="1"/>
  <c r="K360" i="1"/>
  <c r="J360" i="1"/>
  <c r="I360" i="1"/>
  <c r="H360" i="1"/>
  <c r="G360" i="1"/>
  <c r="F360" i="1"/>
  <c r="E360" i="1"/>
  <c r="M359" i="1"/>
  <c r="L359" i="1"/>
  <c r="K359" i="1"/>
  <c r="J359" i="1"/>
  <c r="I359" i="1"/>
  <c r="H359" i="1"/>
  <c r="G359" i="1"/>
  <c r="F359" i="1"/>
  <c r="E359" i="1"/>
  <c r="M358" i="1"/>
  <c r="L358" i="1"/>
  <c r="K358" i="1"/>
  <c r="J358" i="1"/>
  <c r="I358" i="1"/>
  <c r="H358" i="1"/>
  <c r="G358" i="1"/>
  <c r="F358" i="1"/>
  <c r="E358" i="1"/>
  <c r="M357" i="1"/>
  <c r="L357" i="1"/>
  <c r="K357" i="1"/>
  <c r="J357" i="1"/>
  <c r="I357" i="1"/>
  <c r="H357" i="1"/>
  <c r="G357" i="1"/>
  <c r="F357" i="1"/>
  <c r="E357" i="1"/>
  <c r="M356" i="1"/>
  <c r="L356" i="1"/>
  <c r="K356" i="1"/>
  <c r="J356" i="1"/>
  <c r="I356" i="1"/>
  <c r="H356" i="1"/>
  <c r="G356" i="1"/>
  <c r="F356" i="1"/>
  <c r="E356" i="1"/>
  <c r="M355" i="1"/>
  <c r="L355" i="1"/>
  <c r="K355" i="1"/>
  <c r="J355" i="1"/>
  <c r="I355" i="1"/>
  <c r="H355" i="1"/>
  <c r="G355" i="1"/>
  <c r="F355" i="1"/>
  <c r="E355" i="1"/>
  <c r="M354" i="1"/>
  <c r="L354" i="1"/>
  <c r="K354" i="1"/>
  <c r="J354" i="1"/>
  <c r="I354" i="1"/>
  <c r="H354" i="1"/>
  <c r="G354" i="1"/>
  <c r="F354" i="1"/>
  <c r="E354" i="1"/>
  <c r="M353" i="1"/>
  <c r="L353" i="1"/>
  <c r="K353" i="1"/>
  <c r="J353" i="1"/>
  <c r="I353" i="1"/>
  <c r="H353" i="1"/>
  <c r="G353" i="1"/>
  <c r="F353" i="1"/>
  <c r="E353" i="1"/>
  <c r="M352" i="1"/>
  <c r="L352" i="1"/>
  <c r="K352" i="1"/>
  <c r="J352" i="1"/>
  <c r="I352" i="1"/>
  <c r="H352" i="1"/>
  <c r="G352" i="1"/>
  <c r="F352" i="1"/>
  <c r="E352" i="1"/>
  <c r="M351" i="1"/>
  <c r="L351" i="1"/>
  <c r="K351" i="1"/>
  <c r="J351" i="1"/>
  <c r="I351" i="1"/>
  <c r="H351" i="1"/>
  <c r="G351" i="1"/>
  <c r="F351" i="1"/>
  <c r="E351" i="1"/>
  <c r="M350" i="1"/>
  <c r="L350" i="1"/>
  <c r="K350" i="1"/>
  <c r="J350" i="1"/>
  <c r="I350" i="1"/>
  <c r="H350" i="1"/>
  <c r="G350" i="1"/>
  <c r="F350" i="1"/>
  <c r="E350" i="1"/>
  <c r="M349" i="1"/>
  <c r="L349" i="1"/>
  <c r="K349" i="1"/>
  <c r="J349" i="1"/>
  <c r="I349" i="1"/>
  <c r="H349" i="1"/>
  <c r="G349" i="1"/>
  <c r="F349" i="1"/>
  <c r="E349" i="1"/>
  <c r="M348" i="1"/>
  <c r="L348" i="1"/>
  <c r="K348" i="1"/>
  <c r="J348" i="1"/>
  <c r="I348" i="1"/>
  <c r="H348" i="1"/>
  <c r="G348" i="1"/>
  <c r="F348" i="1"/>
  <c r="E348" i="1"/>
  <c r="M347" i="1"/>
  <c r="L347" i="1"/>
  <c r="K347" i="1"/>
  <c r="J347" i="1"/>
  <c r="I347" i="1"/>
  <c r="H347" i="1"/>
  <c r="G347" i="1"/>
  <c r="F347" i="1"/>
  <c r="E347" i="1"/>
  <c r="M346" i="1"/>
  <c r="L346" i="1"/>
  <c r="K346" i="1"/>
  <c r="J346" i="1"/>
  <c r="I346" i="1"/>
  <c r="H346" i="1"/>
  <c r="G346" i="1"/>
  <c r="F346" i="1"/>
  <c r="E346" i="1"/>
  <c r="M345" i="1"/>
  <c r="L345" i="1"/>
  <c r="K345" i="1"/>
  <c r="J345" i="1"/>
  <c r="I345" i="1"/>
  <c r="H345" i="1"/>
  <c r="G345" i="1"/>
  <c r="F345" i="1"/>
  <c r="E345" i="1"/>
  <c r="M344" i="1"/>
  <c r="L344" i="1"/>
  <c r="K344" i="1"/>
  <c r="J344" i="1"/>
  <c r="I344" i="1"/>
  <c r="H344" i="1"/>
  <c r="G344" i="1"/>
  <c r="F344" i="1"/>
  <c r="E344" i="1"/>
  <c r="M343" i="1"/>
  <c r="L343" i="1"/>
  <c r="K343" i="1"/>
  <c r="J343" i="1"/>
  <c r="I343" i="1"/>
  <c r="H343" i="1"/>
  <c r="G343" i="1"/>
  <c r="F343" i="1"/>
  <c r="E343" i="1"/>
  <c r="M342" i="1"/>
  <c r="L342" i="1"/>
  <c r="K342" i="1"/>
  <c r="J342" i="1"/>
  <c r="I342" i="1"/>
  <c r="H342" i="1"/>
  <c r="G342" i="1"/>
  <c r="F342" i="1"/>
  <c r="E342" i="1"/>
  <c r="M341" i="1"/>
  <c r="L341" i="1"/>
  <c r="K341" i="1"/>
  <c r="J341" i="1"/>
  <c r="I341" i="1"/>
  <c r="H341" i="1"/>
  <c r="G341" i="1"/>
  <c r="F341" i="1"/>
  <c r="E341" i="1"/>
  <c r="M340" i="1"/>
  <c r="L340" i="1"/>
  <c r="K340" i="1"/>
  <c r="J340" i="1"/>
  <c r="I340" i="1"/>
  <c r="H340" i="1"/>
  <c r="G340" i="1"/>
  <c r="F340" i="1"/>
  <c r="E340" i="1"/>
  <c r="M339" i="1"/>
  <c r="L339" i="1"/>
  <c r="K339" i="1"/>
  <c r="J339" i="1"/>
  <c r="I339" i="1"/>
  <c r="H339" i="1"/>
  <c r="G339" i="1"/>
  <c r="F339" i="1"/>
  <c r="E339" i="1"/>
  <c r="M338" i="1"/>
  <c r="L338" i="1"/>
  <c r="K338" i="1"/>
  <c r="J338" i="1"/>
  <c r="I338" i="1"/>
  <c r="H338" i="1"/>
  <c r="G338" i="1"/>
  <c r="F338" i="1"/>
  <c r="E338" i="1"/>
  <c r="M337" i="1"/>
  <c r="L337" i="1"/>
  <c r="K337" i="1"/>
  <c r="J337" i="1"/>
  <c r="I337" i="1"/>
  <c r="H337" i="1"/>
  <c r="G337" i="1"/>
  <c r="F337" i="1"/>
  <c r="E337" i="1"/>
  <c r="M336" i="1"/>
  <c r="L336" i="1"/>
  <c r="K336" i="1"/>
  <c r="J336" i="1"/>
  <c r="I336" i="1"/>
  <c r="H336" i="1"/>
  <c r="G336" i="1"/>
  <c r="F336" i="1"/>
  <c r="E336" i="1"/>
  <c r="M335" i="1"/>
  <c r="L335" i="1"/>
  <c r="K335" i="1"/>
  <c r="J335" i="1"/>
  <c r="I335" i="1"/>
  <c r="H335" i="1"/>
  <c r="G335" i="1"/>
  <c r="F335" i="1"/>
  <c r="E335" i="1"/>
  <c r="M334" i="1"/>
  <c r="L334" i="1"/>
  <c r="K334" i="1"/>
  <c r="J334" i="1"/>
  <c r="I334" i="1"/>
  <c r="H334" i="1"/>
  <c r="G334" i="1"/>
  <c r="F334" i="1"/>
  <c r="E334" i="1"/>
  <c r="M333" i="1"/>
  <c r="L333" i="1"/>
  <c r="K333" i="1"/>
  <c r="J333" i="1"/>
  <c r="I333" i="1"/>
  <c r="H333" i="1"/>
  <c r="G333" i="1"/>
  <c r="F333" i="1"/>
  <c r="E333" i="1"/>
  <c r="M332" i="1"/>
  <c r="L332" i="1"/>
  <c r="K332" i="1"/>
  <c r="J332" i="1"/>
  <c r="I332" i="1"/>
  <c r="H332" i="1"/>
  <c r="G332" i="1"/>
  <c r="F332" i="1"/>
  <c r="E332" i="1"/>
  <c r="M331" i="1"/>
  <c r="L331" i="1"/>
  <c r="K331" i="1"/>
  <c r="J331" i="1"/>
  <c r="I331" i="1"/>
  <c r="H331" i="1"/>
  <c r="G331" i="1"/>
  <c r="F331" i="1"/>
  <c r="E331" i="1"/>
  <c r="M330" i="1"/>
  <c r="L330" i="1"/>
  <c r="K330" i="1"/>
  <c r="J330" i="1"/>
  <c r="I330" i="1"/>
  <c r="H330" i="1"/>
  <c r="G330" i="1"/>
  <c r="F330" i="1"/>
  <c r="E330" i="1"/>
  <c r="M329" i="1"/>
  <c r="L329" i="1"/>
  <c r="K329" i="1"/>
  <c r="J329" i="1"/>
  <c r="I329" i="1"/>
  <c r="H329" i="1"/>
  <c r="G329" i="1"/>
  <c r="F329" i="1"/>
  <c r="E329" i="1"/>
  <c r="M328" i="1"/>
  <c r="L328" i="1"/>
  <c r="K328" i="1"/>
  <c r="J328" i="1"/>
  <c r="I328" i="1"/>
  <c r="H328" i="1"/>
  <c r="G328" i="1"/>
  <c r="F328" i="1"/>
  <c r="E328" i="1"/>
  <c r="M327" i="1"/>
  <c r="L327" i="1"/>
  <c r="K327" i="1"/>
  <c r="J327" i="1"/>
  <c r="I327" i="1"/>
  <c r="H327" i="1"/>
  <c r="G327" i="1"/>
  <c r="F327" i="1"/>
  <c r="E327" i="1"/>
  <c r="M326" i="1"/>
  <c r="L326" i="1"/>
  <c r="K326" i="1"/>
  <c r="J326" i="1"/>
  <c r="I326" i="1"/>
  <c r="H326" i="1"/>
  <c r="G326" i="1"/>
  <c r="F326" i="1"/>
  <c r="E326" i="1"/>
  <c r="M325" i="1"/>
  <c r="L325" i="1"/>
  <c r="K325" i="1"/>
  <c r="J325" i="1"/>
  <c r="I325" i="1"/>
  <c r="H325" i="1"/>
  <c r="G325" i="1"/>
  <c r="F325" i="1"/>
  <c r="E325" i="1"/>
  <c r="M324" i="1"/>
  <c r="L324" i="1"/>
  <c r="K324" i="1"/>
  <c r="J324" i="1"/>
  <c r="I324" i="1"/>
  <c r="H324" i="1"/>
  <c r="G324" i="1"/>
  <c r="F324" i="1"/>
  <c r="E324" i="1"/>
  <c r="M323" i="1"/>
  <c r="L323" i="1"/>
  <c r="K323" i="1"/>
  <c r="J323" i="1"/>
  <c r="I323" i="1"/>
  <c r="H323" i="1"/>
  <c r="G323" i="1"/>
  <c r="F323" i="1"/>
  <c r="E323" i="1"/>
  <c r="M322" i="1"/>
  <c r="L322" i="1"/>
  <c r="K322" i="1"/>
  <c r="J322" i="1"/>
  <c r="I322" i="1"/>
  <c r="H322" i="1"/>
  <c r="G322" i="1"/>
  <c r="F322" i="1"/>
  <c r="E322" i="1"/>
  <c r="M321" i="1"/>
  <c r="L321" i="1"/>
  <c r="K321" i="1"/>
  <c r="J321" i="1"/>
  <c r="I321" i="1"/>
  <c r="H321" i="1"/>
  <c r="G321" i="1"/>
  <c r="F321" i="1"/>
  <c r="E321" i="1"/>
  <c r="M320" i="1"/>
  <c r="L320" i="1"/>
  <c r="K320" i="1"/>
  <c r="J320" i="1"/>
  <c r="I320" i="1"/>
  <c r="H320" i="1"/>
  <c r="G320" i="1"/>
  <c r="F320" i="1"/>
  <c r="E320" i="1"/>
  <c r="M319" i="1"/>
  <c r="L319" i="1"/>
  <c r="K319" i="1"/>
  <c r="J319" i="1"/>
  <c r="I319" i="1"/>
  <c r="H319" i="1"/>
  <c r="G319" i="1"/>
  <c r="F319" i="1"/>
  <c r="E319" i="1"/>
  <c r="M318" i="1"/>
  <c r="L318" i="1"/>
  <c r="K318" i="1"/>
  <c r="J318" i="1"/>
  <c r="I318" i="1"/>
  <c r="H318" i="1"/>
  <c r="G318" i="1"/>
  <c r="F318" i="1"/>
  <c r="E318" i="1"/>
  <c r="M317" i="1"/>
  <c r="L317" i="1"/>
  <c r="K317" i="1"/>
  <c r="J317" i="1"/>
  <c r="I317" i="1"/>
  <c r="H317" i="1"/>
  <c r="G317" i="1"/>
  <c r="F317" i="1"/>
  <c r="E317" i="1"/>
  <c r="M316" i="1"/>
  <c r="L316" i="1"/>
  <c r="K316" i="1"/>
  <c r="J316" i="1"/>
  <c r="I316" i="1"/>
  <c r="H316" i="1"/>
  <c r="G316" i="1"/>
  <c r="F316" i="1"/>
  <c r="E316" i="1"/>
  <c r="M315" i="1"/>
  <c r="L315" i="1"/>
  <c r="K315" i="1"/>
  <c r="J315" i="1"/>
  <c r="I315" i="1"/>
  <c r="H315" i="1"/>
  <c r="G315" i="1"/>
  <c r="F315" i="1"/>
  <c r="E315" i="1"/>
  <c r="M314" i="1"/>
  <c r="L314" i="1"/>
  <c r="K314" i="1"/>
  <c r="J314" i="1"/>
  <c r="I314" i="1"/>
  <c r="H314" i="1"/>
  <c r="G314" i="1"/>
  <c r="F314" i="1"/>
  <c r="E314" i="1"/>
  <c r="M313" i="1"/>
  <c r="L313" i="1"/>
  <c r="K313" i="1"/>
  <c r="J313" i="1"/>
  <c r="I313" i="1"/>
  <c r="H313" i="1"/>
  <c r="G313" i="1"/>
  <c r="F313" i="1"/>
  <c r="E313" i="1"/>
  <c r="M312" i="1"/>
  <c r="L312" i="1"/>
  <c r="K312" i="1"/>
  <c r="J312" i="1"/>
  <c r="I312" i="1"/>
  <c r="H312" i="1"/>
  <c r="G312" i="1"/>
  <c r="F312" i="1"/>
  <c r="E312" i="1"/>
  <c r="M311" i="1"/>
  <c r="L311" i="1"/>
  <c r="K311" i="1"/>
  <c r="J311" i="1"/>
  <c r="I311" i="1"/>
  <c r="H311" i="1"/>
  <c r="G311" i="1"/>
  <c r="F311" i="1"/>
  <c r="E311" i="1"/>
  <c r="M310" i="1"/>
  <c r="L310" i="1"/>
  <c r="K310" i="1"/>
  <c r="J310" i="1"/>
  <c r="I310" i="1"/>
  <c r="H310" i="1"/>
  <c r="G310" i="1"/>
  <c r="F310" i="1"/>
  <c r="E310" i="1"/>
  <c r="M309" i="1"/>
  <c r="L309" i="1"/>
  <c r="K309" i="1"/>
  <c r="J309" i="1"/>
  <c r="I309" i="1"/>
  <c r="H309" i="1"/>
  <c r="G309" i="1"/>
  <c r="F309" i="1"/>
  <c r="E309" i="1"/>
  <c r="M308" i="1"/>
  <c r="L308" i="1"/>
  <c r="K308" i="1"/>
  <c r="J308" i="1"/>
  <c r="I308" i="1"/>
  <c r="H308" i="1"/>
  <c r="G308" i="1"/>
  <c r="F308" i="1"/>
  <c r="E308" i="1"/>
  <c r="M307" i="1"/>
  <c r="L307" i="1"/>
  <c r="K307" i="1"/>
  <c r="J307" i="1"/>
  <c r="I307" i="1"/>
  <c r="H307" i="1"/>
  <c r="G307" i="1"/>
  <c r="F307" i="1"/>
  <c r="E307" i="1"/>
  <c r="M306" i="1"/>
  <c r="L306" i="1"/>
  <c r="K306" i="1"/>
  <c r="J306" i="1"/>
  <c r="I306" i="1"/>
  <c r="H306" i="1"/>
  <c r="G306" i="1"/>
  <c r="F306" i="1"/>
  <c r="E306" i="1"/>
  <c r="M305" i="1"/>
  <c r="L305" i="1"/>
  <c r="K305" i="1"/>
  <c r="J305" i="1"/>
  <c r="I305" i="1"/>
  <c r="H305" i="1"/>
  <c r="G305" i="1"/>
  <c r="F305" i="1"/>
  <c r="E305" i="1"/>
  <c r="M304" i="1"/>
  <c r="L304" i="1"/>
  <c r="K304" i="1"/>
  <c r="J304" i="1"/>
  <c r="I304" i="1"/>
  <c r="H304" i="1"/>
  <c r="G304" i="1"/>
  <c r="F304" i="1"/>
  <c r="E304" i="1"/>
  <c r="M303" i="1"/>
  <c r="L303" i="1"/>
  <c r="K303" i="1"/>
  <c r="J303" i="1"/>
  <c r="I303" i="1"/>
  <c r="H303" i="1"/>
  <c r="G303" i="1"/>
  <c r="F303" i="1"/>
  <c r="E303" i="1"/>
  <c r="M302" i="1"/>
  <c r="L302" i="1"/>
  <c r="K302" i="1"/>
  <c r="J302" i="1"/>
  <c r="I302" i="1"/>
  <c r="H302" i="1"/>
  <c r="G302" i="1"/>
  <c r="F302" i="1"/>
  <c r="E302" i="1"/>
  <c r="M301" i="1"/>
  <c r="L301" i="1"/>
  <c r="K301" i="1"/>
  <c r="J301" i="1"/>
  <c r="I301" i="1"/>
  <c r="H301" i="1"/>
  <c r="G301" i="1"/>
  <c r="F301" i="1"/>
  <c r="E301" i="1"/>
  <c r="M300" i="1"/>
  <c r="L300" i="1"/>
  <c r="K300" i="1"/>
  <c r="J300" i="1"/>
  <c r="I300" i="1"/>
  <c r="H300" i="1"/>
  <c r="G300" i="1"/>
  <c r="F300" i="1"/>
  <c r="E300" i="1"/>
  <c r="M299" i="1"/>
  <c r="L299" i="1"/>
  <c r="K299" i="1"/>
  <c r="J299" i="1"/>
  <c r="I299" i="1"/>
  <c r="H299" i="1"/>
  <c r="G299" i="1"/>
  <c r="F299" i="1"/>
  <c r="E299" i="1"/>
  <c r="M298" i="1"/>
  <c r="L298" i="1"/>
  <c r="K298" i="1"/>
  <c r="J298" i="1"/>
  <c r="I298" i="1"/>
  <c r="H298" i="1"/>
  <c r="G298" i="1"/>
  <c r="F298" i="1"/>
  <c r="E298" i="1"/>
  <c r="M297" i="1"/>
  <c r="L297" i="1"/>
  <c r="K297" i="1"/>
  <c r="J297" i="1"/>
  <c r="I297" i="1"/>
  <c r="H297" i="1"/>
  <c r="G297" i="1"/>
  <c r="F297" i="1"/>
  <c r="E297" i="1"/>
  <c r="M296" i="1"/>
  <c r="L296" i="1"/>
  <c r="K296" i="1"/>
  <c r="J296" i="1"/>
  <c r="I296" i="1"/>
  <c r="H296" i="1"/>
  <c r="G296" i="1"/>
  <c r="F296" i="1"/>
  <c r="E296" i="1"/>
  <c r="M295" i="1"/>
  <c r="L295" i="1"/>
  <c r="K295" i="1"/>
  <c r="J295" i="1"/>
  <c r="I295" i="1"/>
  <c r="H295" i="1"/>
  <c r="G295" i="1"/>
  <c r="F295" i="1"/>
  <c r="E295" i="1"/>
  <c r="M294" i="1"/>
  <c r="L294" i="1"/>
  <c r="K294" i="1"/>
  <c r="J294" i="1"/>
  <c r="I294" i="1"/>
  <c r="H294" i="1"/>
  <c r="G294" i="1"/>
  <c r="F294" i="1"/>
  <c r="E294" i="1"/>
  <c r="M293" i="1"/>
  <c r="L293" i="1"/>
  <c r="K293" i="1"/>
  <c r="J293" i="1"/>
  <c r="I293" i="1"/>
  <c r="H293" i="1"/>
  <c r="G293" i="1"/>
  <c r="F293" i="1"/>
  <c r="E293" i="1"/>
  <c r="M292" i="1"/>
  <c r="L292" i="1"/>
  <c r="K292" i="1"/>
  <c r="J292" i="1"/>
  <c r="I292" i="1"/>
  <c r="H292" i="1"/>
  <c r="G292" i="1"/>
  <c r="F292" i="1"/>
  <c r="E292" i="1"/>
  <c r="M291" i="1"/>
  <c r="L291" i="1"/>
  <c r="K291" i="1"/>
  <c r="J291" i="1"/>
  <c r="I291" i="1"/>
  <c r="H291" i="1"/>
  <c r="G291" i="1"/>
  <c r="F291" i="1"/>
  <c r="E291" i="1"/>
  <c r="M290" i="1"/>
  <c r="L290" i="1"/>
  <c r="K290" i="1"/>
  <c r="J290" i="1"/>
  <c r="I290" i="1"/>
  <c r="H290" i="1"/>
  <c r="G290" i="1"/>
  <c r="F290" i="1"/>
  <c r="E290" i="1"/>
  <c r="M289" i="1"/>
  <c r="L289" i="1"/>
  <c r="K289" i="1"/>
  <c r="J289" i="1"/>
  <c r="I289" i="1"/>
  <c r="H289" i="1"/>
  <c r="G289" i="1"/>
  <c r="F289" i="1"/>
  <c r="E289" i="1"/>
  <c r="M288" i="1"/>
  <c r="L288" i="1"/>
  <c r="K288" i="1"/>
  <c r="J288" i="1"/>
  <c r="I288" i="1"/>
  <c r="H288" i="1"/>
  <c r="G288" i="1"/>
  <c r="F288" i="1"/>
  <c r="E288" i="1"/>
  <c r="M287" i="1"/>
  <c r="L287" i="1"/>
  <c r="K287" i="1"/>
  <c r="J287" i="1"/>
  <c r="I287" i="1"/>
  <c r="H287" i="1"/>
  <c r="G287" i="1"/>
  <c r="F287" i="1"/>
  <c r="E287" i="1"/>
  <c r="M286" i="1"/>
  <c r="L286" i="1"/>
  <c r="K286" i="1"/>
  <c r="J286" i="1"/>
  <c r="I286" i="1"/>
  <c r="H286" i="1"/>
  <c r="G286" i="1"/>
  <c r="F286" i="1"/>
  <c r="E286" i="1"/>
  <c r="M285" i="1"/>
  <c r="L285" i="1"/>
  <c r="K285" i="1"/>
  <c r="J285" i="1"/>
  <c r="I285" i="1"/>
  <c r="H285" i="1"/>
  <c r="G285" i="1"/>
  <c r="F285" i="1"/>
  <c r="E285" i="1"/>
  <c r="M284" i="1"/>
  <c r="L284" i="1"/>
  <c r="K284" i="1"/>
  <c r="J284" i="1"/>
  <c r="I284" i="1"/>
  <c r="H284" i="1"/>
  <c r="G284" i="1"/>
  <c r="F284" i="1"/>
  <c r="E284" i="1"/>
  <c r="M283" i="1"/>
  <c r="L283" i="1"/>
  <c r="K283" i="1"/>
  <c r="J283" i="1"/>
  <c r="I283" i="1"/>
  <c r="H283" i="1"/>
  <c r="G283" i="1"/>
  <c r="F283" i="1"/>
  <c r="E283" i="1"/>
  <c r="M282" i="1"/>
  <c r="L282" i="1"/>
  <c r="K282" i="1"/>
  <c r="J282" i="1"/>
  <c r="I282" i="1"/>
  <c r="H282" i="1"/>
  <c r="G282" i="1"/>
  <c r="F282" i="1"/>
  <c r="E282" i="1"/>
  <c r="M281" i="1"/>
  <c r="L281" i="1"/>
  <c r="K281" i="1"/>
  <c r="J281" i="1"/>
  <c r="I281" i="1"/>
  <c r="H281" i="1"/>
  <c r="G281" i="1"/>
  <c r="F281" i="1"/>
  <c r="E281" i="1"/>
  <c r="M280" i="1"/>
  <c r="L280" i="1"/>
  <c r="K280" i="1"/>
  <c r="J280" i="1"/>
  <c r="I280" i="1"/>
  <c r="H280" i="1"/>
  <c r="G280" i="1"/>
  <c r="F280" i="1"/>
  <c r="E280" i="1"/>
  <c r="M279" i="1"/>
  <c r="L279" i="1"/>
  <c r="K279" i="1"/>
  <c r="J279" i="1"/>
  <c r="I279" i="1"/>
  <c r="H279" i="1"/>
  <c r="G279" i="1"/>
  <c r="F279" i="1"/>
  <c r="E279" i="1"/>
  <c r="M278" i="1"/>
  <c r="L278" i="1"/>
  <c r="K278" i="1"/>
  <c r="J278" i="1"/>
  <c r="I278" i="1"/>
  <c r="H278" i="1"/>
  <c r="G278" i="1"/>
  <c r="F278" i="1"/>
  <c r="E278" i="1"/>
  <c r="M277" i="1"/>
  <c r="L277" i="1"/>
  <c r="K277" i="1"/>
  <c r="J277" i="1"/>
  <c r="I277" i="1"/>
  <c r="H277" i="1"/>
  <c r="G277" i="1"/>
  <c r="F277" i="1"/>
  <c r="E277" i="1"/>
  <c r="M276" i="1"/>
  <c r="L276" i="1"/>
  <c r="K276" i="1"/>
  <c r="J276" i="1"/>
  <c r="I276" i="1"/>
  <c r="H276" i="1"/>
  <c r="G276" i="1"/>
  <c r="F276" i="1"/>
  <c r="E276" i="1"/>
  <c r="M275" i="1"/>
  <c r="L275" i="1"/>
  <c r="K275" i="1"/>
  <c r="J275" i="1"/>
  <c r="I275" i="1"/>
  <c r="H275" i="1"/>
  <c r="G275" i="1"/>
  <c r="F275" i="1"/>
  <c r="E275" i="1"/>
  <c r="M274" i="1"/>
  <c r="L274" i="1"/>
  <c r="K274" i="1"/>
  <c r="J274" i="1"/>
  <c r="I274" i="1"/>
  <c r="H274" i="1"/>
  <c r="G274" i="1"/>
  <c r="F274" i="1"/>
  <c r="E274" i="1"/>
  <c r="M273" i="1"/>
  <c r="L273" i="1"/>
  <c r="K273" i="1"/>
  <c r="J273" i="1"/>
  <c r="I273" i="1"/>
  <c r="H273" i="1"/>
  <c r="G273" i="1"/>
  <c r="F273" i="1"/>
  <c r="E273" i="1"/>
  <c r="M272" i="1"/>
  <c r="L272" i="1"/>
  <c r="K272" i="1"/>
  <c r="J272" i="1"/>
  <c r="I272" i="1"/>
  <c r="H272" i="1"/>
  <c r="G272" i="1"/>
  <c r="F272" i="1"/>
  <c r="E272" i="1"/>
  <c r="M271" i="1"/>
  <c r="L271" i="1"/>
  <c r="K271" i="1"/>
  <c r="J271" i="1"/>
  <c r="I271" i="1"/>
  <c r="H271" i="1"/>
  <c r="G271" i="1"/>
  <c r="F271" i="1"/>
  <c r="E271" i="1"/>
  <c r="M270" i="1"/>
  <c r="L270" i="1"/>
  <c r="K270" i="1"/>
  <c r="J270" i="1"/>
  <c r="I270" i="1"/>
  <c r="H270" i="1"/>
  <c r="G270" i="1"/>
  <c r="F270" i="1"/>
  <c r="E270" i="1"/>
  <c r="M269" i="1"/>
  <c r="L269" i="1"/>
  <c r="K269" i="1"/>
  <c r="J269" i="1"/>
  <c r="I269" i="1"/>
  <c r="H269" i="1"/>
  <c r="G269" i="1"/>
  <c r="F269" i="1"/>
  <c r="E269" i="1"/>
  <c r="M268" i="1"/>
  <c r="L268" i="1"/>
  <c r="K268" i="1"/>
  <c r="J268" i="1"/>
  <c r="I268" i="1"/>
  <c r="H268" i="1"/>
  <c r="G268" i="1"/>
  <c r="F268" i="1"/>
  <c r="E268" i="1"/>
  <c r="M267" i="1"/>
  <c r="L267" i="1"/>
  <c r="K267" i="1"/>
  <c r="J267" i="1"/>
  <c r="I267" i="1"/>
  <c r="H267" i="1"/>
  <c r="G267" i="1"/>
  <c r="F267" i="1"/>
  <c r="E267" i="1"/>
  <c r="M266" i="1"/>
  <c r="L266" i="1"/>
  <c r="K266" i="1"/>
  <c r="J266" i="1"/>
  <c r="I266" i="1"/>
  <c r="H266" i="1"/>
  <c r="G266" i="1"/>
  <c r="F266" i="1"/>
  <c r="E266" i="1"/>
  <c r="M265" i="1"/>
  <c r="L265" i="1"/>
  <c r="K265" i="1"/>
  <c r="J265" i="1"/>
  <c r="I265" i="1"/>
  <c r="H265" i="1"/>
  <c r="G265" i="1"/>
  <c r="F265" i="1"/>
  <c r="E265" i="1"/>
  <c r="M264" i="1"/>
  <c r="L264" i="1"/>
  <c r="K264" i="1"/>
  <c r="J264" i="1"/>
  <c r="I264" i="1"/>
  <c r="H264" i="1"/>
  <c r="G264" i="1"/>
  <c r="F264" i="1"/>
  <c r="E264" i="1"/>
  <c r="M263" i="1"/>
  <c r="L263" i="1"/>
  <c r="K263" i="1"/>
  <c r="J263" i="1"/>
  <c r="I263" i="1"/>
  <c r="H263" i="1"/>
  <c r="G263" i="1"/>
  <c r="F263" i="1"/>
  <c r="E263" i="1"/>
  <c r="M262" i="1"/>
  <c r="L262" i="1"/>
  <c r="K262" i="1"/>
  <c r="J262" i="1"/>
  <c r="I262" i="1"/>
  <c r="H262" i="1"/>
  <c r="G262" i="1"/>
  <c r="F262" i="1"/>
  <c r="E262" i="1"/>
  <c r="M261" i="1"/>
  <c r="L261" i="1"/>
  <c r="K261" i="1"/>
  <c r="J261" i="1"/>
  <c r="I261" i="1"/>
  <c r="H261" i="1"/>
  <c r="G261" i="1"/>
  <c r="F261" i="1"/>
  <c r="E261" i="1"/>
  <c r="M260" i="1"/>
  <c r="L260" i="1"/>
  <c r="K260" i="1"/>
  <c r="J260" i="1"/>
  <c r="I260" i="1"/>
  <c r="H260" i="1"/>
  <c r="G260" i="1"/>
  <c r="F260" i="1"/>
  <c r="E260" i="1"/>
  <c r="M259" i="1"/>
  <c r="L259" i="1"/>
  <c r="K259" i="1"/>
  <c r="J259" i="1"/>
  <c r="I259" i="1"/>
  <c r="H259" i="1"/>
  <c r="G259" i="1"/>
  <c r="F259" i="1"/>
  <c r="E259" i="1"/>
  <c r="M258" i="1"/>
  <c r="L258" i="1"/>
  <c r="K258" i="1"/>
  <c r="J258" i="1"/>
  <c r="I258" i="1"/>
  <c r="H258" i="1"/>
  <c r="G258" i="1"/>
  <c r="F258" i="1"/>
  <c r="E258" i="1"/>
  <c r="M257" i="1"/>
  <c r="L257" i="1"/>
  <c r="K257" i="1"/>
  <c r="J257" i="1"/>
  <c r="I257" i="1"/>
  <c r="H257" i="1"/>
  <c r="G257" i="1"/>
  <c r="F257" i="1"/>
  <c r="E257" i="1"/>
  <c r="M256" i="1"/>
  <c r="L256" i="1"/>
  <c r="K256" i="1"/>
  <c r="J256" i="1"/>
  <c r="I256" i="1"/>
  <c r="H256" i="1"/>
  <c r="G256" i="1"/>
  <c r="F256" i="1"/>
  <c r="E256" i="1"/>
  <c r="M255" i="1"/>
  <c r="L255" i="1"/>
  <c r="K255" i="1"/>
  <c r="J255" i="1"/>
  <c r="I255" i="1"/>
  <c r="H255" i="1"/>
  <c r="G255" i="1"/>
  <c r="F255" i="1"/>
  <c r="E255" i="1"/>
  <c r="M254" i="1"/>
  <c r="L254" i="1"/>
  <c r="K254" i="1"/>
  <c r="J254" i="1"/>
  <c r="I254" i="1"/>
  <c r="H254" i="1"/>
  <c r="G254" i="1"/>
  <c r="F254" i="1"/>
  <c r="E254" i="1"/>
  <c r="M253" i="1"/>
  <c r="L253" i="1"/>
  <c r="K253" i="1"/>
  <c r="J253" i="1"/>
  <c r="I253" i="1"/>
  <c r="H253" i="1"/>
  <c r="G253" i="1"/>
  <c r="F253" i="1"/>
  <c r="E253" i="1"/>
  <c r="M252" i="1"/>
  <c r="L252" i="1"/>
  <c r="K252" i="1"/>
  <c r="J252" i="1"/>
  <c r="I252" i="1"/>
  <c r="H252" i="1"/>
  <c r="G252" i="1"/>
  <c r="F252" i="1"/>
  <c r="E252" i="1"/>
  <c r="M251" i="1"/>
  <c r="L251" i="1"/>
  <c r="K251" i="1"/>
  <c r="J251" i="1"/>
  <c r="I251" i="1"/>
  <c r="H251" i="1"/>
  <c r="G251" i="1"/>
  <c r="F251" i="1"/>
  <c r="E251" i="1"/>
  <c r="M250" i="1"/>
  <c r="L250" i="1"/>
  <c r="K250" i="1"/>
  <c r="J250" i="1"/>
  <c r="I250" i="1"/>
  <c r="H250" i="1"/>
  <c r="G250" i="1"/>
  <c r="F250" i="1"/>
  <c r="E250" i="1"/>
  <c r="M249" i="1"/>
  <c r="L249" i="1"/>
  <c r="K249" i="1"/>
  <c r="J249" i="1"/>
  <c r="I249" i="1"/>
  <c r="H249" i="1"/>
  <c r="G249" i="1"/>
  <c r="F249" i="1"/>
  <c r="E249" i="1"/>
  <c r="M248" i="1"/>
  <c r="L248" i="1"/>
  <c r="K248" i="1"/>
  <c r="J248" i="1"/>
  <c r="I248" i="1"/>
  <c r="H248" i="1"/>
  <c r="G248" i="1"/>
  <c r="F248" i="1"/>
  <c r="E248" i="1"/>
  <c r="M247" i="1"/>
  <c r="L247" i="1"/>
  <c r="K247" i="1"/>
  <c r="J247" i="1"/>
  <c r="I247" i="1"/>
  <c r="H247" i="1"/>
  <c r="G247" i="1"/>
  <c r="F247" i="1"/>
  <c r="E247" i="1"/>
  <c r="M246" i="1"/>
  <c r="L246" i="1"/>
  <c r="K246" i="1"/>
  <c r="J246" i="1"/>
  <c r="I246" i="1"/>
  <c r="H246" i="1"/>
  <c r="G246" i="1"/>
  <c r="F246" i="1"/>
  <c r="E246" i="1"/>
  <c r="M245" i="1"/>
  <c r="L245" i="1"/>
  <c r="K245" i="1"/>
  <c r="J245" i="1"/>
  <c r="I245" i="1"/>
  <c r="H245" i="1"/>
  <c r="G245" i="1"/>
  <c r="F245" i="1"/>
  <c r="E245" i="1"/>
  <c r="M244" i="1"/>
  <c r="L244" i="1"/>
  <c r="K244" i="1"/>
  <c r="J244" i="1"/>
  <c r="I244" i="1"/>
  <c r="H244" i="1"/>
  <c r="G244" i="1"/>
  <c r="F244" i="1"/>
  <c r="E244" i="1"/>
  <c r="M243" i="1"/>
  <c r="L243" i="1"/>
  <c r="K243" i="1"/>
  <c r="J243" i="1"/>
  <c r="I243" i="1"/>
  <c r="H243" i="1"/>
  <c r="G243" i="1"/>
  <c r="F243" i="1"/>
  <c r="E243" i="1"/>
  <c r="M242" i="1"/>
  <c r="L242" i="1"/>
  <c r="K242" i="1"/>
  <c r="J242" i="1"/>
  <c r="I242" i="1"/>
  <c r="H242" i="1"/>
  <c r="G242" i="1"/>
  <c r="F242" i="1"/>
  <c r="E242" i="1"/>
  <c r="M241" i="1"/>
  <c r="L241" i="1"/>
  <c r="K241" i="1"/>
  <c r="J241" i="1"/>
  <c r="I241" i="1"/>
  <c r="H241" i="1"/>
  <c r="G241" i="1"/>
  <c r="F241" i="1"/>
  <c r="E241" i="1"/>
  <c r="M240" i="1"/>
  <c r="L240" i="1"/>
  <c r="K240" i="1"/>
  <c r="J240" i="1"/>
  <c r="I240" i="1"/>
  <c r="H240" i="1"/>
  <c r="G240" i="1"/>
  <c r="F240" i="1"/>
  <c r="E240" i="1"/>
  <c r="M239" i="1"/>
  <c r="L239" i="1"/>
  <c r="K239" i="1"/>
  <c r="J239" i="1"/>
  <c r="I239" i="1"/>
  <c r="H239" i="1"/>
  <c r="G239" i="1"/>
  <c r="F239" i="1"/>
  <c r="E239" i="1"/>
  <c r="M238" i="1"/>
  <c r="L238" i="1"/>
  <c r="K238" i="1"/>
  <c r="J238" i="1"/>
  <c r="I238" i="1"/>
  <c r="H238" i="1"/>
  <c r="G238" i="1"/>
  <c r="F238" i="1"/>
  <c r="E238" i="1"/>
  <c r="M237" i="1"/>
  <c r="L237" i="1"/>
  <c r="K237" i="1"/>
  <c r="J237" i="1"/>
  <c r="I237" i="1"/>
  <c r="H237" i="1"/>
  <c r="G237" i="1"/>
  <c r="F237" i="1"/>
  <c r="E237" i="1"/>
  <c r="M236" i="1"/>
  <c r="L236" i="1"/>
  <c r="K236" i="1"/>
  <c r="J236" i="1"/>
  <c r="I236" i="1"/>
  <c r="H236" i="1"/>
  <c r="G236" i="1"/>
  <c r="F236" i="1"/>
  <c r="E236" i="1"/>
  <c r="M235" i="1"/>
  <c r="L235" i="1"/>
  <c r="K235" i="1"/>
  <c r="J235" i="1"/>
  <c r="I235" i="1"/>
  <c r="H235" i="1"/>
  <c r="G235" i="1"/>
  <c r="F235" i="1"/>
  <c r="E235" i="1"/>
  <c r="M234" i="1"/>
  <c r="L234" i="1"/>
  <c r="K234" i="1"/>
  <c r="J234" i="1"/>
  <c r="I234" i="1"/>
  <c r="H234" i="1"/>
  <c r="G234" i="1"/>
  <c r="F234" i="1"/>
  <c r="E234" i="1"/>
  <c r="M233" i="1"/>
  <c r="L233" i="1"/>
  <c r="K233" i="1"/>
  <c r="J233" i="1"/>
  <c r="I233" i="1"/>
  <c r="H233" i="1"/>
  <c r="G233" i="1"/>
  <c r="F233" i="1"/>
  <c r="E233" i="1"/>
  <c r="M232" i="1"/>
  <c r="L232" i="1"/>
  <c r="K232" i="1"/>
  <c r="J232" i="1"/>
  <c r="I232" i="1"/>
  <c r="H232" i="1"/>
  <c r="G232" i="1"/>
  <c r="F232" i="1"/>
  <c r="E232" i="1"/>
  <c r="M231" i="1"/>
  <c r="L231" i="1"/>
  <c r="K231" i="1"/>
  <c r="J231" i="1"/>
  <c r="I231" i="1"/>
  <c r="H231" i="1"/>
  <c r="G231" i="1"/>
  <c r="F231" i="1"/>
  <c r="E231" i="1"/>
  <c r="M230" i="1"/>
  <c r="L230" i="1"/>
  <c r="K230" i="1"/>
  <c r="J230" i="1"/>
  <c r="I230" i="1"/>
  <c r="H230" i="1"/>
  <c r="G230" i="1"/>
  <c r="F230" i="1"/>
  <c r="E230" i="1"/>
  <c r="M229" i="1"/>
  <c r="L229" i="1"/>
  <c r="K229" i="1"/>
  <c r="J229" i="1"/>
  <c r="I229" i="1"/>
  <c r="H229" i="1"/>
  <c r="G229" i="1"/>
  <c r="F229" i="1"/>
  <c r="E229" i="1"/>
  <c r="M228" i="1"/>
  <c r="L228" i="1"/>
  <c r="K228" i="1"/>
  <c r="J228" i="1"/>
  <c r="I228" i="1"/>
  <c r="H228" i="1"/>
  <c r="G228" i="1"/>
  <c r="F228" i="1"/>
  <c r="E228" i="1"/>
  <c r="M227" i="1"/>
  <c r="L227" i="1"/>
  <c r="K227" i="1"/>
  <c r="J227" i="1"/>
  <c r="I227" i="1"/>
  <c r="H227" i="1"/>
  <c r="G227" i="1"/>
  <c r="F227" i="1"/>
  <c r="E227" i="1"/>
  <c r="M226" i="1"/>
  <c r="L226" i="1"/>
  <c r="K226" i="1"/>
  <c r="J226" i="1"/>
  <c r="I226" i="1"/>
  <c r="H226" i="1"/>
  <c r="G226" i="1"/>
  <c r="F226" i="1"/>
  <c r="E226" i="1"/>
  <c r="M225" i="1"/>
  <c r="L225" i="1"/>
  <c r="K225" i="1"/>
  <c r="J225" i="1"/>
  <c r="I225" i="1"/>
  <c r="H225" i="1"/>
  <c r="G225" i="1"/>
  <c r="F225" i="1"/>
  <c r="E225" i="1"/>
  <c r="M224" i="1"/>
  <c r="L224" i="1"/>
  <c r="K224" i="1"/>
  <c r="J224" i="1"/>
  <c r="I224" i="1"/>
  <c r="H224" i="1"/>
  <c r="G224" i="1"/>
  <c r="F224" i="1"/>
  <c r="E224" i="1"/>
  <c r="M223" i="1"/>
  <c r="L223" i="1"/>
  <c r="K223" i="1"/>
  <c r="J223" i="1"/>
  <c r="I223" i="1"/>
  <c r="H223" i="1"/>
  <c r="G223" i="1"/>
  <c r="F223" i="1"/>
  <c r="E223" i="1"/>
  <c r="M222" i="1"/>
  <c r="L222" i="1"/>
  <c r="K222" i="1"/>
  <c r="J222" i="1"/>
  <c r="I222" i="1"/>
  <c r="H222" i="1"/>
  <c r="G222" i="1"/>
  <c r="F222" i="1"/>
  <c r="E222" i="1"/>
  <c r="M221" i="1"/>
  <c r="L221" i="1"/>
  <c r="K221" i="1"/>
  <c r="J221" i="1"/>
  <c r="I221" i="1"/>
  <c r="H221" i="1"/>
  <c r="G221" i="1"/>
  <c r="F221" i="1"/>
  <c r="E221" i="1"/>
  <c r="M220" i="1"/>
  <c r="L220" i="1"/>
  <c r="K220" i="1"/>
  <c r="J220" i="1"/>
  <c r="I220" i="1"/>
  <c r="H220" i="1"/>
  <c r="G220" i="1"/>
  <c r="F220" i="1"/>
  <c r="E220" i="1"/>
  <c r="M219" i="1"/>
  <c r="L219" i="1"/>
  <c r="K219" i="1"/>
  <c r="J219" i="1"/>
  <c r="I219" i="1"/>
  <c r="H219" i="1"/>
  <c r="G219" i="1"/>
  <c r="F219" i="1"/>
  <c r="E219" i="1"/>
  <c r="M218" i="1"/>
  <c r="L218" i="1"/>
  <c r="K218" i="1"/>
  <c r="J218" i="1"/>
  <c r="I218" i="1"/>
  <c r="H218" i="1"/>
  <c r="G218" i="1"/>
  <c r="F218" i="1"/>
  <c r="E218" i="1"/>
  <c r="M217" i="1"/>
  <c r="L217" i="1"/>
  <c r="K217" i="1"/>
  <c r="J217" i="1"/>
  <c r="I217" i="1"/>
  <c r="H217" i="1"/>
  <c r="G217" i="1"/>
  <c r="F217" i="1"/>
  <c r="E217" i="1"/>
  <c r="M216" i="1"/>
  <c r="L216" i="1"/>
  <c r="K216" i="1"/>
  <c r="J216" i="1"/>
  <c r="I216" i="1"/>
  <c r="H216" i="1"/>
  <c r="G216" i="1"/>
  <c r="F216" i="1"/>
  <c r="E216" i="1"/>
  <c r="M215" i="1"/>
  <c r="L215" i="1"/>
  <c r="K215" i="1"/>
  <c r="J215" i="1"/>
  <c r="I215" i="1"/>
  <c r="H215" i="1"/>
  <c r="G215" i="1"/>
  <c r="F215" i="1"/>
  <c r="E215" i="1"/>
  <c r="M214" i="1"/>
  <c r="L214" i="1"/>
  <c r="K214" i="1"/>
  <c r="J214" i="1"/>
  <c r="I214" i="1"/>
  <c r="H214" i="1"/>
  <c r="G214" i="1"/>
  <c r="F214" i="1"/>
  <c r="E214" i="1"/>
  <c r="M213" i="1"/>
  <c r="L213" i="1"/>
  <c r="K213" i="1"/>
  <c r="J213" i="1"/>
  <c r="I213" i="1"/>
  <c r="H213" i="1"/>
  <c r="G213" i="1"/>
  <c r="F213" i="1"/>
  <c r="E213" i="1"/>
  <c r="M212" i="1"/>
  <c r="L212" i="1"/>
  <c r="K212" i="1"/>
  <c r="J212" i="1"/>
  <c r="I212" i="1"/>
  <c r="H212" i="1"/>
  <c r="G212" i="1"/>
  <c r="F212" i="1"/>
  <c r="E212" i="1"/>
  <c r="M211" i="1"/>
  <c r="L211" i="1"/>
  <c r="K211" i="1"/>
  <c r="J211" i="1"/>
  <c r="I211" i="1"/>
  <c r="H211" i="1"/>
  <c r="G211" i="1"/>
  <c r="F211" i="1"/>
  <c r="E211" i="1"/>
  <c r="M210" i="1"/>
  <c r="L210" i="1"/>
  <c r="K210" i="1"/>
  <c r="J210" i="1"/>
  <c r="I210" i="1"/>
  <c r="H210" i="1"/>
  <c r="G210" i="1"/>
  <c r="F210" i="1"/>
  <c r="E210" i="1"/>
  <c r="M209" i="1"/>
  <c r="L209" i="1"/>
  <c r="K209" i="1"/>
  <c r="J209" i="1"/>
  <c r="I209" i="1"/>
  <c r="H209" i="1"/>
  <c r="G209" i="1"/>
  <c r="F209" i="1"/>
  <c r="E209" i="1"/>
  <c r="M208" i="1"/>
  <c r="L208" i="1"/>
  <c r="K208" i="1"/>
  <c r="J208" i="1"/>
  <c r="I208" i="1"/>
  <c r="H208" i="1"/>
  <c r="G208" i="1"/>
  <c r="F208" i="1"/>
  <c r="E208" i="1"/>
  <c r="M207" i="1"/>
  <c r="L207" i="1"/>
  <c r="K207" i="1"/>
  <c r="J207" i="1"/>
  <c r="I207" i="1"/>
  <c r="H207" i="1"/>
  <c r="G207" i="1"/>
  <c r="F207" i="1"/>
  <c r="E207" i="1"/>
  <c r="M206" i="1"/>
  <c r="L206" i="1"/>
  <c r="K206" i="1"/>
  <c r="J206" i="1"/>
  <c r="I206" i="1"/>
  <c r="H206" i="1"/>
  <c r="G206" i="1"/>
  <c r="F206" i="1"/>
  <c r="E206" i="1"/>
  <c r="M205" i="1"/>
  <c r="L205" i="1"/>
  <c r="K205" i="1"/>
  <c r="J205" i="1"/>
  <c r="I205" i="1"/>
  <c r="H205" i="1"/>
  <c r="G205" i="1"/>
  <c r="F205" i="1"/>
  <c r="E205" i="1"/>
  <c r="M204" i="1"/>
  <c r="L204" i="1"/>
  <c r="K204" i="1"/>
  <c r="J204" i="1"/>
  <c r="I204" i="1"/>
  <c r="H204" i="1"/>
  <c r="G204" i="1"/>
  <c r="F204" i="1"/>
  <c r="E204" i="1"/>
  <c r="M203" i="1"/>
  <c r="L203" i="1"/>
  <c r="K203" i="1"/>
  <c r="J203" i="1"/>
  <c r="I203" i="1"/>
  <c r="H203" i="1"/>
  <c r="G203" i="1"/>
  <c r="F203" i="1"/>
  <c r="E203" i="1"/>
  <c r="M202" i="1"/>
  <c r="L202" i="1"/>
  <c r="K202" i="1"/>
  <c r="J202" i="1"/>
  <c r="I202" i="1"/>
  <c r="H202" i="1"/>
  <c r="G202" i="1"/>
  <c r="F202" i="1"/>
  <c r="E202" i="1"/>
  <c r="M201" i="1"/>
  <c r="L201" i="1"/>
  <c r="K201" i="1"/>
  <c r="J201" i="1"/>
  <c r="I201" i="1"/>
  <c r="H201" i="1"/>
  <c r="G201" i="1"/>
  <c r="F201" i="1"/>
  <c r="E201" i="1"/>
  <c r="M200" i="1"/>
  <c r="L200" i="1"/>
  <c r="K200" i="1"/>
  <c r="J200" i="1"/>
  <c r="I200" i="1"/>
  <c r="H200" i="1"/>
  <c r="G200" i="1"/>
  <c r="F200" i="1"/>
  <c r="E200" i="1"/>
  <c r="M199" i="1"/>
  <c r="L199" i="1"/>
  <c r="K199" i="1"/>
  <c r="J199" i="1"/>
  <c r="I199" i="1"/>
  <c r="H199" i="1"/>
  <c r="G199" i="1"/>
  <c r="F199" i="1"/>
  <c r="E199" i="1"/>
  <c r="M198" i="1"/>
  <c r="L198" i="1"/>
  <c r="K198" i="1"/>
  <c r="J198" i="1"/>
  <c r="I198" i="1"/>
  <c r="H198" i="1"/>
  <c r="G198" i="1"/>
  <c r="F198" i="1"/>
  <c r="E198" i="1"/>
  <c r="M197" i="1"/>
  <c r="L197" i="1"/>
  <c r="K197" i="1"/>
  <c r="J197" i="1"/>
  <c r="I197" i="1"/>
  <c r="H197" i="1"/>
  <c r="G197" i="1"/>
  <c r="F197" i="1"/>
  <c r="E197" i="1"/>
  <c r="M196" i="1"/>
  <c r="L196" i="1"/>
  <c r="K196" i="1"/>
  <c r="J196" i="1"/>
  <c r="I196" i="1"/>
  <c r="H196" i="1"/>
  <c r="G196" i="1"/>
  <c r="F196" i="1"/>
  <c r="E196" i="1"/>
  <c r="M195" i="1"/>
  <c r="L195" i="1"/>
  <c r="K195" i="1"/>
  <c r="J195" i="1"/>
  <c r="I195" i="1"/>
  <c r="H195" i="1"/>
  <c r="G195" i="1"/>
  <c r="F195" i="1"/>
  <c r="E195" i="1"/>
  <c r="M194" i="1"/>
  <c r="L194" i="1"/>
  <c r="K194" i="1"/>
  <c r="J194" i="1"/>
  <c r="I194" i="1"/>
  <c r="H194" i="1"/>
  <c r="G194" i="1"/>
  <c r="F194" i="1"/>
  <c r="E194" i="1"/>
  <c r="M193" i="1"/>
  <c r="L193" i="1"/>
  <c r="K193" i="1"/>
  <c r="J193" i="1"/>
  <c r="I193" i="1"/>
  <c r="H193" i="1"/>
  <c r="G193" i="1"/>
  <c r="F193" i="1"/>
  <c r="E193" i="1"/>
  <c r="M192" i="1"/>
  <c r="L192" i="1"/>
  <c r="K192" i="1"/>
  <c r="J192" i="1"/>
  <c r="I192" i="1"/>
  <c r="H192" i="1"/>
  <c r="G192" i="1"/>
  <c r="F192" i="1"/>
  <c r="E192" i="1"/>
  <c r="M191" i="1"/>
  <c r="L191" i="1"/>
  <c r="K191" i="1"/>
  <c r="J191" i="1"/>
  <c r="I191" i="1"/>
  <c r="H191" i="1"/>
  <c r="G191" i="1"/>
  <c r="F191" i="1"/>
  <c r="E191" i="1"/>
  <c r="M190" i="1"/>
  <c r="L190" i="1"/>
  <c r="K190" i="1"/>
  <c r="J190" i="1"/>
  <c r="I190" i="1"/>
  <c r="H190" i="1"/>
  <c r="G190" i="1"/>
  <c r="F190" i="1"/>
  <c r="E190" i="1"/>
  <c r="M189" i="1"/>
  <c r="L189" i="1"/>
  <c r="K189" i="1"/>
  <c r="J189" i="1"/>
  <c r="I189" i="1"/>
  <c r="H189" i="1"/>
  <c r="G189" i="1"/>
  <c r="F189" i="1"/>
  <c r="E189" i="1"/>
  <c r="M188" i="1"/>
  <c r="L188" i="1"/>
  <c r="K188" i="1"/>
  <c r="J188" i="1"/>
  <c r="I188" i="1"/>
  <c r="H188" i="1"/>
  <c r="G188" i="1"/>
  <c r="F188" i="1"/>
  <c r="E188" i="1"/>
  <c r="M187" i="1"/>
  <c r="L187" i="1"/>
  <c r="K187" i="1"/>
  <c r="J187" i="1"/>
  <c r="I187" i="1"/>
  <c r="H187" i="1"/>
  <c r="G187" i="1"/>
  <c r="F187" i="1"/>
  <c r="E187" i="1"/>
  <c r="M186" i="1"/>
  <c r="L186" i="1"/>
  <c r="K186" i="1"/>
  <c r="J186" i="1"/>
  <c r="I186" i="1"/>
  <c r="H186" i="1"/>
  <c r="G186" i="1"/>
  <c r="F186" i="1"/>
  <c r="E186" i="1"/>
  <c r="M185" i="1"/>
  <c r="L185" i="1"/>
  <c r="K185" i="1"/>
  <c r="J185" i="1"/>
  <c r="I185" i="1"/>
  <c r="H185" i="1"/>
  <c r="G185" i="1"/>
  <c r="F185" i="1"/>
  <c r="E185" i="1"/>
  <c r="M184" i="1"/>
  <c r="L184" i="1"/>
  <c r="K184" i="1"/>
  <c r="J184" i="1"/>
  <c r="I184" i="1"/>
  <c r="H184" i="1"/>
  <c r="G184" i="1"/>
  <c r="F184" i="1"/>
  <c r="E184" i="1"/>
  <c r="M183" i="1"/>
  <c r="L183" i="1"/>
  <c r="K183" i="1"/>
  <c r="J183" i="1"/>
  <c r="I183" i="1"/>
  <c r="H183" i="1"/>
  <c r="G183" i="1"/>
  <c r="F183" i="1"/>
  <c r="E183" i="1"/>
  <c r="M182" i="1"/>
  <c r="L182" i="1"/>
  <c r="K182" i="1"/>
  <c r="J182" i="1"/>
  <c r="I182" i="1"/>
  <c r="H182" i="1"/>
  <c r="G182" i="1"/>
  <c r="F182" i="1"/>
  <c r="E182" i="1"/>
  <c r="M181" i="1"/>
  <c r="L181" i="1"/>
  <c r="K181" i="1"/>
  <c r="J181" i="1"/>
  <c r="I181" i="1"/>
  <c r="H181" i="1"/>
  <c r="G181" i="1"/>
  <c r="F181" i="1"/>
  <c r="E181" i="1"/>
  <c r="M180" i="1"/>
  <c r="L180" i="1"/>
  <c r="K180" i="1"/>
  <c r="J180" i="1"/>
  <c r="I180" i="1"/>
  <c r="H180" i="1"/>
  <c r="G180" i="1"/>
  <c r="F180" i="1"/>
  <c r="E180" i="1"/>
  <c r="M179" i="1"/>
  <c r="L179" i="1"/>
  <c r="K179" i="1"/>
  <c r="J179" i="1"/>
  <c r="I179" i="1"/>
  <c r="H179" i="1"/>
  <c r="G179" i="1"/>
  <c r="F179" i="1"/>
  <c r="E179" i="1"/>
  <c r="M178" i="1"/>
  <c r="L178" i="1"/>
  <c r="K178" i="1"/>
  <c r="J178" i="1"/>
  <c r="I178" i="1"/>
  <c r="H178" i="1"/>
  <c r="G178" i="1"/>
  <c r="F178" i="1"/>
  <c r="E178" i="1"/>
  <c r="M177" i="1"/>
  <c r="L177" i="1"/>
  <c r="K177" i="1"/>
  <c r="J177" i="1"/>
  <c r="I177" i="1"/>
  <c r="H177" i="1"/>
  <c r="G177" i="1"/>
  <c r="F177" i="1"/>
  <c r="E177" i="1"/>
  <c r="M176" i="1"/>
  <c r="L176" i="1"/>
  <c r="K176" i="1"/>
  <c r="J176" i="1"/>
  <c r="I176" i="1"/>
  <c r="H176" i="1"/>
  <c r="G176" i="1"/>
  <c r="F176" i="1"/>
  <c r="E176" i="1"/>
  <c r="M175" i="1"/>
  <c r="L175" i="1"/>
  <c r="K175" i="1"/>
  <c r="J175" i="1"/>
  <c r="I175" i="1"/>
  <c r="H175" i="1"/>
  <c r="G175" i="1"/>
  <c r="F175" i="1"/>
  <c r="E175" i="1"/>
  <c r="M174" i="1"/>
  <c r="L174" i="1"/>
  <c r="K174" i="1"/>
  <c r="J174" i="1"/>
  <c r="I174" i="1"/>
  <c r="H174" i="1"/>
  <c r="G174" i="1"/>
  <c r="F174" i="1"/>
  <c r="E174" i="1"/>
  <c r="M173" i="1"/>
  <c r="L173" i="1"/>
  <c r="K173" i="1"/>
  <c r="J173" i="1"/>
  <c r="I173" i="1"/>
  <c r="H173" i="1"/>
  <c r="G173" i="1"/>
  <c r="F173" i="1"/>
  <c r="E173" i="1"/>
  <c r="M172" i="1"/>
  <c r="L172" i="1"/>
  <c r="K172" i="1"/>
  <c r="J172" i="1"/>
  <c r="I172" i="1"/>
  <c r="H172" i="1"/>
  <c r="G172" i="1"/>
  <c r="F172" i="1"/>
  <c r="E172" i="1"/>
  <c r="M171" i="1"/>
  <c r="L171" i="1"/>
  <c r="K171" i="1"/>
  <c r="J171" i="1"/>
  <c r="I171" i="1"/>
  <c r="H171" i="1"/>
  <c r="G171" i="1"/>
  <c r="F171" i="1"/>
  <c r="E171" i="1"/>
  <c r="M170" i="1"/>
  <c r="L170" i="1"/>
  <c r="K170" i="1"/>
  <c r="J170" i="1"/>
  <c r="I170" i="1"/>
  <c r="H170" i="1"/>
  <c r="G170" i="1"/>
  <c r="F170" i="1"/>
  <c r="E170" i="1"/>
  <c r="M169" i="1"/>
  <c r="L169" i="1"/>
  <c r="K169" i="1"/>
  <c r="J169" i="1"/>
  <c r="I169" i="1"/>
  <c r="H169" i="1"/>
  <c r="G169" i="1"/>
  <c r="F169" i="1"/>
  <c r="E169" i="1"/>
  <c r="M168" i="1"/>
  <c r="L168" i="1"/>
  <c r="K168" i="1"/>
  <c r="J168" i="1"/>
  <c r="I168" i="1"/>
  <c r="H168" i="1"/>
  <c r="G168" i="1"/>
  <c r="F168" i="1"/>
  <c r="E168" i="1"/>
  <c r="M167" i="1"/>
  <c r="L167" i="1"/>
  <c r="K167" i="1"/>
  <c r="J167" i="1"/>
  <c r="I167" i="1"/>
  <c r="H167" i="1"/>
  <c r="G167" i="1"/>
  <c r="F167" i="1"/>
  <c r="E167" i="1"/>
  <c r="M166" i="1"/>
  <c r="L166" i="1"/>
  <c r="K166" i="1"/>
  <c r="J166" i="1"/>
  <c r="I166" i="1"/>
  <c r="H166" i="1"/>
  <c r="G166" i="1"/>
  <c r="F166" i="1"/>
  <c r="E166" i="1"/>
  <c r="M165" i="1"/>
  <c r="L165" i="1"/>
  <c r="K165" i="1"/>
  <c r="J165" i="1"/>
  <c r="I165" i="1"/>
  <c r="H165" i="1"/>
  <c r="G165" i="1"/>
  <c r="F165" i="1"/>
  <c r="E165" i="1"/>
  <c r="M164" i="1"/>
  <c r="L164" i="1"/>
  <c r="K164" i="1"/>
  <c r="J164" i="1"/>
  <c r="I164" i="1"/>
  <c r="H164" i="1"/>
  <c r="G164" i="1"/>
  <c r="F164" i="1"/>
  <c r="E164" i="1"/>
  <c r="M163" i="1"/>
  <c r="L163" i="1"/>
  <c r="K163" i="1"/>
  <c r="J163" i="1"/>
  <c r="I163" i="1"/>
  <c r="H163" i="1"/>
  <c r="G163" i="1"/>
  <c r="F163" i="1"/>
  <c r="E163" i="1"/>
  <c r="M162" i="1"/>
  <c r="L162" i="1"/>
  <c r="K162" i="1"/>
  <c r="J162" i="1"/>
  <c r="I162" i="1"/>
  <c r="H162" i="1"/>
  <c r="G162" i="1"/>
  <c r="F162" i="1"/>
  <c r="E162" i="1"/>
  <c r="M161" i="1"/>
  <c r="L161" i="1"/>
  <c r="K161" i="1"/>
  <c r="J161" i="1"/>
  <c r="I161" i="1"/>
  <c r="H161" i="1"/>
  <c r="G161" i="1"/>
  <c r="F161" i="1"/>
  <c r="E161" i="1"/>
  <c r="M160" i="1"/>
  <c r="L160" i="1"/>
  <c r="K160" i="1"/>
  <c r="J160" i="1"/>
  <c r="I160" i="1"/>
  <c r="H160" i="1"/>
  <c r="G160" i="1"/>
  <c r="F160" i="1"/>
  <c r="E160" i="1"/>
  <c r="M159" i="1"/>
  <c r="L159" i="1"/>
  <c r="K159" i="1"/>
  <c r="J159" i="1"/>
  <c r="I159" i="1"/>
  <c r="H159" i="1"/>
  <c r="G159" i="1"/>
  <c r="F159" i="1"/>
  <c r="E159" i="1"/>
  <c r="M158" i="1"/>
  <c r="L158" i="1"/>
  <c r="K158" i="1"/>
  <c r="J158" i="1"/>
  <c r="I158" i="1"/>
  <c r="H158" i="1"/>
  <c r="G158" i="1"/>
  <c r="F158" i="1"/>
  <c r="E158" i="1"/>
  <c r="M157" i="1"/>
  <c r="L157" i="1"/>
  <c r="K157" i="1"/>
  <c r="J157" i="1"/>
  <c r="I157" i="1"/>
  <c r="H157" i="1"/>
  <c r="G157" i="1"/>
  <c r="F157" i="1"/>
  <c r="E157" i="1"/>
  <c r="M156" i="1"/>
  <c r="L156" i="1"/>
  <c r="K156" i="1"/>
  <c r="J156" i="1"/>
  <c r="I156" i="1"/>
  <c r="H156" i="1"/>
  <c r="G156" i="1"/>
  <c r="F156" i="1"/>
  <c r="E156" i="1"/>
  <c r="M155" i="1"/>
  <c r="L155" i="1"/>
  <c r="K155" i="1"/>
  <c r="J155" i="1"/>
  <c r="I155" i="1"/>
  <c r="H155" i="1"/>
  <c r="G155" i="1"/>
  <c r="F155" i="1"/>
  <c r="E155" i="1"/>
  <c r="M154" i="1"/>
  <c r="L154" i="1"/>
  <c r="K154" i="1"/>
  <c r="J154" i="1"/>
  <c r="I154" i="1"/>
  <c r="H154" i="1"/>
  <c r="G154" i="1"/>
  <c r="F154" i="1"/>
  <c r="E154" i="1"/>
  <c r="M153" i="1"/>
  <c r="L153" i="1"/>
  <c r="K153" i="1"/>
  <c r="J153" i="1"/>
  <c r="I153" i="1"/>
  <c r="H153" i="1"/>
  <c r="G153" i="1"/>
  <c r="F153" i="1"/>
  <c r="E153" i="1"/>
  <c r="M152" i="1"/>
  <c r="L152" i="1"/>
  <c r="K152" i="1"/>
  <c r="J152" i="1"/>
  <c r="I152" i="1"/>
  <c r="H152" i="1"/>
  <c r="G152" i="1"/>
  <c r="F152" i="1"/>
  <c r="E152" i="1"/>
  <c r="M151" i="1"/>
  <c r="L151" i="1"/>
  <c r="K151" i="1"/>
  <c r="J151" i="1"/>
  <c r="I151" i="1"/>
  <c r="H151" i="1"/>
  <c r="G151" i="1"/>
  <c r="F151" i="1"/>
  <c r="E151" i="1"/>
  <c r="M150" i="1"/>
  <c r="L150" i="1"/>
  <c r="K150" i="1"/>
  <c r="J150" i="1"/>
  <c r="I150" i="1"/>
  <c r="H150" i="1"/>
  <c r="G150" i="1"/>
  <c r="F150" i="1"/>
  <c r="E150" i="1"/>
  <c r="M149" i="1"/>
  <c r="L149" i="1"/>
  <c r="K149" i="1"/>
  <c r="J149" i="1"/>
  <c r="I149" i="1"/>
  <c r="H149" i="1"/>
  <c r="G149" i="1"/>
  <c r="F149" i="1"/>
  <c r="E149" i="1"/>
  <c r="M148" i="1"/>
  <c r="L148" i="1"/>
  <c r="K148" i="1"/>
  <c r="J148" i="1"/>
  <c r="I148" i="1"/>
  <c r="H148" i="1"/>
  <c r="G148" i="1"/>
  <c r="F148" i="1"/>
  <c r="E148" i="1"/>
  <c r="M147" i="1"/>
  <c r="L147" i="1"/>
  <c r="K147" i="1"/>
  <c r="J147" i="1"/>
  <c r="I147" i="1"/>
  <c r="H147" i="1"/>
  <c r="G147" i="1"/>
  <c r="F147" i="1"/>
  <c r="E147" i="1"/>
  <c r="M146" i="1"/>
  <c r="L146" i="1"/>
  <c r="K146" i="1"/>
  <c r="J146" i="1"/>
  <c r="I146" i="1"/>
  <c r="H146" i="1"/>
  <c r="G146" i="1"/>
  <c r="F146" i="1"/>
  <c r="E146" i="1"/>
  <c r="M145" i="1"/>
  <c r="L145" i="1"/>
  <c r="K145" i="1"/>
  <c r="J145" i="1"/>
  <c r="I145" i="1"/>
  <c r="H145" i="1"/>
  <c r="G145" i="1"/>
  <c r="F145" i="1"/>
  <c r="E145" i="1"/>
  <c r="M144" i="1"/>
  <c r="L144" i="1"/>
  <c r="K144" i="1"/>
  <c r="J144" i="1"/>
  <c r="I144" i="1"/>
  <c r="H144" i="1"/>
  <c r="G144" i="1"/>
  <c r="F144" i="1"/>
  <c r="E144" i="1"/>
  <c r="M143" i="1"/>
  <c r="L143" i="1"/>
  <c r="K143" i="1"/>
  <c r="J143" i="1"/>
  <c r="I143" i="1"/>
  <c r="H143" i="1"/>
  <c r="G143" i="1"/>
  <c r="F143" i="1"/>
  <c r="E143" i="1"/>
  <c r="M142" i="1"/>
  <c r="L142" i="1"/>
  <c r="K142" i="1"/>
  <c r="J142" i="1"/>
  <c r="I142" i="1"/>
  <c r="H142" i="1"/>
  <c r="G142" i="1"/>
  <c r="F142" i="1"/>
  <c r="E142" i="1"/>
  <c r="M141" i="1"/>
  <c r="L141" i="1"/>
  <c r="K141" i="1"/>
  <c r="J141" i="1"/>
  <c r="I141" i="1"/>
  <c r="H141" i="1"/>
  <c r="G141" i="1"/>
  <c r="F141" i="1"/>
  <c r="E141" i="1"/>
  <c r="M140" i="1"/>
  <c r="L140" i="1"/>
  <c r="K140" i="1"/>
  <c r="J140" i="1"/>
  <c r="I140" i="1"/>
  <c r="H140" i="1"/>
  <c r="G140" i="1"/>
  <c r="F140" i="1"/>
  <c r="E140" i="1"/>
  <c r="M139" i="1"/>
  <c r="L139" i="1"/>
  <c r="K139" i="1"/>
  <c r="J139" i="1"/>
  <c r="I139" i="1"/>
  <c r="H139" i="1"/>
  <c r="G139" i="1"/>
  <c r="F139" i="1"/>
  <c r="E139" i="1"/>
  <c r="M138" i="1"/>
  <c r="L138" i="1"/>
  <c r="K138" i="1"/>
  <c r="J138" i="1"/>
  <c r="I138" i="1"/>
  <c r="H138" i="1"/>
  <c r="G138" i="1"/>
  <c r="F138" i="1"/>
  <c r="E138" i="1"/>
  <c r="M137" i="1"/>
  <c r="L137" i="1"/>
  <c r="K137" i="1"/>
  <c r="J137" i="1"/>
  <c r="I137" i="1"/>
  <c r="H137" i="1"/>
  <c r="G137" i="1"/>
  <c r="F137" i="1"/>
  <c r="E137" i="1"/>
  <c r="M136" i="1"/>
  <c r="L136" i="1"/>
  <c r="K136" i="1"/>
  <c r="J136" i="1"/>
  <c r="I136" i="1"/>
  <c r="H136" i="1"/>
  <c r="G136" i="1"/>
  <c r="F136" i="1"/>
  <c r="E136" i="1"/>
  <c r="M135" i="1"/>
  <c r="L135" i="1"/>
  <c r="K135" i="1"/>
  <c r="J135" i="1"/>
  <c r="I135" i="1"/>
  <c r="H135" i="1"/>
  <c r="G135" i="1"/>
  <c r="F135" i="1"/>
  <c r="E135" i="1"/>
  <c r="M134" i="1"/>
  <c r="L134" i="1"/>
  <c r="K134" i="1"/>
  <c r="J134" i="1"/>
  <c r="I134" i="1"/>
  <c r="H134" i="1"/>
  <c r="G134" i="1"/>
  <c r="F134" i="1"/>
  <c r="E134" i="1"/>
  <c r="M133" i="1"/>
  <c r="L133" i="1"/>
  <c r="K133" i="1"/>
  <c r="J133" i="1"/>
  <c r="I133" i="1"/>
  <c r="H133" i="1"/>
  <c r="G133" i="1"/>
  <c r="F133" i="1"/>
  <c r="E133" i="1"/>
  <c r="M132" i="1"/>
  <c r="L132" i="1"/>
  <c r="K132" i="1"/>
  <c r="J132" i="1"/>
  <c r="I132" i="1"/>
  <c r="H132" i="1"/>
  <c r="G132" i="1"/>
  <c r="F132" i="1"/>
  <c r="E132" i="1"/>
  <c r="M131" i="1"/>
  <c r="L131" i="1"/>
  <c r="K131" i="1"/>
  <c r="J131" i="1"/>
  <c r="I131" i="1"/>
  <c r="H131" i="1"/>
  <c r="G131" i="1"/>
  <c r="F131" i="1"/>
  <c r="E131" i="1"/>
  <c r="M130" i="1"/>
  <c r="L130" i="1"/>
  <c r="K130" i="1"/>
  <c r="J130" i="1"/>
  <c r="I130" i="1"/>
  <c r="H130" i="1"/>
  <c r="G130" i="1"/>
  <c r="F130" i="1"/>
  <c r="E130" i="1"/>
  <c r="M129" i="1"/>
  <c r="L129" i="1"/>
  <c r="K129" i="1"/>
  <c r="J129" i="1"/>
  <c r="I129" i="1"/>
  <c r="H129" i="1"/>
  <c r="G129" i="1"/>
  <c r="F129" i="1"/>
  <c r="E129" i="1"/>
  <c r="M128" i="1"/>
  <c r="L128" i="1"/>
  <c r="K128" i="1"/>
  <c r="J128" i="1"/>
  <c r="I128" i="1"/>
  <c r="H128" i="1"/>
  <c r="G128" i="1"/>
  <c r="F128" i="1"/>
  <c r="E128" i="1"/>
  <c r="M127" i="1"/>
  <c r="L127" i="1"/>
  <c r="K127" i="1"/>
  <c r="J127" i="1"/>
  <c r="I127" i="1"/>
  <c r="H127" i="1"/>
  <c r="G127" i="1"/>
  <c r="F127" i="1"/>
  <c r="E127" i="1"/>
  <c r="M126" i="1"/>
  <c r="L126" i="1"/>
  <c r="K126" i="1"/>
  <c r="J126" i="1"/>
  <c r="I126" i="1"/>
  <c r="H126" i="1"/>
  <c r="G126" i="1"/>
  <c r="F126" i="1"/>
  <c r="E126" i="1"/>
  <c r="M125" i="1"/>
  <c r="L125" i="1"/>
  <c r="K125" i="1"/>
  <c r="J125" i="1"/>
  <c r="I125" i="1"/>
  <c r="H125" i="1"/>
  <c r="G125" i="1"/>
  <c r="F125" i="1"/>
  <c r="E125" i="1"/>
  <c r="M124" i="1"/>
  <c r="L124" i="1"/>
  <c r="K124" i="1"/>
  <c r="J124" i="1"/>
  <c r="I124" i="1"/>
  <c r="H124" i="1"/>
  <c r="G124" i="1"/>
  <c r="F124" i="1"/>
  <c r="E124" i="1"/>
  <c r="M123" i="1"/>
  <c r="L123" i="1"/>
  <c r="K123" i="1"/>
  <c r="J123" i="1"/>
  <c r="I123" i="1"/>
  <c r="H123" i="1"/>
  <c r="G123" i="1"/>
  <c r="F123" i="1"/>
  <c r="E123" i="1"/>
  <c r="M122" i="1"/>
  <c r="L122" i="1"/>
  <c r="K122" i="1"/>
  <c r="J122" i="1"/>
  <c r="I122" i="1"/>
  <c r="H122" i="1"/>
  <c r="G122" i="1"/>
  <c r="F122" i="1"/>
  <c r="E122" i="1"/>
  <c r="M121" i="1"/>
  <c r="L121" i="1"/>
  <c r="K121" i="1"/>
  <c r="J121" i="1"/>
  <c r="I121" i="1"/>
  <c r="H121" i="1"/>
  <c r="G121" i="1"/>
  <c r="F121" i="1"/>
  <c r="E121" i="1"/>
  <c r="M120" i="1"/>
  <c r="L120" i="1"/>
  <c r="K120" i="1"/>
  <c r="J120" i="1"/>
  <c r="I120" i="1"/>
  <c r="H120" i="1"/>
  <c r="G120" i="1"/>
  <c r="F120" i="1"/>
  <c r="E120" i="1"/>
  <c r="M119" i="1"/>
  <c r="L119" i="1"/>
  <c r="K119" i="1"/>
  <c r="J119" i="1"/>
  <c r="I119" i="1"/>
  <c r="H119" i="1"/>
  <c r="G119" i="1"/>
  <c r="F119" i="1"/>
  <c r="E119" i="1"/>
  <c r="M118" i="1"/>
  <c r="L118" i="1"/>
  <c r="K118" i="1"/>
  <c r="J118" i="1"/>
  <c r="I118" i="1"/>
  <c r="H118" i="1"/>
  <c r="G118" i="1"/>
  <c r="F118" i="1"/>
  <c r="E118" i="1"/>
  <c r="M117" i="1"/>
  <c r="L117" i="1"/>
  <c r="K117" i="1"/>
  <c r="J117" i="1"/>
  <c r="I117" i="1"/>
  <c r="H117" i="1"/>
  <c r="G117" i="1"/>
  <c r="F117" i="1"/>
  <c r="E117" i="1"/>
  <c r="M116" i="1"/>
  <c r="L116" i="1"/>
  <c r="K116" i="1"/>
  <c r="J116" i="1"/>
  <c r="I116" i="1"/>
  <c r="H116" i="1"/>
  <c r="G116" i="1"/>
  <c r="F116" i="1"/>
  <c r="E116" i="1"/>
  <c r="M115" i="1"/>
  <c r="L115" i="1"/>
  <c r="K115" i="1"/>
  <c r="J115" i="1"/>
  <c r="I115" i="1"/>
  <c r="H115" i="1"/>
  <c r="G115" i="1"/>
  <c r="F115" i="1"/>
  <c r="E115" i="1"/>
  <c r="M114" i="1"/>
  <c r="L114" i="1"/>
  <c r="K114" i="1"/>
  <c r="J114" i="1"/>
  <c r="I114" i="1"/>
  <c r="H114" i="1"/>
  <c r="G114" i="1"/>
  <c r="F114" i="1"/>
  <c r="E114" i="1"/>
  <c r="M113" i="1"/>
  <c r="L113" i="1"/>
  <c r="K113" i="1"/>
  <c r="J113" i="1"/>
  <c r="I113" i="1"/>
  <c r="H113" i="1"/>
  <c r="G113" i="1"/>
  <c r="F113" i="1"/>
  <c r="E113" i="1"/>
  <c r="M112" i="1"/>
  <c r="L112" i="1"/>
  <c r="K112" i="1"/>
  <c r="J112" i="1"/>
  <c r="I112" i="1"/>
  <c r="H112" i="1"/>
  <c r="G112" i="1"/>
  <c r="F112" i="1"/>
  <c r="E112" i="1"/>
  <c r="M111" i="1"/>
  <c r="L111" i="1"/>
  <c r="K111" i="1"/>
  <c r="J111" i="1"/>
  <c r="I111" i="1"/>
  <c r="H111" i="1"/>
  <c r="G111" i="1"/>
  <c r="F111" i="1"/>
  <c r="E111" i="1"/>
  <c r="M110" i="1"/>
  <c r="L110" i="1"/>
  <c r="K110" i="1"/>
  <c r="J110" i="1"/>
  <c r="I110" i="1"/>
  <c r="H110" i="1"/>
  <c r="G110" i="1"/>
  <c r="F110" i="1"/>
  <c r="E110" i="1"/>
  <c r="M109" i="1"/>
  <c r="L109" i="1"/>
  <c r="K109" i="1"/>
  <c r="J109" i="1"/>
  <c r="I109" i="1"/>
  <c r="H109" i="1"/>
  <c r="G109" i="1"/>
  <c r="F109" i="1"/>
  <c r="E109" i="1"/>
  <c r="M108" i="1"/>
  <c r="L108" i="1"/>
  <c r="K108" i="1"/>
  <c r="J108" i="1"/>
  <c r="I108" i="1"/>
  <c r="H108" i="1"/>
  <c r="G108" i="1"/>
  <c r="F108" i="1"/>
  <c r="E108" i="1"/>
  <c r="M107" i="1"/>
  <c r="L107" i="1"/>
  <c r="K107" i="1"/>
  <c r="J107" i="1"/>
  <c r="I107" i="1"/>
  <c r="H107" i="1"/>
  <c r="G107" i="1"/>
  <c r="F107" i="1"/>
  <c r="E107" i="1"/>
  <c r="M106" i="1"/>
  <c r="L106" i="1"/>
  <c r="K106" i="1"/>
  <c r="J106" i="1"/>
  <c r="I106" i="1"/>
  <c r="H106" i="1"/>
  <c r="G106" i="1"/>
  <c r="F106" i="1"/>
  <c r="E106" i="1"/>
  <c r="M105" i="1"/>
  <c r="L105" i="1"/>
  <c r="K105" i="1"/>
  <c r="J105" i="1"/>
  <c r="I105" i="1"/>
  <c r="H105" i="1"/>
  <c r="G105" i="1"/>
  <c r="F105" i="1"/>
  <c r="E105" i="1"/>
  <c r="M104" i="1"/>
  <c r="L104" i="1"/>
  <c r="K104" i="1"/>
  <c r="J104" i="1"/>
  <c r="I104" i="1"/>
  <c r="H104" i="1"/>
  <c r="G104" i="1"/>
  <c r="F104" i="1"/>
  <c r="E104" i="1"/>
  <c r="M103" i="1"/>
  <c r="L103" i="1"/>
  <c r="K103" i="1"/>
  <c r="J103" i="1"/>
  <c r="I103" i="1"/>
  <c r="H103" i="1"/>
  <c r="G103" i="1"/>
  <c r="F103" i="1"/>
  <c r="E103" i="1"/>
  <c r="M102" i="1"/>
  <c r="L102" i="1"/>
  <c r="K102" i="1"/>
  <c r="J102" i="1"/>
  <c r="I102" i="1"/>
  <c r="H102" i="1"/>
  <c r="G102" i="1"/>
  <c r="F102" i="1"/>
  <c r="E102" i="1"/>
  <c r="M101" i="1"/>
  <c r="L101" i="1"/>
  <c r="K101" i="1"/>
  <c r="J101" i="1"/>
  <c r="I101" i="1"/>
  <c r="H101" i="1"/>
  <c r="G101" i="1"/>
  <c r="F101" i="1"/>
  <c r="E101" i="1"/>
  <c r="M100" i="1"/>
  <c r="L100" i="1"/>
  <c r="K100" i="1"/>
  <c r="J100" i="1"/>
  <c r="I100" i="1"/>
  <c r="H100" i="1"/>
  <c r="G100" i="1"/>
  <c r="F100" i="1"/>
  <c r="E100" i="1"/>
  <c r="M99" i="1"/>
  <c r="L99" i="1"/>
  <c r="K99" i="1"/>
  <c r="J99" i="1"/>
  <c r="I99" i="1"/>
  <c r="H99" i="1"/>
  <c r="G99" i="1"/>
  <c r="F99" i="1"/>
  <c r="E99" i="1"/>
  <c r="M98" i="1"/>
  <c r="L98" i="1"/>
  <c r="K98" i="1"/>
  <c r="J98" i="1"/>
  <c r="I98" i="1"/>
  <c r="H98" i="1"/>
  <c r="G98" i="1"/>
  <c r="F98" i="1"/>
  <c r="E98" i="1"/>
  <c r="M97" i="1"/>
  <c r="L97" i="1"/>
  <c r="K97" i="1"/>
  <c r="J97" i="1"/>
  <c r="I97" i="1"/>
  <c r="H97" i="1"/>
  <c r="G97" i="1"/>
  <c r="F97" i="1"/>
  <c r="E97" i="1"/>
  <c r="M96" i="1"/>
  <c r="L96" i="1"/>
  <c r="K96" i="1"/>
  <c r="J96" i="1"/>
  <c r="I96" i="1"/>
  <c r="H96" i="1"/>
  <c r="G96" i="1"/>
  <c r="F96" i="1"/>
  <c r="E96" i="1"/>
  <c r="M95" i="1"/>
  <c r="L95" i="1"/>
  <c r="K95" i="1"/>
  <c r="J95" i="1"/>
  <c r="I95" i="1"/>
  <c r="H95" i="1"/>
  <c r="G95" i="1"/>
  <c r="F95" i="1"/>
  <c r="E95" i="1"/>
  <c r="M94" i="1"/>
  <c r="L94" i="1"/>
  <c r="K94" i="1"/>
  <c r="J94" i="1"/>
  <c r="I94" i="1"/>
  <c r="H94" i="1"/>
  <c r="G94" i="1"/>
  <c r="F94" i="1"/>
  <c r="E94" i="1"/>
  <c r="M93" i="1"/>
  <c r="L93" i="1"/>
  <c r="K93" i="1"/>
  <c r="J93" i="1"/>
  <c r="I93" i="1"/>
  <c r="H93" i="1"/>
  <c r="G93" i="1"/>
  <c r="F93" i="1"/>
  <c r="E93" i="1"/>
  <c r="M92" i="1"/>
  <c r="L92" i="1"/>
  <c r="K92" i="1"/>
  <c r="J92" i="1"/>
  <c r="I92" i="1"/>
  <c r="H92" i="1"/>
  <c r="G92" i="1"/>
  <c r="F92" i="1"/>
  <c r="E92" i="1"/>
  <c r="M91" i="1"/>
  <c r="L91" i="1"/>
  <c r="K91" i="1"/>
  <c r="J91" i="1"/>
  <c r="I91" i="1"/>
  <c r="H91" i="1"/>
  <c r="G91" i="1"/>
  <c r="F91" i="1"/>
  <c r="E91" i="1"/>
  <c r="M90" i="1"/>
  <c r="L90" i="1"/>
  <c r="K90" i="1"/>
  <c r="J90" i="1"/>
  <c r="I90" i="1"/>
  <c r="H90" i="1"/>
  <c r="G90" i="1"/>
  <c r="F90" i="1"/>
  <c r="E90" i="1"/>
  <c r="M89" i="1"/>
  <c r="L89" i="1"/>
  <c r="K89" i="1"/>
  <c r="J89" i="1"/>
  <c r="I89" i="1"/>
  <c r="H89" i="1"/>
  <c r="G89" i="1"/>
  <c r="F89" i="1"/>
  <c r="E89" i="1"/>
  <c r="M88" i="1"/>
  <c r="L88" i="1"/>
  <c r="K88" i="1"/>
  <c r="J88" i="1"/>
  <c r="I88" i="1"/>
  <c r="H88" i="1"/>
  <c r="G88" i="1"/>
  <c r="F88" i="1"/>
  <c r="E88" i="1"/>
  <c r="M87" i="1"/>
  <c r="L87" i="1"/>
  <c r="K87" i="1"/>
  <c r="J87" i="1"/>
  <c r="I87" i="1"/>
  <c r="H87" i="1"/>
  <c r="G87" i="1"/>
  <c r="F87" i="1"/>
  <c r="E87" i="1"/>
  <c r="M86" i="1"/>
  <c r="L86" i="1"/>
  <c r="K86" i="1"/>
  <c r="J86" i="1"/>
  <c r="I86" i="1"/>
  <c r="H86" i="1"/>
  <c r="G86" i="1"/>
  <c r="F86" i="1"/>
  <c r="E86" i="1"/>
  <c r="M85" i="1"/>
  <c r="L85" i="1"/>
  <c r="K85" i="1"/>
  <c r="J85" i="1"/>
  <c r="I85" i="1"/>
  <c r="H85" i="1"/>
  <c r="G85" i="1"/>
  <c r="F85" i="1"/>
  <c r="E85" i="1"/>
  <c r="M84" i="1"/>
  <c r="L84" i="1"/>
  <c r="K84" i="1"/>
  <c r="J84" i="1"/>
  <c r="I84" i="1"/>
  <c r="H84" i="1"/>
  <c r="G84" i="1"/>
  <c r="F84" i="1"/>
  <c r="E84" i="1"/>
  <c r="M83" i="1"/>
  <c r="L83" i="1"/>
  <c r="K83" i="1"/>
  <c r="J83" i="1"/>
  <c r="I83" i="1"/>
  <c r="H83" i="1"/>
  <c r="G83" i="1"/>
  <c r="F83" i="1"/>
  <c r="E83" i="1"/>
  <c r="M82" i="1"/>
  <c r="L82" i="1"/>
  <c r="K82" i="1"/>
  <c r="J82" i="1"/>
  <c r="I82" i="1"/>
  <c r="H82" i="1"/>
  <c r="G82" i="1"/>
  <c r="F82" i="1"/>
  <c r="E82" i="1"/>
  <c r="M81" i="1"/>
  <c r="L81" i="1"/>
  <c r="K81" i="1"/>
  <c r="J81" i="1"/>
  <c r="I81" i="1"/>
  <c r="H81" i="1"/>
  <c r="G81" i="1"/>
  <c r="F81" i="1"/>
  <c r="E81" i="1"/>
  <c r="M80" i="1"/>
  <c r="L80" i="1"/>
  <c r="K80" i="1"/>
  <c r="J80" i="1"/>
  <c r="I80" i="1"/>
  <c r="H80" i="1"/>
  <c r="G80" i="1"/>
  <c r="F80" i="1"/>
  <c r="E80" i="1"/>
  <c r="M79" i="1"/>
  <c r="L79" i="1"/>
  <c r="K79" i="1"/>
  <c r="J79" i="1"/>
  <c r="I79" i="1"/>
  <c r="H79" i="1"/>
  <c r="G79" i="1"/>
  <c r="F79" i="1"/>
  <c r="E79" i="1"/>
  <c r="M78" i="1"/>
  <c r="L78" i="1"/>
  <c r="K78" i="1"/>
  <c r="J78" i="1"/>
  <c r="I78" i="1"/>
  <c r="H78" i="1"/>
  <c r="G78" i="1"/>
  <c r="F78" i="1"/>
  <c r="E78" i="1"/>
  <c r="M77" i="1"/>
  <c r="L77" i="1"/>
  <c r="K77" i="1"/>
  <c r="J77" i="1"/>
  <c r="I77" i="1"/>
  <c r="H77" i="1"/>
  <c r="G77" i="1"/>
  <c r="F77" i="1"/>
  <c r="E77" i="1"/>
  <c r="M76" i="1"/>
  <c r="L76" i="1"/>
  <c r="K76" i="1"/>
  <c r="J76" i="1"/>
  <c r="I76" i="1"/>
  <c r="H76" i="1"/>
  <c r="G76" i="1"/>
  <c r="F76" i="1"/>
  <c r="E76" i="1"/>
  <c r="M75" i="1"/>
  <c r="L75" i="1"/>
  <c r="K75" i="1"/>
  <c r="J75" i="1"/>
  <c r="I75" i="1"/>
  <c r="H75" i="1"/>
  <c r="G75" i="1"/>
  <c r="F75" i="1"/>
  <c r="E75" i="1"/>
  <c r="M74" i="1"/>
  <c r="L74" i="1"/>
  <c r="K74" i="1"/>
  <c r="J74" i="1"/>
  <c r="I74" i="1"/>
  <c r="H74" i="1"/>
  <c r="G74" i="1"/>
  <c r="F74" i="1"/>
  <c r="E74" i="1"/>
  <c r="M73" i="1"/>
  <c r="L73" i="1"/>
  <c r="K73" i="1"/>
  <c r="J73" i="1"/>
  <c r="I73" i="1"/>
  <c r="H73" i="1"/>
  <c r="G73" i="1"/>
  <c r="F73" i="1"/>
  <c r="E73" i="1"/>
  <c r="M72" i="1"/>
  <c r="L72" i="1"/>
  <c r="K72" i="1"/>
  <c r="J72" i="1"/>
  <c r="I72" i="1"/>
  <c r="H72" i="1"/>
  <c r="G72" i="1"/>
  <c r="AH66" i="1" s="1" a="1"/>
  <c r="AH66" i="1" s="1"/>
  <c r="F72" i="1"/>
  <c r="E72" i="1"/>
  <c r="M71" i="1"/>
  <c r="L71" i="1"/>
  <c r="K71" i="1"/>
  <c r="J71" i="1"/>
  <c r="I71" i="1"/>
  <c r="H71" i="1"/>
  <c r="G71" i="1"/>
  <c r="F71" i="1"/>
  <c r="E71" i="1"/>
  <c r="M70" i="1"/>
  <c r="L70" i="1"/>
  <c r="K70" i="1"/>
  <c r="J70" i="1"/>
  <c r="I70" i="1"/>
  <c r="H70" i="1"/>
  <c r="G70" i="1"/>
  <c r="F70" i="1"/>
  <c r="E70" i="1"/>
  <c r="M69" i="1"/>
  <c r="L69" i="1"/>
  <c r="K69" i="1"/>
  <c r="J69" i="1"/>
  <c r="I69" i="1"/>
  <c r="H69" i="1"/>
  <c r="G69" i="1"/>
  <c r="F69" i="1"/>
  <c r="E69" i="1"/>
  <c r="R68" i="1"/>
  <c r="J68" i="1"/>
  <c r="I68" i="1"/>
  <c r="H68" i="1"/>
  <c r="G68" i="1"/>
  <c r="F68" i="1"/>
  <c r="E68" i="1"/>
  <c r="B68" i="1"/>
  <c r="A68" i="1"/>
  <c r="AF67" i="1"/>
  <c r="Z67" i="1"/>
  <c r="S67" i="1"/>
  <c r="R67" i="1"/>
  <c r="P67" i="1"/>
  <c r="Q67" i="1" s="1"/>
  <c r="G67" i="1"/>
  <c r="B67" i="1"/>
  <c r="AF66" i="1"/>
  <c r="Z66" i="1"/>
  <c r="R66" i="1"/>
  <c r="P66" i="1"/>
  <c r="Q66" i="1" s="1"/>
  <c r="O66" i="1"/>
  <c r="G66" i="1"/>
  <c r="B66" i="1"/>
  <c r="AH65" i="1" a="1"/>
  <c r="AH65" i="1" s="1"/>
  <c r="AF65" i="1"/>
  <c r="Z65" i="1"/>
  <c r="R65" i="1"/>
  <c r="Q65" i="1"/>
  <c r="P65" i="1"/>
  <c r="S65" i="1" s="1"/>
  <c r="G65" i="1"/>
  <c r="O65" i="1" s="1"/>
  <c r="B65" i="1"/>
  <c r="AF64" i="1"/>
  <c r="Z64" i="1"/>
  <c r="R64" i="1"/>
  <c r="G64" i="1"/>
  <c r="B64" i="1"/>
  <c r="AF63" i="1"/>
  <c r="Z63" i="1"/>
  <c r="V63" i="1"/>
  <c r="AA63" i="1" s="1"/>
  <c r="R63" i="1"/>
  <c r="G63" i="1"/>
  <c r="B63" i="1"/>
  <c r="AF62" i="1"/>
  <c r="G62" i="1" s="1"/>
  <c r="Z62" i="1"/>
  <c r="R62" i="1"/>
  <c r="P62" i="1"/>
  <c r="O62" i="1"/>
  <c r="B62" i="1"/>
  <c r="AF61" i="1"/>
  <c r="Z61" i="1"/>
  <c r="R61" i="1"/>
  <c r="G61" i="1"/>
  <c r="B61" i="1"/>
  <c r="AF60" i="1"/>
  <c r="G60" i="1" s="1"/>
  <c r="Z60" i="1"/>
  <c r="R60" i="1"/>
  <c r="B60" i="1"/>
  <c r="AF59" i="1"/>
  <c r="Z59" i="1"/>
  <c r="R59" i="1"/>
  <c r="G59" i="1"/>
  <c r="O59" i="1" s="1"/>
  <c r="B59" i="1"/>
  <c r="AF58" i="1"/>
  <c r="Z58" i="1"/>
  <c r="R58" i="1"/>
  <c r="P58" i="1"/>
  <c r="G58" i="1"/>
  <c r="O58" i="1" s="1"/>
  <c r="B58" i="1"/>
  <c r="AF57" i="1"/>
  <c r="G57" i="1" s="1"/>
  <c r="Z57" i="1"/>
  <c r="Y57" i="1"/>
  <c r="AD57" i="1" s="1"/>
  <c r="R57" i="1"/>
  <c r="B57" i="1"/>
  <c r="AF56" i="1"/>
  <c r="G56" i="1" s="1"/>
  <c r="P56" i="1" s="1"/>
  <c r="Q56" i="1" s="1"/>
  <c r="Z56" i="1"/>
  <c r="S56" i="1"/>
  <c r="R56" i="1"/>
  <c r="O56" i="1"/>
  <c r="B56" i="1"/>
  <c r="AF55" i="1"/>
  <c r="Z55" i="1"/>
  <c r="R55" i="1"/>
  <c r="G55" i="1"/>
  <c r="B55" i="1"/>
  <c r="AF54" i="1"/>
  <c r="G54" i="1" s="1"/>
  <c r="Z54" i="1"/>
  <c r="R54" i="1"/>
  <c r="B54" i="1"/>
  <c r="AF53" i="1"/>
  <c r="Z53" i="1"/>
  <c r="R53" i="1"/>
  <c r="G53" i="1"/>
  <c r="B53" i="1"/>
  <c r="AF52" i="1"/>
  <c r="G52" i="1" s="1"/>
  <c r="P52" i="1" s="1"/>
  <c r="Z52" i="1"/>
  <c r="R52" i="1"/>
  <c r="O52" i="1"/>
  <c r="B52" i="1"/>
  <c r="AF51" i="1"/>
  <c r="G51" i="1" s="1"/>
  <c r="Z51" i="1"/>
  <c r="R51" i="1"/>
  <c r="B51" i="1"/>
  <c r="AF50" i="1"/>
  <c r="G50" i="1" s="1"/>
  <c r="Z50" i="1"/>
  <c r="R50" i="1"/>
  <c r="B50" i="1"/>
  <c r="AF49" i="1"/>
  <c r="Z49" i="1"/>
  <c r="R49" i="1"/>
  <c r="G49" i="1"/>
  <c r="AH46" i="1" s="1" a="1"/>
  <c r="AH46" i="1" s="1"/>
  <c r="B49" i="1"/>
  <c r="AF48" i="1"/>
  <c r="G48" i="1" s="1"/>
  <c r="O48" i="1" s="1"/>
  <c r="Z48" i="1"/>
  <c r="R48" i="1"/>
  <c r="P48" i="1"/>
  <c r="B48" i="1"/>
  <c r="AF47" i="1"/>
  <c r="Z47" i="1"/>
  <c r="R47" i="1"/>
  <c r="O47" i="1"/>
  <c r="G47" i="1"/>
  <c r="P47" i="1" s="1"/>
  <c r="B47" i="1"/>
  <c r="AF46" i="1"/>
  <c r="G46" i="1" s="1"/>
  <c r="P46" i="1" s="1"/>
  <c r="Q46" i="1" s="1"/>
  <c r="Z46" i="1"/>
  <c r="S46" i="1"/>
  <c r="R46" i="1"/>
  <c r="O46" i="1"/>
  <c r="B46" i="1"/>
  <c r="AF45" i="1"/>
  <c r="Z45" i="1"/>
  <c r="R45" i="1"/>
  <c r="G45" i="1"/>
  <c r="B45" i="1"/>
  <c r="AF44" i="1"/>
  <c r="G44" i="1" s="1"/>
  <c r="Z44" i="1"/>
  <c r="R44" i="1"/>
  <c r="B44" i="1"/>
  <c r="AF43" i="1"/>
  <c r="Z43" i="1"/>
  <c r="S43" i="1"/>
  <c r="R43" i="1"/>
  <c r="P43" i="1"/>
  <c r="Q43" i="1" s="1"/>
  <c r="O43" i="1"/>
  <c r="G43" i="1"/>
  <c r="B43" i="1"/>
  <c r="AF42" i="1"/>
  <c r="Z42" i="1"/>
  <c r="R42" i="1"/>
  <c r="G42" i="1"/>
  <c r="AH42" i="1" s="1" a="1"/>
  <c r="AH42" i="1" s="1"/>
  <c r="B42" i="1"/>
  <c r="AF41" i="1"/>
  <c r="Z41" i="1"/>
  <c r="R41" i="1"/>
  <c r="G41" i="1"/>
  <c r="B41" i="1"/>
  <c r="AF40" i="1"/>
  <c r="G40" i="1" s="1"/>
  <c r="P40" i="1" s="1"/>
  <c r="Q40" i="1" s="1"/>
  <c r="Z40" i="1"/>
  <c r="S40" i="1"/>
  <c r="R40" i="1"/>
  <c r="B40" i="1"/>
  <c r="AF39" i="1"/>
  <c r="G39" i="1" s="1"/>
  <c r="Z39" i="1"/>
  <c r="R39" i="1"/>
  <c r="B39" i="1"/>
  <c r="AF38" i="1"/>
  <c r="G38" i="1" s="1"/>
  <c r="Z38" i="1"/>
  <c r="R38" i="1"/>
  <c r="B38" i="1"/>
  <c r="AF37" i="1"/>
  <c r="Z37" i="1"/>
  <c r="R37" i="1"/>
  <c r="G37" i="1"/>
  <c r="P37" i="1" s="1"/>
  <c r="B37" i="1"/>
  <c r="AF36" i="1"/>
  <c r="Z36" i="1"/>
  <c r="X36" i="1"/>
  <c r="AC36" i="1" s="1"/>
  <c r="R36" i="1"/>
  <c r="G36" i="1"/>
  <c r="B36" i="1"/>
  <c r="AF35" i="1"/>
  <c r="G35" i="1" s="1"/>
  <c r="Z35" i="1"/>
  <c r="U35" i="1"/>
  <c r="R35" i="1"/>
  <c r="B35" i="1"/>
  <c r="AF34" i="1"/>
  <c r="G34" i="1" s="1"/>
  <c r="Z34" i="1"/>
  <c r="W34" i="1"/>
  <c r="AB34" i="1" s="1"/>
  <c r="R34" i="1"/>
  <c r="B34" i="1"/>
  <c r="AF33" i="1"/>
  <c r="Z33" i="1"/>
  <c r="R33" i="1"/>
  <c r="O33" i="1"/>
  <c r="G33" i="1"/>
  <c r="P33" i="1" s="1"/>
  <c r="B33" i="1"/>
  <c r="AF32" i="1"/>
  <c r="Z32" i="1"/>
  <c r="X32" i="1"/>
  <c r="AC32" i="1" s="1"/>
  <c r="R32" i="1"/>
  <c r="G32" i="1"/>
  <c r="B32" i="1"/>
  <c r="AF31" i="1"/>
  <c r="Z31" i="1"/>
  <c r="U31" i="1"/>
  <c r="R31" i="1"/>
  <c r="G31" i="1"/>
  <c r="B31" i="1"/>
  <c r="AF30" i="1"/>
  <c r="G30" i="1" s="1"/>
  <c r="P30" i="1" s="1"/>
  <c r="Z30" i="1"/>
  <c r="R30" i="1"/>
  <c r="B30" i="1"/>
  <c r="AF29" i="1"/>
  <c r="Z29" i="1"/>
  <c r="R29" i="1"/>
  <c r="P29" i="1"/>
  <c r="O29" i="1"/>
  <c r="G29" i="1"/>
  <c r="B29" i="1"/>
  <c r="AF28" i="1"/>
  <c r="G28" i="1" s="1"/>
  <c r="Z28" i="1"/>
  <c r="W28" i="1"/>
  <c r="AB28" i="1" s="1"/>
  <c r="R28" i="1"/>
  <c r="B28" i="1"/>
  <c r="AF27" i="1"/>
  <c r="Z27" i="1"/>
  <c r="R27" i="1"/>
  <c r="Q27" i="1"/>
  <c r="P27" i="1"/>
  <c r="S27" i="1" s="1"/>
  <c r="O27" i="1"/>
  <c r="G27" i="1"/>
  <c r="B27" i="1"/>
  <c r="AF26" i="1"/>
  <c r="G26" i="1" s="1"/>
  <c r="P26" i="1" s="1"/>
  <c r="Q26" i="1" s="1"/>
  <c r="Z26" i="1"/>
  <c r="S26" i="1"/>
  <c r="R26" i="1"/>
  <c r="O26" i="1"/>
  <c r="B26" i="1"/>
  <c r="AF25" i="1"/>
  <c r="G25" i="1" s="1"/>
  <c r="P25" i="1" s="1"/>
  <c r="Z25" i="1"/>
  <c r="S25" i="1"/>
  <c r="R25" i="1"/>
  <c r="Q25" i="1"/>
  <c r="O25" i="1"/>
  <c r="B25" i="1"/>
  <c r="AF24" i="1"/>
  <c r="Z24" i="1"/>
  <c r="R24" i="1"/>
  <c r="G24" i="1"/>
  <c r="AH23" i="1" s="1" a="1"/>
  <c r="AH23" i="1" s="1"/>
  <c r="B24" i="1"/>
  <c r="AF23" i="1"/>
  <c r="Z23" i="1"/>
  <c r="R23" i="1"/>
  <c r="G23" i="1"/>
  <c r="B23" i="1"/>
  <c r="AF22" i="1"/>
  <c r="G22" i="1" s="1"/>
  <c r="Z22" i="1"/>
  <c r="R22" i="1"/>
  <c r="O22" i="1"/>
  <c r="B22" i="1"/>
  <c r="AF21" i="1"/>
  <c r="G21" i="1" s="1"/>
  <c r="Z21" i="1"/>
  <c r="U21" i="1"/>
  <c r="R21" i="1"/>
  <c r="B21" i="1"/>
  <c r="G10" i="1"/>
  <c r="J6" i="1"/>
  <c r="Q30" i="1" l="1"/>
  <c r="S30" i="1"/>
  <c r="S37" i="1"/>
  <c r="Q37" i="1"/>
  <c r="AG63" i="1"/>
  <c r="P50" i="1"/>
  <c r="AH50" i="1" a="1"/>
  <c r="AH50" i="1" s="1"/>
  <c r="O50" i="1"/>
  <c r="AH22" i="1" a="1"/>
  <c r="AH22" i="1" s="1"/>
  <c r="P22" i="1"/>
  <c r="Y24" i="1"/>
  <c r="AD24" i="1" s="1"/>
  <c r="AH27" i="1" a="1"/>
  <c r="AH27" i="1" s="1"/>
  <c r="P32" i="1"/>
  <c r="AH32" i="1" a="1"/>
  <c r="AH32" i="1" s="1"/>
  <c r="Y39" i="1"/>
  <c r="AD39" i="1" s="1"/>
  <c r="Y44" i="1"/>
  <c r="AD44" i="1" s="1"/>
  <c r="AH47" i="1" a="1"/>
  <c r="AH47" i="1" s="1"/>
  <c r="AH53" i="1" a="1"/>
  <c r="AH53" i="1" s="1"/>
  <c r="O53" i="1"/>
  <c r="Y54" i="1"/>
  <c r="AD54" i="1" s="1"/>
  <c r="W60" i="1"/>
  <c r="AB60" i="1" s="1"/>
  <c r="P63" i="1"/>
  <c r="O63" i="1"/>
  <c r="AH62" i="1" a="1"/>
  <c r="AH62" i="1" s="1"/>
  <c r="AH63" i="1" a="1"/>
  <c r="AH63" i="1" s="1"/>
  <c r="Y65" i="1"/>
  <c r="AD65" i="1" s="1"/>
  <c r="V66" i="1"/>
  <c r="AA66" i="1" s="1"/>
  <c r="V67" i="1"/>
  <c r="AA67" i="1" s="1"/>
  <c r="Y64" i="1"/>
  <c r="AD64" i="1" s="1"/>
  <c r="W62" i="1"/>
  <c r="AB62" i="1" s="1"/>
  <c r="AE62" i="1" s="1"/>
  <c r="U60" i="1"/>
  <c r="X57" i="1"/>
  <c r="AC57" i="1" s="1"/>
  <c r="V55" i="1"/>
  <c r="AA55" i="1" s="1"/>
  <c r="Y52" i="1"/>
  <c r="AD52" i="1" s="1"/>
  <c r="W50" i="1"/>
  <c r="AB50" i="1" s="1"/>
  <c r="U48" i="1"/>
  <c r="X45" i="1"/>
  <c r="AC45" i="1" s="1"/>
  <c r="V43" i="1"/>
  <c r="AA43" i="1" s="1"/>
  <c r="Y40" i="1"/>
  <c r="AD40" i="1" s="1"/>
  <c r="W38" i="1"/>
  <c r="AB38" i="1" s="1"/>
  <c r="AG38" i="1" s="1"/>
  <c r="U36" i="1"/>
  <c r="X33" i="1"/>
  <c r="AC33" i="1" s="1"/>
  <c r="V31" i="1"/>
  <c r="AA31" i="1" s="1"/>
  <c r="Y28" i="1"/>
  <c r="AD28" i="1" s="1"/>
  <c r="U66" i="1"/>
  <c r="X63" i="1"/>
  <c r="AC63" i="1" s="1"/>
  <c r="U65" i="1"/>
  <c r="V64" i="1"/>
  <c r="AA64" i="1" s="1"/>
  <c r="W63" i="1"/>
  <c r="AB63" i="1" s="1"/>
  <c r="Y62" i="1"/>
  <c r="AD62" i="1" s="1"/>
  <c r="U59" i="1"/>
  <c r="X58" i="1"/>
  <c r="AC58" i="1" s="1"/>
  <c r="W54" i="1"/>
  <c r="AB54" i="1" s="1"/>
  <c r="U51" i="1"/>
  <c r="X50" i="1"/>
  <c r="AC50" i="1" s="1"/>
  <c r="W46" i="1"/>
  <c r="AB46" i="1" s="1"/>
  <c r="AE46" i="1" s="1"/>
  <c r="V42" i="1"/>
  <c r="AA42" i="1" s="1"/>
  <c r="V38" i="1"/>
  <c r="AA38" i="1" s="1"/>
  <c r="Y37" i="1"/>
  <c r="AD37" i="1" s="1"/>
  <c r="V34" i="1"/>
  <c r="AA34" i="1" s="1"/>
  <c r="U30" i="1"/>
  <c r="Y29" i="1"/>
  <c r="AD29" i="1" s="1"/>
  <c r="X26" i="1"/>
  <c r="AC26" i="1" s="1"/>
  <c r="V61" i="1"/>
  <c r="AA61" i="1" s="1"/>
  <c r="Y60" i="1"/>
  <c r="AD60" i="1" s="1"/>
  <c r="V57" i="1"/>
  <c r="AA57" i="1" s="1"/>
  <c r="Y56" i="1"/>
  <c r="AD56" i="1" s="1"/>
  <c r="V53" i="1"/>
  <c r="AA53" i="1" s="1"/>
  <c r="AG53" i="1" s="1"/>
  <c r="U49" i="1"/>
  <c r="X48" i="1"/>
  <c r="AC48" i="1" s="1"/>
  <c r="U45" i="1"/>
  <c r="X44" i="1"/>
  <c r="AC44" i="1" s="1"/>
  <c r="U41" i="1"/>
  <c r="X40" i="1"/>
  <c r="AC40" i="1" s="1"/>
  <c r="W36" i="1"/>
  <c r="AB36" i="1" s="1"/>
  <c r="W32" i="1"/>
  <c r="AB32" i="1" s="1"/>
  <c r="Y67" i="1"/>
  <c r="AD67" i="1" s="1"/>
  <c r="Y66" i="1"/>
  <c r="AD66" i="1" s="1"/>
  <c r="U61" i="1"/>
  <c r="X60" i="1"/>
  <c r="AC60" i="1" s="1"/>
  <c r="AG60" i="1" s="1"/>
  <c r="U57" i="1"/>
  <c r="X56" i="1"/>
  <c r="AC56" i="1" s="1"/>
  <c r="U53" i="1"/>
  <c r="X52" i="1"/>
  <c r="AC52" i="1" s="1"/>
  <c r="W48" i="1"/>
  <c r="AB48" i="1" s="1"/>
  <c r="W44" i="1"/>
  <c r="AB44" i="1" s="1"/>
  <c r="W40" i="1"/>
  <c r="AB40" i="1" s="1"/>
  <c r="V36" i="1"/>
  <c r="AA36" i="1" s="1"/>
  <c r="AE36" i="1" s="1"/>
  <c r="Y35" i="1"/>
  <c r="AD35" i="1" s="1"/>
  <c r="V32" i="1"/>
  <c r="AA32" i="1" s="1"/>
  <c r="Y31" i="1"/>
  <c r="AD31" i="1" s="1"/>
  <c r="V28" i="1"/>
  <c r="AA28" i="1" s="1"/>
  <c r="Y27" i="1"/>
  <c r="AD27" i="1" s="1"/>
  <c r="W25" i="1"/>
  <c r="AB25" i="1" s="1"/>
  <c r="U23" i="1"/>
  <c r="W57" i="1"/>
  <c r="AB57" i="1" s="1"/>
  <c r="X54" i="1"/>
  <c r="AC54" i="1" s="1"/>
  <c r="Y50" i="1"/>
  <c r="AD50" i="1" s="1"/>
  <c r="Y46" i="1"/>
  <c r="AD46" i="1" s="1"/>
  <c r="Y42" i="1"/>
  <c r="AD42" i="1" s="1"/>
  <c r="X41" i="1"/>
  <c r="AC41" i="1" s="1"/>
  <c r="U40" i="1"/>
  <c r="X37" i="1"/>
  <c r="AC37" i="1" s="1"/>
  <c r="Y32" i="1"/>
  <c r="AD32" i="1" s="1"/>
  <c r="AE32" i="1" s="1"/>
  <c r="V23" i="1"/>
  <c r="AA23" i="1" s="1"/>
  <c r="X65" i="1"/>
  <c r="AC65" i="1" s="1"/>
  <c r="V62" i="1"/>
  <c r="AA62" i="1" s="1"/>
  <c r="Y59" i="1"/>
  <c r="AD59" i="1" s="1"/>
  <c r="W58" i="1"/>
  <c r="AB58" i="1" s="1"/>
  <c r="U54" i="1"/>
  <c r="Y51" i="1"/>
  <c r="AD51" i="1" s="1"/>
  <c r="U50" i="1"/>
  <c r="V46" i="1"/>
  <c r="AA46" i="1" s="1"/>
  <c r="W42" i="1"/>
  <c r="AB42" i="1" s="1"/>
  <c r="AE42" i="1" s="1"/>
  <c r="V41" i="1"/>
  <c r="AA41" i="1" s="1"/>
  <c r="V37" i="1"/>
  <c r="AA37" i="1" s="1"/>
  <c r="AG37" i="1" s="1"/>
  <c r="U32" i="1"/>
  <c r="X22" i="1"/>
  <c r="AC22" i="1" s="1"/>
  <c r="W65" i="1"/>
  <c r="AB65" i="1" s="1"/>
  <c r="U62" i="1"/>
  <c r="X59" i="1"/>
  <c r="AC59" i="1" s="1"/>
  <c r="V58" i="1"/>
  <c r="AA58" i="1" s="1"/>
  <c r="Y55" i="1"/>
  <c r="AD55" i="1" s="1"/>
  <c r="X51" i="1"/>
  <c r="AC51" i="1" s="1"/>
  <c r="AG51" i="1" s="1"/>
  <c r="Y47" i="1"/>
  <c r="AD47" i="1" s="1"/>
  <c r="U46" i="1"/>
  <c r="Y43" i="1"/>
  <c r="AD43" i="1" s="1"/>
  <c r="U42" i="1"/>
  <c r="Y38" i="1"/>
  <c r="AD38" i="1" s="1"/>
  <c r="U37" i="1"/>
  <c r="Y33" i="1"/>
  <c r="AD33" i="1" s="1"/>
  <c r="W22" i="1"/>
  <c r="AB22" i="1" s="1"/>
  <c r="V65" i="1"/>
  <c r="AA65" i="1" s="1"/>
  <c r="W59" i="1"/>
  <c r="AB59" i="1" s="1"/>
  <c r="U58" i="1"/>
  <c r="X55" i="1"/>
  <c r="AC55" i="1" s="1"/>
  <c r="W51" i="1"/>
  <c r="AB51" i="1" s="1"/>
  <c r="X47" i="1"/>
  <c r="AC47" i="1" s="1"/>
  <c r="X43" i="1"/>
  <c r="AC43" i="1" s="1"/>
  <c r="X38" i="1"/>
  <c r="AC38" i="1" s="1"/>
  <c r="Y34" i="1"/>
  <c r="AD34" i="1" s="1"/>
  <c r="W33" i="1"/>
  <c r="AB33" i="1" s="1"/>
  <c r="V22" i="1"/>
  <c r="AA22" i="1" s="1"/>
  <c r="X66" i="1"/>
  <c r="AC66" i="1" s="1"/>
  <c r="Y63" i="1"/>
  <c r="AD63" i="1" s="1"/>
  <c r="V59" i="1"/>
  <c r="AA59" i="1" s="1"/>
  <c r="W55" i="1"/>
  <c r="AB55" i="1" s="1"/>
  <c r="V51" i="1"/>
  <c r="AA51" i="1" s="1"/>
  <c r="W47" i="1"/>
  <c r="AB47" i="1" s="1"/>
  <c r="W43" i="1"/>
  <c r="AB43" i="1" s="1"/>
  <c r="U38" i="1"/>
  <c r="X34" i="1"/>
  <c r="AC34" i="1" s="1"/>
  <c r="AE34" i="1" s="1"/>
  <c r="V33" i="1"/>
  <c r="AA33" i="1" s="1"/>
  <c r="X27" i="1"/>
  <c r="AC27" i="1" s="1"/>
  <c r="U22" i="1"/>
  <c r="X67" i="1"/>
  <c r="AC67" i="1" s="1"/>
  <c r="V60" i="1"/>
  <c r="AA60" i="1" s="1"/>
  <c r="W56" i="1"/>
  <c r="AB56" i="1" s="1"/>
  <c r="Y53" i="1"/>
  <c r="AD53" i="1" s="1"/>
  <c r="V52" i="1"/>
  <c r="AA52" i="1" s="1"/>
  <c r="AG52" i="1" s="1"/>
  <c r="Y49" i="1"/>
  <c r="AD49" i="1" s="1"/>
  <c r="U44" i="1"/>
  <c r="W39" i="1"/>
  <c r="AB39" i="1" s="1"/>
  <c r="W35" i="1"/>
  <c r="AB35" i="1" s="1"/>
  <c r="W30" i="1"/>
  <c r="AB30" i="1" s="1"/>
  <c r="W29" i="1"/>
  <c r="AB29" i="1" s="1"/>
  <c r="U28" i="1"/>
  <c r="U27" i="1"/>
  <c r="V26" i="1"/>
  <c r="AA26" i="1" s="1"/>
  <c r="V25" i="1"/>
  <c r="AA25" i="1" s="1"/>
  <c r="W24" i="1"/>
  <c r="AB24" i="1" s="1"/>
  <c r="W21" i="1"/>
  <c r="AB21" i="1" s="1"/>
  <c r="U67" i="1"/>
  <c r="W64" i="1"/>
  <c r="AB64" i="1" s="1"/>
  <c r="U56" i="1"/>
  <c r="W53" i="1"/>
  <c r="AB53" i="1" s="1"/>
  <c r="W67" i="1"/>
  <c r="AB67" i="1" s="1"/>
  <c r="X64" i="1"/>
  <c r="AC64" i="1" s="1"/>
  <c r="Y61" i="1"/>
  <c r="AD61" i="1" s="1"/>
  <c r="V56" i="1"/>
  <c r="AA56" i="1" s="1"/>
  <c r="X53" i="1"/>
  <c r="AC53" i="1" s="1"/>
  <c r="U52" i="1"/>
  <c r="X49" i="1"/>
  <c r="AC49" i="1" s="1"/>
  <c r="Y45" i="1"/>
  <c r="AD45" i="1" s="1"/>
  <c r="V39" i="1"/>
  <c r="AA39" i="1" s="1"/>
  <c r="Y36" i="1"/>
  <c r="AD36" i="1" s="1"/>
  <c r="V35" i="1"/>
  <c r="AA35" i="1" s="1"/>
  <c r="X31" i="1"/>
  <c r="AC31" i="1" s="1"/>
  <c r="V30" i="1"/>
  <c r="AA30" i="1" s="1"/>
  <c r="V29" i="1"/>
  <c r="AA29" i="1" s="1"/>
  <c r="U26" i="1"/>
  <c r="U25" i="1"/>
  <c r="V24" i="1"/>
  <c r="AA24" i="1" s="1"/>
  <c r="Y23" i="1"/>
  <c r="AD23" i="1" s="1"/>
  <c r="V21" i="1"/>
  <c r="AA21" i="1" s="1"/>
  <c r="X61" i="1"/>
  <c r="AC61" i="1" s="1"/>
  <c r="W49" i="1"/>
  <c r="AB49" i="1" s="1"/>
  <c r="AG49" i="1" s="1"/>
  <c r="W45" i="1"/>
  <c r="AB45" i="1" s="1"/>
  <c r="X25" i="1"/>
  <c r="AC25" i="1" s="1"/>
  <c r="AH31" i="1" a="1"/>
  <c r="AH31" i="1" s="1"/>
  <c r="P31" i="1"/>
  <c r="O31" i="1"/>
  <c r="AH51" i="1" a="1"/>
  <c r="AH51" i="1" s="1"/>
  <c r="P51" i="1"/>
  <c r="O51" i="1"/>
  <c r="P53" i="1"/>
  <c r="Q58" i="1"/>
  <c r="S58" i="1"/>
  <c r="U64" i="1"/>
  <c r="W66" i="1"/>
  <c r="AB66" i="1" s="1"/>
  <c r="Y25" i="1"/>
  <c r="AD25" i="1" s="1"/>
  <c r="W26" i="1"/>
  <c r="AB26" i="1" s="1"/>
  <c r="O32" i="1"/>
  <c r="U33" i="1"/>
  <c r="AH39" i="1" a="1"/>
  <c r="AH39" i="1" s="1"/>
  <c r="P39" i="1"/>
  <c r="P44" i="1"/>
  <c r="O44" i="1"/>
  <c r="O49" i="1"/>
  <c r="AH49" i="1" a="1"/>
  <c r="AH49" i="1" s="1"/>
  <c r="P49" i="1"/>
  <c r="V50" i="1"/>
  <c r="AA50" i="1" s="1"/>
  <c r="AE50" i="1" s="1"/>
  <c r="P54" i="1"/>
  <c r="AH54" i="1" a="1"/>
  <c r="AH54" i="1" s="1"/>
  <c r="O54" i="1"/>
  <c r="P60" i="1"/>
  <c r="AH60" i="1" a="1"/>
  <c r="AH60" i="1" s="1"/>
  <c r="O60" i="1"/>
  <c r="R18" i="1"/>
  <c r="P23" i="1"/>
  <c r="O23" i="1"/>
  <c r="Y26" i="1"/>
  <c r="AD26" i="1" s="1"/>
  <c r="U34" i="1"/>
  <c r="W37" i="1"/>
  <c r="AB37" i="1" s="1"/>
  <c r="AH44" i="1" a="1"/>
  <c r="AH44" i="1" s="1"/>
  <c r="S47" i="1"/>
  <c r="Q47" i="1"/>
  <c r="Y58" i="1"/>
  <c r="AD58" i="1" s="1"/>
  <c r="U63" i="1"/>
  <c r="S48" i="1"/>
  <c r="Q48" i="1"/>
  <c r="Q62" i="1"/>
  <c r="S62" i="1"/>
  <c r="AH24" i="1" a="1"/>
  <c r="AH24" i="1" s="1"/>
  <c r="O24" i="1"/>
  <c r="P24" i="1"/>
  <c r="V27" i="1"/>
  <c r="AA27" i="1" s="1"/>
  <c r="X28" i="1"/>
  <c r="AC28" i="1" s="1"/>
  <c r="W31" i="1"/>
  <c r="AB31" i="1" s="1"/>
  <c r="X35" i="1"/>
  <c r="AC35" i="1" s="1"/>
  <c r="P38" i="1"/>
  <c r="O38" i="1"/>
  <c r="AH38" i="1" a="1"/>
  <c r="AH38" i="1" s="1"/>
  <c r="AH41" i="1" a="1"/>
  <c r="AH41" i="1" s="1"/>
  <c r="P41" i="1"/>
  <c r="AH55" i="1" a="1"/>
  <c r="AH55" i="1" s="1"/>
  <c r="O55" i="1"/>
  <c r="P55" i="1"/>
  <c r="O61" i="1"/>
  <c r="AH61" i="1" a="1"/>
  <c r="AH61" i="1" s="1"/>
  <c r="P61" i="1"/>
  <c r="X21" i="1"/>
  <c r="AC21" i="1" s="1"/>
  <c r="W27" i="1"/>
  <c r="AB27" i="1" s="1"/>
  <c r="U29" i="1"/>
  <c r="X30" i="1"/>
  <c r="AC30" i="1" s="1"/>
  <c r="P42" i="1"/>
  <c r="O42" i="1"/>
  <c r="U47" i="1"/>
  <c r="V48" i="1"/>
  <c r="AA48" i="1" s="1"/>
  <c r="W52" i="1"/>
  <c r="AB52" i="1" s="1"/>
  <c r="AE56" i="1"/>
  <c r="AG56" i="1"/>
  <c r="X62" i="1"/>
  <c r="AC62" i="1" s="1"/>
  <c r="Y21" i="1"/>
  <c r="AD21" i="1" s="1"/>
  <c r="Y22" i="1"/>
  <c r="AD22" i="1" s="1"/>
  <c r="AG22" i="1" s="1"/>
  <c r="AH25" i="1" a="1"/>
  <c r="AH25" i="1" s="1"/>
  <c r="X29" i="1"/>
  <c r="AC29" i="1" s="1"/>
  <c r="Y30" i="1"/>
  <c r="AD30" i="1" s="1"/>
  <c r="P34" i="1"/>
  <c r="O34" i="1"/>
  <c r="P35" i="1"/>
  <c r="O35" i="1"/>
  <c r="O41" i="1"/>
  <c r="AH45" i="1" a="1"/>
  <c r="AH45" i="1" s="1"/>
  <c r="P45" i="1"/>
  <c r="O45" i="1"/>
  <c r="V47" i="1"/>
  <c r="AA47" i="1" s="1"/>
  <c r="Y48" i="1"/>
  <c r="AD48" i="1" s="1"/>
  <c r="AG48" i="1" s="1"/>
  <c r="W23" i="1"/>
  <c r="AB23" i="1" s="1"/>
  <c r="AH26" i="1" a="1"/>
  <c r="AH26" i="1" s="1"/>
  <c r="O28" i="1"/>
  <c r="P28" i="1"/>
  <c r="AE29" i="1"/>
  <c r="AG29" i="1"/>
  <c r="AH33" i="1" a="1"/>
  <c r="AH33" i="1" s="1"/>
  <c r="AH35" i="1" a="1"/>
  <c r="AH35" i="1" s="1"/>
  <c r="O39" i="1"/>
  <c r="Q52" i="1"/>
  <c r="S52" i="1"/>
  <c r="U55" i="1"/>
  <c r="AH57" i="1" a="1"/>
  <c r="AH57" i="1" s="1"/>
  <c r="P57" i="1"/>
  <c r="O57" i="1"/>
  <c r="AH58" i="1" a="1"/>
  <c r="AH58" i="1" s="1"/>
  <c r="W61" i="1"/>
  <c r="AB61" i="1" s="1"/>
  <c r="X23" i="1"/>
  <c r="AC23" i="1" s="1"/>
  <c r="AE23" i="1" s="1"/>
  <c r="AH30" i="1" a="1"/>
  <c r="AH30" i="1" s="1"/>
  <c r="O30" i="1"/>
  <c r="AH34" i="1" a="1"/>
  <c r="AH34" i="1" s="1"/>
  <c r="W41" i="1"/>
  <c r="AB41" i="1" s="1"/>
  <c r="X46" i="1"/>
  <c r="AC46" i="1" s="1"/>
  <c r="AH52" i="1" a="1"/>
  <c r="AH52" i="1" s="1"/>
  <c r="AH56" i="1" a="1"/>
  <c r="AH56" i="1" s="1"/>
  <c r="P21" i="1"/>
  <c r="O21" i="1"/>
  <c r="AH21" i="1" a="1"/>
  <c r="AH21" i="1" s="1"/>
  <c r="AH18" i="1" s="1"/>
  <c r="U24" i="1"/>
  <c r="AH28" i="1" a="1"/>
  <c r="AH28" i="1" s="1"/>
  <c r="AH29" i="1" a="1"/>
  <c r="AH29" i="1" s="1"/>
  <c r="S33" i="1"/>
  <c r="Q33" i="1"/>
  <c r="U39" i="1"/>
  <c r="V40" i="1"/>
  <c r="AA40" i="1" s="1"/>
  <c r="AE40" i="1" s="1"/>
  <c r="Y41" i="1"/>
  <c r="AD41" i="1" s="1"/>
  <c r="X42" i="1"/>
  <c r="AC42" i="1" s="1"/>
  <c r="V45" i="1"/>
  <c r="AA45" i="1" s="1"/>
  <c r="X24" i="1"/>
  <c r="AC24" i="1" s="1"/>
  <c r="AH36" i="1" a="1"/>
  <c r="AH36" i="1" s="1"/>
  <c r="P36" i="1"/>
  <c r="O36" i="1"/>
  <c r="O37" i="1"/>
  <c r="AH37" i="1" a="1"/>
  <c r="AH37" i="1" s="1"/>
  <c r="X39" i="1"/>
  <c r="AC39" i="1" s="1"/>
  <c r="AG40" i="1"/>
  <c r="U43" i="1"/>
  <c r="V44" i="1"/>
  <c r="AA44" i="1" s="1"/>
  <c r="AH48" i="1" a="1"/>
  <c r="AH48" i="1" s="1"/>
  <c r="V54" i="1"/>
  <c r="AA54" i="1" s="1"/>
  <c r="AG54" i="1" s="1"/>
  <c r="P64" i="1"/>
  <c r="O64" i="1"/>
  <c r="AH64" i="1" a="1"/>
  <c r="AH64" i="1" s="1"/>
  <c r="P59" i="1"/>
  <c r="P68" i="1"/>
  <c r="O68" i="1"/>
  <c r="AG45" i="1"/>
  <c r="AH59" i="1" a="1"/>
  <c r="AH59" i="1" s="1"/>
  <c r="AE64" i="1"/>
  <c r="S66" i="1"/>
  <c r="AG39" i="1"/>
  <c r="O40" i="1"/>
  <c r="AE63" i="1"/>
  <c r="AH40" i="1" a="1"/>
  <c r="AH40" i="1" s="1"/>
  <c r="N68" i="1"/>
  <c r="AH43" i="1" a="1"/>
  <c r="AH43" i="1" s="1"/>
  <c r="AG55" i="1"/>
  <c r="S29" i="1"/>
  <c r="Q29" i="1"/>
  <c r="AE58" i="1"/>
  <c r="AH67" i="1" a="1"/>
  <c r="AH67" i="1" s="1"/>
  <c r="O67" i="1"/>
  <c r="H22" i="1" l="1"/>
  <c r="J22" i="1" s="1"/>
  <c r="F22" i="1"/>
  <c r="N22" i="1" s="1"/>
  <c r="E22" i="1"/>
  <c r="I22" i="1"/>
  <c r="A22" i="1"/>
  <c r="E48" i="1"/>
  <c r="F48" i="1"/>
  <c r="N48" i="1" s="1"/>
  <c r="I48" i="1"/>
  <c r="H48" i="1"/>
  <c r="J48" i="1" s="1"/>
  <c r="A48" i="1"/>
  <c r="E60" i="1"/>
  <c r="H60" i="1"/>
  <c r="J60" i="1" s="1"/>
  <c r="I60" i="1"/>
  <c r="F60" i="1"/>
  <c r="N60" i="1" s="1"/>
  <c r="A60" i="1"/>
  <c r="I49" i="1"/>
  <c r="A49" i="1"/>
  <c r="H49" i="1"/>
  <c r="J49" i="1" s="1"/>
  <c r="E49" i="1"/>
  <c r="F49" i="1"/>
  <c r="N49" i="1" s="1"/>
  <c r="H37" i="1"/>
  <c r="J37" i="1" s="1"/>
  <c r="A37" i="1"/>
  <c r="E37" i="1"/>
  <c r="I37" i="1"/>
  <c r="F37" i="1"/>
  <c r="N37" i="1" s="1"/>
  <c r="E51" i="1"/>
  <c r="A51" i="1"/>
  <c r="I51" i="1"/>
  <c r="H51" i="1"/>
  <c r="J51" i="1" s="1"/>
  <c r="F51" i="1"/>
  <c r="N51" i="1" s="1"/>
  <c r="E38" i="1"/>
  <c r="H38" i="1"/>
  <c r="J38" i="1" s="1"/>
  <c r="A38" i="1"/>
  <c r="I38" i="1"/>
  <c r="F38" i="1"/>
  <c r="N38" i="1" s="1"/>
  <c r="E53" i="1"/>
  <c r="I53" i="1"/>
  <c r="H53" i="1"/>
  <c r="J53" i="1" s="1"/>
  <c r="A53" i="1"/>
  <c r="F53" i="1"/>
  <c r="N53" i="1" s="1"/>
  <c r="AG28" i="1"/>
  <c r="AE28" i="1"/>
  <c r="AE35" i="1"/>
  <c r="AG35" i="1"/>
  <c r="AG41" i="1"/>
  <c r="AE41" i="1"/>
  <c r="AG31" i="1"/>
  <c r="Q38" i="1"/>
  <c r="S38" i="1"/>
  <c r="AE60" i="1"/>
  <c r="AE57" i="1"/>
  <c r="Q50" i="1"/>
  <c r="S50" i="1"/>
  <c r="Q23" i="1"/>
  <c r="S23" i="1"/>
  <c r="AE39" i="1"/>
  <c r="AG46" i="1"/>
  <c r="AG61" i="1"/>
  <c r="AE61" i="1"/>
  <c r="AE67" i="1"/>
  <c r="AG67" i="1"/>
  <c r="AE37" i="1"/>
  <c r="S49" i="1"/>
  <c r="Q49" i="1"/>
  <c r="S64" i="1"/>
  <c r="Q64" i="1"/>
  <c r="S36" i="1"/>
  <c r="Q36" i="1"/>
  <c r="AE66" i="1"/>
  <c r="H63" i="1"/>
  <c r="J63" i="1" s="1"/>
  <c r="E63" i="1"/>
  <c r="I63" i="1"/>
  <c r="F63" i="1"/>
  <c r="N63" i="1" s="1"/>
  <c r="A63" i="1"/>
  <c r="AG47" i="1"/>
  <c r="AE47" i="1"/>
  <c r="I52" i="1"/>
  <c r="H52" i="1"/>
  <c r="J52" i="1" s="1"/>
  <c r="F52" i="1"/>
  <c r="N52" i="1" s="1"/>
  <c r="E52" i="1"/>
  <c r="A52" i="1"/>
  <c r="AG36" i="1"/>
  <c r="AE53" i="1"/>
  <c r="Q39" i="1"/>
  <c r="S39" i="1"/>
  <c r="AE21" i="1"/>
  <c r="AG21" i="1"/>
  <c r="AE31" i="1"/>
  <c r="AG44" i="1"/>
  <c r="AE44" i="1"/>
  <c r="AE45" i="1"/>
  <c r="S21" i="1"/>
  <c r="Q21" i="1"/>
  <c r="S28" i="1"/>
  <c r="Q28" i="1"/>
  <c r="AG57" i="1"/>
  <c r="S53" i="1"/>
  <c r="Q53" i="1"/>
  <c r="AG25" i="1"/>
  <c r="AE25" i="1"/>
  <c r="AG59" i="1"/>
  <c r="AE59" i="1"/>
  <c r="AG58" i="1"/>
  <c r="AG23" i="1"/>
  <c r="Q57" i="1"/>
  <c r="S57" i="1"/>
  <c r="S35" i="1"/>
  <c r="Q35" i="1"/>
  <c r="AE48" i="1"/>
  <c r="S55" i="1"/>
  <c r="Q55" i="1"/>
  <c r="AE27" i="1"/>
  <c r="AG27" i="1"/>
  <c r="S60" i="1"/>
  <c r="Q60" i="1"/>
  <c r="AG24" i="1"/>
  <c r="AE24" i="1"/>
  <c r="AG26" i="1"/>
  <c r="AE26" i="1"/>
  <c r="AG65" i="1"/>
  <c r="AE65" i="1"/>
  <c r="S32" i="1"/>
  <c r="Q32" i="1"/>
  <c r="F54" i="1"/>
  <c r="N54" i="1" s="1"/>
  <c r="A54" i="1"/>
  <c r="H54" i="1"/>
  <c r="J54" i="1" s="1"/>
  <c r="E54" i="1"/>
  <c r="I54" i="1"/>
  <c r="AG32" i="1"/>
  <c r="S45" i="1"/>
  <c r="Q45" i="1"/>
  <c r="S61" i="1"/>
  <c r="Q61" i="1"/>
  <c r="H45" i="1"/>
  <c r="J45" i="1" s="1"/>
  <c r="A45" i="1"/>
  <c r="I45" i="1"/>
  <c r="E45" i="1"/>
  <c r="F45" i="1"/>
  <c r="N45" i="1" s="1"/>
  <c r="H29" i="1"/>
  <c r="J29" i="1" s="1"/>
  <c r="I29" i="1"/>
  <c r="A29" i="1"/>
  <c r="F29" i="1"/>
  <c r="N29" i="1" s="1"/>
  <c r="E29" i="1"/>
  <c r="H56" i="1"/>
  <c r="J56" i="1" s="1"/>
  <c r="I56" i="1"/>
  <c r="F56" i="1"/>
  <c r="N56" i="1" s="1"/>
  <c r="A56" i="1"/>
  <c r="E56" i="1"/>
  <c r="S44" i="1"/>
  <c r="Q44" i="1"/>
  <c r="AE51" i="1"/>
  <c r="AG43" i="1"/>
  <c r="AE43" i="1"/>
  <c r="AG66" i="1"/>
  <c r="S24" i="1"/>
  <c r="Q24" i="1"/>
  <c r="Q51" i="1"/>
  <c r="S51" i="1"/>
  <c r="AG34" i="1"/>
  <c r="AG64" i="1"/>
  <c r="A39" i="1"/>
  <c r="I39" i="1"/>
  <c r="H39" i="1"/>
  <c r="J39" i="1" s="1"/>
  <c r="F39" i="1"/>
  <c r="N39" i="1" s="1"/>
  <c r="E39" i="1"/>
  <c r="F55" i="1"/>
  <c r="N55" i="1" s="1"/>
  <c r="A55" i="1"/>
  <c r="H55" i="1"/>
  <c r="J55" i="1" s="1"/>
  <c r="E55" i="1"/>
  <c r="I55" i="1"/>
  <c r="S68" i="1"/>
  <c r="Q68" i="1"/>
  <c r="I40" i="1"/>
  <c r="F40" i="1"/>
  <c r="N40" i="1" s="1"/>
  <c r="E40" i="1"/>
  <c r="H40" i="1"/>
  <c r="J40" i="1" s="1"/>
  <c r="A40" i="1"/>
  <c r="S34" i="1"/>
  <c r="Q34" i="1"/>
  <c r="AE22" i="1"/>
  <c r="AG62" i="1"/>
  <c r="S42" i="1"/>
  <c r="Q42" i="1"/>
  <c r="S41" i="1"/>
  <c r="Q41" i="1"/>
  <c r="Q54" i="1"/>
  <c r="S54" i="1"/>
  <c r="AE38" i="1"/>
  <c r="Q63" i="1"/>
  <c r="S63" i="1"/>
  <c r="Q22" i="1"/>
  <c r="S22" i="1"/>
  <c r="AE49" i="1"/>
  <c r="Q59" i="1"/>
  <c r="S59" i="1"/>
  <c r="AE54" i="1"/>
  <c r="AE52" i="1"/>
  <c r="AG50" i="1"/>
  <c r="Q31" i="1"/>
  <c r="S31" i="1"/>
  <c r="AG30" i="1"/>
  <c r="AE30" i="1"/>
  <c r="AG33" i="1"/>
  <c r="AE33" i="1"/>
  <c r="AG42" i="1"/>
  <c r="AE55" i="1"/>
  <c r="A65" i="1" l="1"/>
  <c r="I65" i="1"/>
  <c r="E65" i="1"/>
  <c r="H65" i="1"/>
  <c r="J65" i="1" s="1"/>
  <c r="F65" i="1"/>
  <c r="N65" i="1" s="1"/>
  <c r="E66" i="1"/>
  <c r="H66" i="1"/>
  <c r="J66" i="1" s="1"/>
  <c r="F66" i="1"/>
  <c r="N66" i="1" s="1"/>
  <c r="A66" i="1"/>
  <c r="I66" i="1"/>
  <c r="F31" i="1"/>
  <c r="N31" i="1" s="1"/>
  <c r="H31" i="1"/>
  <c r="J31" i="1" s="1"/>
  <c r="E31" i="1"/>
  <c r="A31" i="1"/>
  <c r="I31" i="1"/>
  <c r="H57" i="1"/>
  <c r="J57" i="1" s="1"/>
  <c r="E57" i="1"/>
  <c r="F57" i="1"/>
  <c r="N57" i="1" s="1"/>
  <c r="A57" i="1"/>
  <c r="I57" i="1"/>
  <c r="I30" i="1"/>
  <c r="H30" i="1"/>
  <c r="J30" i="1" s="1"/>
  <c r="A30" i="1"/>
  <c r="F30" i="1"/>
  <c r="N30" i="1" s="1"/>
  <c r="E30" i="1"/>
  <c r="H26" i="1"/>
  <c r="J26" i="1" s="1"/>
  <c r="I26" i="1"/>
  <c r="A26" i="1"/>
  <c r="F26" i="1"/>
  <c r="N26" i="1" s="1"/>
  <c r="E26" i="1"/>
  <c r="E36" i="1"/>
  <c r="F36" i="1"/>
  <c r="N36" i="1" s="1"/>
  <c r="I36" i="1"/>
  <c r="A36" i="1"/>
  <c r="H36" i="1"/>
  <c r="J36" i="1" s="1"/>
  <c r="E61" i="1"/>
  <c r="I61" i="1"/>
  <c r="F61" i="1"/>
  <c r="N61" i="1" s="1"/>
  <c r="A61" i="1"/>
  <c r="H61" i="1"/>
  <c r="J61" i="1" s="1"/>
  <c r="F43" i="1"/>
  <c r="N43" i="1" s="1"/>
  <c r="I43" i="1"/>
  <c r="E43" i="1"/>
  <c r="A43" i="1"/>
  <c r="H43" i="1"/>
  <c r="J43" i="1" s="1"/>
  <c r="F32" i="1"/>
  <c r="N32" i="1" s="1"/>
  <c r="E32" i="1"/>
  <c r="A32" i="1"/>
  <c r="I32" i="1"/>
  <c r="H32" i="1"/>
  <c r="J32" i="1" s="1"/>
  <c r="Q16" i="1"/>
  <c r="A46" i="1"/>
  <c r="E46" i="1"/>
  <c r="H46" i="1"/>
  <c r="J46" i="1" s="1"/>
  <c r="I46" i="1"/>
  <c r="F46" i="1"/>
  <c r="N46" i="1" s="1"/>
  <c r="I41" i="1"/>
  <c r="A41" i="1"/>
  <c r="E41" i="1"/>
  <c r="H41" i="1"/>
  <c r="J41" i="1" s="1"/>
  <c r="F41" i="1"/>
  <c r="N41" i="1" s="1"/>
  <c r="I24" i="1"/>
  <c r="F24" i="1"/>
  <c r="N24" i="1" s="1"/>
  <c r="E24" i="1"/>
  <c r="H24" i="1"/>
  <c r="J24" i="1" s="1"/>
  <c r="A24" i="1"/>
  <c r="I64" i="1"/>
  <c r="A64" i="1"/>
  <c r="E64" i="1"/>
  <c r="H64" i="1"/>
  <c r="J64" i="1" s="1"/>
  <c r="F64" i="1"/>
  <c r="N64" i="1" s="1"/>
  <c r="A27" i="1"/>
  <c r="I27" i="1"/>
  <c r="H27" i="1"/>
  <c r="J27" i="1" s="1"/>
  <c r="F27" i="1"/>
  <c r="N27" i="1" s="1"/>
  <c r="E27" i="1"/>
  <c r="E59" i="1"/>
  <c r="A59" i="1"/>
  <c r="I59" i="1"/>
  <c r="F59" i="1"/>
  <c r="N59" i="1" s="1"/>
  <c r="H59" i="1"/>
  <c r="J59" i="1" s="1"/>
  <c r="F44" i="1"/>
  <c r="N44" i="1" s="1"/>
  <c r="I44" i="1"/>
  <c r="H44" i="1"/>
  <c r="J44" i="1" s="1"/>
  <c r="E44" i="1"/>
  <c r="A44" i="1"/>
  <c r="I28" i="1"/>
  <c r="E28" i="1"/>
  <c r="H28" i="1"/>
  <c r="J28" i="1" s="1"/>
  <c r="F28" i="1"/>
  <c r="N28" i="1" s="1"/>
  <c r="A28" i="1"/>
  <c r="S18" i="1"/>
  <c r="S16" i="1" s="1"/>
  <c r="A34" i="1"/>
  <c r="F34" i="1"/>
  <c r="N34" i="1" s="1"/>
  <c r="H34" i="1"/>
  <c r="J34" i="1" s="1"/>
  <c r="E34" i="1"/>
  <c r="I34" i="1"/>
  <c r="H33" i="1"/>
  <c r="J33" i="1" s="1"/>
  <c r="I33" i="1"/>
  <c r="A33" i="1"/>
  <c r="F33" i="1"/>
  <c r="N33" i="1" s="1"/>
  <c r="E33" i="1"/>
  <c r="F50" i="1"/>
  <c r="N50" i="1" s="1"/>
  <c r="A50" i="1"/>
  <c r="I50" i="1"/>
  <c r="E50" i="1"/>
  <c r="H50" i="1"/>
  <c r="J50" i="1" s="1"/>
  <c r="I25" i="1"/>
  <c r="H25" i="1"/>
  <c r="J25" i="1" s="1"/>
  <c r="A25" i="1"/>
  <c r="F25" i="1"/>
  <c r="N25" i="1" s="1"/>
  <c r="E25" i="1"/>
  <c r="A21" i="1"/>
  <c r="F21" i="1"/>
  <c r="N21" i="1" s="1"/>
  <c r="E21" i="1"/>
  <c r="I21" i="1"/>
  <c r="H21" i="1"/>
  <c r="J21" i="1" s="1"/>
  <c r="H15" i="1" s="1"/>
  <c r="A47" i="1"/>
  <c r="I47" i="1"/>
  <c r="H47" i="1"/>
  <c r="J47" i="1" s="1"/>
  <c r="F47" i="1"/>
  <c r="N47" i="1" s="1"/>
  <c r="E47" i="1"/>
  <c r="E23" i="1"/>
  <c r="A23" i="1"/>
  <c r="I23" i="1"/>
  <c r="H23" i="1"/>
  <c r="J23" i="1" s="1"/>
  <c r="F23" i="1"/>
  <c r="N23" i="1" s="1"/>
  <c r="H62" i="1"/>
  <c r="J62" i="1" s="1"/>
  <c r="E62" i="1"/>
  <c r="A62" i="1"/>
  <c r="I62" i="1"/>
  <c r="F62" i="1"/>
  <c r="N62" i="1" s="1"/>
  <c r="I35" i="1"/>
  <c r="H35" i="1"/>
  <c r="J35" i="1" s="1"/>
  <c r="A35" i="1"/>
  <c r="E35" i="1"/>
  <c r="F35" i="1"/>
  <c r="N35" i="1" s="1"/>
  <c r="A58" i="1"/>
  <c r="H58" i="1"/>
  <c r="J58" i="1" s="1"/>
  <c r="E58" i="1"/>
  <c r="F58" i="1"/>
  <c r="N58" i="1" s="1"/>
  <c r="I58" i="1"/>
  <c r="E42" i="1"/>
  <c r="I42" i="1"/>
  <c r="H42" i="1"/>
  <c r="J42" i="1" s="1"/>
  <c r="F42" i="1"/>
  <c r="N42" i="1" s="1"/>
  <c r="A42" i="1"/>
  <c r="F67" i="1"/>
  <c r="N67" i="1" s="1"/>
  <c r="H67" i="1"/>
  <c r="J67" i="1" s="1"/>
  <c r="I67" i="1"/>
  <c r="A67" i="1"/>
  <c r="E67" i="1"/>
  <c r="N18" i="1" l="1"/>
  <c r="G16" i="1" s="1"/>
  <c r="G11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<sst xmlns="http://schemas.openxmlformats.org/spreadsheetml/2006/main" count="9919" uniqueCount="39">
  <si>
    <t>SAX INTERNATIONAL
ORDER</t>
  </si>
  <si>
    <t>Customer details</t>
  </si>
  <si>
    <t>Sax International Details</t>
  </si>
  <si>
    <t>Customer:</t>
  </si>
  <si>
    <t>Comment:</t>
  </si>
  <si>
    <t xml:space="preserve">To do </t>
  </si>
  <si>
    <t>Address:</t>
  </si>
  <si>
    <t>See T&amp;Cs</t>
  </si>
  <si>
    <t xml:space="preserve">    (03) 8564 7400 (office)</t>
  </si>
  <si>
    <t xml:space="preserve">Phone No: </t>
  </si>
  <si>
    <t xml:space="preserve">    14 Stamford Road Oakleigh VIC 3166</t>
  </si>
  <si>
    <t>Email:</t>
  </si>
  <si>
    <t>Ph'y Code:</t>
  </si>
  <si>
    <t>Total</t>
  </si>
  <si>
    <t>QTY Difference</t>
  </si>
  <si>
    <t>Ph'y Group:</t>
  </si>
  <si>
    <t>Enter Code and Quantity.  Minimum quantities apply for some products.  * means not available for immediate dispatch.</t>
  </si>
  <si>
    <t>Applied codes and Quantities</t>
  </si>
  <si>
    <t>Errors removed</t>
  </si>
  <si>
    <t>OFFICE USE</t>
  </si>
  <si>
    <t>Code</t>
  </si>
  <si>
    <t>Quantity</t>
  </si>
  <si>
    <t>Min</t>
  </si>
  <si>
    <t>Status</t>
  </si>
  <si>
    <t>Description</t>
  </si>
  <si>
    <t>W/H (excl. GST)</t>
  </si>
  <si>
    <t>RRP</t>
  </si>
  <si>
    <t>Items listed</t>
  </si>
  <si>
    <t>Items ordered</t>
  </si>
  <si>
    <t>Lookup</t>
  </si>
  <si>
    <t>Lookup *</t>
  </si>
  <si>
    <t>SP Lookup</t>
  </si>
  <si>
    <t>x5 Lookup</t>
  </si>
  <si>
    <t>x3 Lookup</t>
  </si>
  <si>
    <t>Description (adjusted)</t>
  </si>
  <si>
    <t>Applicable Code</t>
  </si>
  <si>
    <t>Items out of Stock</t>
  </si>
  <si>
    <t/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</si>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</sst>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511703848384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0" fillId="2" borderId="0" xfId="0" applyFill="1"/>
    <xf numFmtId="0" fontId="2" fillId="3" borderId="0" xfId="0" applyFont="1" applyFill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2" borderId="0" xfId="0" applyFont="1" applyFill="1" applyAlignment="1">
      <alignment horizontal="right"/>
    </xf>
    <xf numFmtId="0" fontId="3" fillId="2" borderId="2" xfId="0" applyFont="1" applyFill="1" applyBorder="1"/>
    <xf numFmtId="0" fontId="0" fillId="2" borderId="2" xfId="0" applyFill="1" applyBorder="1"/>
    <xf numFmtId="0" fontId="3" fillId="2" borderId="2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5" fillId="4" borderId="3" xfId="0" applyFont="1" applyFill="1" applyBorder="1" applyAlignment="1" applyProtection="1">
      <alignment horizontal="left"/>
      <protection locked="0"/>
    </xf>
    <xf numFmtId="0" fontId="5" fillId="4" borderId="4" xfId="0" applyFont="1" applyFill="1" applyBorder="1" applyAlignment="1" applyProtection="1">
      <alignment horizontal="left"/>
      <protection locked="0"/>
    </xf>
    <xf numFmtId="0" fontId="5" fillId="4" borderId="5" xfId="0" applyFont="1" applyFill="1" applyBorder="1" applyAlignment="1" applyProtection="1">
      <alignment horizontal="left"/>
      <protection locked="0"/>
    </xf>
    <xf numFmtId="0" fontId="3" fillId="0" borderId="0" xfId="0" applyFont="1"/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0" xfId="0" applyFont="1" applyFill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0" fontId="6" fillId="4" borderId="4" xfId="0" applyFont="1" applyFill="1" applyBorder="1" applyAlignment="1" applyProtection="1">
      <alignment horizontal="left" vertical="top" wrapText="1"/>
      <protection locked="0"/>
    </xf>
    <xf numFmtId="0" fontId="6" fillId="4" borderId="5" xfId="0" applyFont="1" applyFill="1" applyBorder="1" applyAlignment="1" applyProtection="1">
      <alignment horizontal="left" vertical="top" wrapText="1"/>
      <protection locked="0"/>
    </xf>
    <xf numFmtId="0" fontId="0" fillId="2" borderId="0" xfId="0" applyFill="1" applyAlignment="1">
      <alignment horizontal="left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0" xfId="0" applyFont="1" applyFill="1" applyAlignment="1" applyProtection="1">
      <alignment horizontal="left" vertical="top" wrapText="1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4" borderId="7" xfId="0" applyFont="1" applyFill="1" applyBorder="1" applyAlignment="1" applyProtection="1">
      <alignment horizontal="left" vertical="top" wrapText="1"/>
      <protection locked="0"/>
    </xf>
    <xf numFmtId="0" fontId="6" fillId="4" borderId="2" xfId="0" applyFont="1" applyFill="1" applyBorder="1" applyAlignment="1" applyProtection="1">
      <alignment horizontal="left" vertical="top" wrapText="1"/>
      <protection locked="0"/>
    </xf>
    <xf numFmtId="0" fontId="6" fillId="4" borderId="8" xfId="0" applyFont="1" applyFill="1" applyBorder="1" applyAlignment="1" applyProtection="1">
      <alignment horizontal="left" vertical="top" wrapText="1"/>
      <protection locked="0"/>
    </xf>
    <xf numFmtId="0" fontId="0" fillId="2" borderId="0" xfId="0" applyFill="1" applyAlignment="1">
      <alignment horizontal="right"/>
    </xf>
    <xf numFmtId="43" fontId="0" fillId="2" borderId="9" xfId="1" applyFont="1" applyFill="1" applyBorder="1" applyAlignment="1" applyProtection="1">
      <alignment horizontal="center"/>
    </xf>
    <xf numFmtId="43" fontId="0" fillId="2" borderId="10" xfId="1" applyFont="1" applyFill="1" applyBorder="1" applyAlignment="1" applyProtection="1">
      <alignment horizontal="center"/>
    </xf>
    <xf numFmtId="0" fontId="3" fillId="0" borderId="11" xfId="0" applyFont="1" applyBorder="1"/>
    <xf numFmtId="0" fontId="5" fillId="4" borderId="7" xfId="0" applyFont="1" applyFill="1" applyBorder="1" applyAlignment="1" applyProtection="1">
      <alignment horizontal="left"/>
      <protection locked="0"/>
    </xf>
    <xf numFmtId="0" fontId="5" fillId="4" borderId="2" xfId="0" applyFont="1" applyFill="1" applyBorder="1" applyAlignment="1" applyProtection="1">
      <alignment horizontal="left"/>
      <protection locked="0"/>
    </xf>
    <xf numFmtId="0" fontId="5" fillId="4" borderId="8" xfId="0" applyFont="1" applyFill="1" applyBorder="1" applyAlignment="1" applyProtection="1">
      <alignment horizontal="left"/>
      <protection locked="0"/>
    </xf>
    <xf numFmtId="0" fontId="7" fillId="2" borderId="0" xfId="0" applyFont="1" applyFill="1"/>
    <xf numFmtId="0" fontId="3" fillId="0" borderId="12" xfId="0" applyFont="1" applyBorder="1" applyAlignment="1">
      <alignment horizontal="center"/>
    </xf>
    <xf numFmtId="0" fontId="8" fillId="2" borderId="0" xfId="0" applyFont="1" applyFill="1"/>
    <xf numFmtId="0" fontId="0" fillId="0" borderId="13" xfId="0" applyBorder="1" applyAlignment="1">
      <alignment horizontal="center"/>
    </xf>
    <xf numFmtId="0" fontId="0" fillId="0" borderId="2" xfId="0" applyBorder="1"/>
    <xf numFmtId="0" fontId="3" fillId="0" borderId="2" xfId="0" applyFont="1" applyBorder="1"/>
    <xf numFmtId="0" fontId="0" fillId="0" borderId="13" xfId="0" applyBorder="1"/>
    <xf numFmtId="0" fontId="9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43" fontId="5" fillId="2" borderId="0" xfId="1" applyFont="1" applyFill="1" applyAlignment="1" applyProtection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5" borderId="14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2" fontId="5" fillId="0" borderId="0" xfId="0" applyNumberFormat="1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0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eetMetadata" Target="metadata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ason\Documents\AUS%20OF__13-07-2023__V1150.xlsm" TargetMode="External"/><Relationship Id="rId1" Type="http://schemas.openxmlformats.org/officeDocument/2006/relationships/externalLinkPath" Target="file:///C:\Users\Jason\Documents\AUS%20OF__13-07-2023__V1150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ennifer\Documents\Customers\Order%20Form\ELECTRONIC%20ORDER%20FORM%20SOLD%20OUTS.xlsm" TargetMode="External"/><Relationship Id="rId1" Type="http://schemas.openxmlformats.org/officeDocument/2006/relationships/externalLinkPath" Target="file:///C:\Users\Jennifer\Documents\Customers\Order%20Form\ELECTRONIC%20ORDER%20FORM%20SOLD%20OUT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ffice Use"/>
      <sheetName val="Notes"/>
      <sheetName val="Buying_Guide"/>
      <sheetName val="Order Form (Customer)"/>
      <sheetName val="Deals"/>
      <sheetName val="Bag Finder"/>
      <sheetName val="Order Form"/>
      <sheetName val="Summary"/>
      <sheetName val="TWC"/>
      <sheetName val="To do"/>
      <sheetName val="Customers"/>
      <sheetName val="119"/>
      <sheetName val="21"/>
      <sheetName val="23"/>
      <sheetName val="24"/>
      <sheetName val="25"/>
      <sheetName val="30"/>
      <sheetName val="33"/>
      <sheetName val="35"/>
      <sheetName val="39"/>
      <sheetName val="40"/>
      <sheetName val="42"/>
      <sheetName val="47"/>
      <sheetName val="52"/>
      <sheetName val="55"/>
      <sheetName val="65"/>
      <sheetName val="66"/>
      <sheetName val="AUS OF__13-07-2023__V1150"/>
    </sheetNames>
    <definedNames>
      <definedName name="Save_Customer_PDF_Order_and_Submit"/>
    </definedNames>
    <sheetDataSet>
      <sheetData sheetId="0">
        <row r="4">
          <cell r="D4">
            <v>21</v>
          </cell>
        </row>
      </sheetData>
      <sheetData sheetId="1"/>
      <sheetData sheetId="2">
        <row r="1">
          <cell r="A1">
            <v>1</v>
          </cell>
        </row>
      </sheetData>
      <sheetData sheetId="3"/>
      <sheetData sheetId="4">
        <row r="4">
          <cell r="K4" t="str">
            <v>Office</v>
          </cell>
        </row>
      </sheetData>
      <sheetData sheetId="5"/>
      <sheetData sheetId="6">
        <row r="3">
          <cell r="AE3">
            <v>5171</v>
          </cell>
        </row>
      </sheetData>
      <sheetData sheetId="7">
        <row r="2">
          <cell r="C2" t="str">
            <v>Select Rep No.</v>
          </cell>
        </row>
      </sheetData>
      <sheetData sheetId="8"/>
      <sheetData sheetId="9"/>
      <sheetData sheetId="10">
        <row r="4">
          <cell r="D4" t="e">
            <v>#REF!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DM"/>
      <sheetName val="Email List"/>
      <sheetName val="Office Use"/>
      <sheetName val="Notes"/>
      <sheetName val="Buying_Guide"/>
      <sheetName val="Order Form (Customer)"/>
      <sheetName val="Deals"/>
      <sheetName val="Bag Finder"/>
      <sheetName val="NectariAddinForExcelProperties"/>
      <sheetName val="Order Form"/>
      <sheetName val="Summary"/>
      <sheetName val="Sheet1"/>
      <sheetName val="TWC"/>
      <sheetName val="To do"/>
      <sheetName val="Customers"/>
      <sheetName val="119"/>
      <sheetName val="21"/>
      <sheetName val="23"/>
      <sheetName val="24"/>
      <sheetName val="25"/>
      <sheetName val="30"/>
      <sheetName val="33"/>
      <sheetName val="35"/>
      <sheetName val="39"/>
      <sheetName val="40"/>
      <sheetName val="42"/>
      <sheetName val="47"/>
      <sheetName val="52"/>
      <sheetName val="55"/>
      <sheetName val="65"/>
      <sheetName val="66"/>
    </sheetNames>
    <definedNames>
      <definedName name="Add_To_Order_Form"/>
    </definedNames>
    <sheetDataSet>
      <sheetData sheetId="0"/>
      <sheetData sheetId="1"/>
      <sheetData sheetId="2">
        <row r="4">
          <cell r="D4">
            <v>21</v>
          </cell>
        </row>
        <row r="5">
          <cell r="D5">
            <v>24</v>
          </cell>
        </row>
        <row r="6">
          <cell r="D6">
            <v>25</v>
          </cell>
        </row>
        <row r="7">
          <cell r="D7">
            <v>23</v>
          </cell>
        </row>
        <row r="8">
          <cell r="D8">
            <v>33</v>
          </cell>
        </row>
        <row r="9">
          <cell r="D9">
            <v>35</v>
          </cell>
        </row>
        <row r="10">
          <cell r="D10">
            <v>119</v>
          </cell>
        </row>
        <row r="11">
          <cell r="D11">
            <v>30</v>
          </cell>
        </row>
        <row r="12">
          <cell r="D12">
            <v>39</v>
          </cell>
        </row>
        <row r="13">
          <cell r="D13">
            <v>40</v>
          </cell>
        </row>
        <row r="14">
          <cell r="D14">
            <v>42</v>
          </cell>
        </row>
        <row r="15">
          <cell r="D15">
            <v>47</v>
          </cell>
        </row>
        <row r="16">
          <cell r="D16">
            <v>52</v>
          </cell>
        </row>
        <row r="17">
          <cell r="D17">
            <v>55</v>
          </cell>
        </row>
        <row r="18">
          <cell r="D18">
            <v>65</v>
          </cell>
        </row>
        <row r="19">
          <cell r="D19">
            <v>66</v>
          </cell>
        </row>
      </sheetData>
      <sheetData sheetId="3"/>
      <sheetData sheetId="4">
        <row r="1">
          <cell r="A1">
            <v>1</v>
          </cell>
        </row>
        <row r="6">
          <cell r="H6">
            <v>0</v>
          </cell>
        </row>
      </sheetData>
      <sheetData sheetId="5"/>
      <sheetData sheetId="6">
        <row r="4">
          <cell r="K4" t="str">
            <v>Office</v>
          </cell>
        </row>
        <row r="6">
          <cell r="A6" t="str">
            <v/>
          </cell>
        </row>
        <row r="7">
          <cell r="A7" t="str">
            <v/>
          </cell>
        </row>
        <row r="8">
          <cell r="A8" t="str">
            <v/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  <row r="59">
          <cell r="A59" t="str">
            <v/>
          </cell>
        </row>
        <row r="60">
          <cell r="A60" t="str">
            <v/>
          </cell>
        </row>
        <row r="61">
          <cell r="A61" t="str">
            <v/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  <row r="81">
          <cell r="A81" t="str">
            <v/>
          </cell>
        </row>
        <row r="82">
          <cell r="A82" t="str">
            <v/>
          </cell>
        </row>
        <row r="83">
          <cell r="A83" t="str">
            <v/>
          </cell>
        </row>
        <row r="84">
          <cell r="A84" t="str">
            <v/>
          </cell>
        </row>
        <row r="85">
          <cell r="A85" t="str">
            <v/>
          </cell>
        </row>
        <row r="86">
          <cell r="A86" t="str">
            <v/>
          </cell>
        </row>
        <row r="87">
          <cell r="A87" t="str">
            <v/>
          </cell>
        </row>
        <row r="88">
          <cell r="A88" t="str">
            <v/>
          </cell>
        </row>
        <row r="94">
          <cell r="W94" t="str">
            <v>Office</v>
          </cell>
        </row>
      </sheetData>
      <sheetData sheetId="7"/>
      <sheetData sheetId="8"/>
      <sheetData sheetId="9">
        <row r="3">
          <cell r="AE3">
            <v>5952</v>
          </cell>
        </row>
        <row r="18">
          <cell r="D18" t="str">
            <v>CODE</v>
          </cell>
          <cell r="E18" t="str">
            <v>BAY NO.</v>
          </cell>
          <cell r="F18" t="str">
            <v>Charge
QTY</v>
          </cell>
          <cell r="G18" t="str">
            <v>STATUS</v>
          </cell>
          <cell r="H18" t="str">
            <v>DESCRIPTION</v>
          </cell>
          <cell r="I18" t="str">
            <v xml:space="preserve">MIN </v>
          </cell>
          <cell r="J18" t="str">
            <v>W/SALE</v>
          </cell>
          <cell r="K18" t="str">
            <v>RRP</v>
          </cell>
          <cell r="L18" t="str">
            <v>N/C 
Code</v>
          </cell>
        </row>
        <row r="19">
          <cell r="D19">
            <v>3</v>
          </cell>
          <cell r="E19">
            <v>4</v>
          </cell>
          <cell r="F19">
            <v>5</v>
          </cell>
          <cell r="H19">
            <v>7</v>
          </cell>
          <cell r="I19">
            <v>8</v>
          </cell>
          <cell r="J19">
            <v>9</v>
          </cell>
          <cell r="K19">
            <v>10</v>
          </cell>
          <cell r="L19">
            <v>11</v>
          </cell>
        </row>
        <row r="22">
          <cell r="H22" t="str">
            <v>Office: Do not delete hidden row below this line or any line above!</v>
          </cell>
        </row>
        <row r="27">
          <cell r="D27" t="str">
            <v>WC2026A</v>
          </cell>
          <cell r="G27" t="str">
            <v xml:space="preserve">P </v>
          </cell>
          <cell r="H27" t="str">
            <v>WATCH FLYER PROMOTION PREPACK TIMELESS GIFTS (48 WATCHES)</v>
          </cell>
          <cell r="I27">
            <v>1</v>
          </cell>
          <cell r="J27">
            <v>1053</v>
          </cell>
          <cell r="K27">
            <v>1737.45</v>
          </cell>
        </row>
        <row r="28">
          <cell r="D28" t="str">
            <v>WC2026B</v>
          </cell>
          <cell r="G28" t="str">
            <v xml:space="preserve">P </v>
          </cell>
          <cell r="H28" t="str">
            <v>WATCH FLYER PROMOTION PREPACK TIMELESS GIFTS (24 WATCHES)</v>
          </cell>
          <cell r="I28">
            <v>1</v>
          </cell>
          <cell r="J28">
            <v>526.5</v>
          </cell>
          <cell r="K28">
            <v>868.72</v>
          </cell>
        </row>
        <row r="29">
          <cell r="D29" t="str">
            <v>CAT26B</v>
          </cell>
          <cell r="H29" t="str">
            <v>WATCH FLYER TIMELESS GIFTS 2026 (Free with WC2026A Only)</v>
          </cell>
          <cell r="I29">
            <v>200</v>
          </cell>
          <cell r="J29">
            <v>0</v>
          </cell>
          <cell r="K29">
            <v>0</v>
          </cell>
        </row>
        <row r="30">
          <cell r="D30" t="str">
            <v>CAT26B</v>
          </cell>
          <cell r="H30" t="str">
            <v>WATCH FLYER TIMELESS GIFTS 2026</v>
          </cell>
          <cell r="I30">
            <v>200</v>
          </cell>
          <cell r="J30">
            <v>0.1</v>
          </cell>
          <cell r="K30">
            <v>0</v>
          </cell>
        </row>
        <row r="31">
          <cell r="D31" t="str">
            <v>CAT26</v>
          </cell>
          <cell r="H31" t="str">
            <v>WATCH FLYER TIMELESS GIFTS 2026 - DIGITAL COPY</v>
          </cell>
          <cell r="I31">
            <v>1</v>
          </cell>
          <cell r="J31">
            <v>0</v>
          </cell>
          <cell r="K31">
            <v>0</v>
          </cell>
        </row>
        <row r="32">
          <cell r="D32" t="str">
            <v>WSW226</v>
          </cell>
          <cell r="H32" t="str">
            <v>** WS WATCH SILVER CASE/WHITE &amp; ROSE GOLD DIAL/BLACK PU BAND</v>
          </cell>
          <cell r="I32">
            <v>1</v>
          </cell>
          <cell r="J32">
            <v>18.149999999999999</v>
          </cell>
          <cell r="K32">
            <v>29.95</v>
          </cell>
        </row>
        <row r="33">
          <cell r="D33" t="str">
            <v>WSW221</v>
          </cell>
          <cell r="H33" t="str">
            <v>** WS WATCH SILVER/ WHITE &amp; GOLD DIAL/WHITE PU BAND</v>
          </cell>
          <cell r="I33">
            <v>1</v>
          </cell>
          <cell r="J33">
            <v>18.149999999999999</v>
          </cell>
          <cell r="K33">
            <v>29.95</v>
          </cell>
        </row>
        <row r="34">
          <cell r="D34" t="str">
            <v>WSW229</v>
          </cell>
          <cell r="H34" t="str">
            <v>** WS WATCH OVAL GOLD/BLACK DIAL/BLACK MOC CROC BAND</v>
          </cell>
          <cell r="I34">
            <v>1</v>
          </cell>
          <cell r="J34">
            <v>21.18</v>
          </cell>
          <cell r="K34">
            <v>34.950000000000003</v>
          </cell>
        </row>
        <row r="35">
          <cell r="D35" t="str">
            <v>WSW230</v>
          </cell>
          <cell r="H35" t="str">
            <v>** WS WATCH OVAL SILVER/PALE PINK DIAL/PALE PINK MOC CROC BAND</v>
          </cell>
          <cell r="I35">
            <v>1</v>
          </cell>
          <cell r="J35">
            <v>21.18</v>
          </cell>
          <cell r="K35">
            <v>34.950000000000003</v>
          </cell>
        </row>
        <row r="36">
          <cell r="D36" t="str">
            <v>WSW222</v>
          </cell>
          <cell r="H36" t="str">
            <v>** WS WATCH ROSE GOLD/MUSHROOM DIAL/MUSHROOM PU BAND</v>
          </cell>
          <cell r="I36">
            <v>1</v>
          </cell>
          <cell r="J36">
            <v>21.18</v>
          </cell>
          <cell r="K36">
            <v>34.950000000000003</v>
          </cell>
        </row>
        <row r="37">
          <cell r="D37" t="str">
            <v>WSW223</v>
          </cell>
          <cell r="H37" t="str">
            <v>** WS WATCH SILVER/ DEEP BLUE DIAL/DEEP BLUE PU BAND</v>
          </cell>
          <cell r="I37">
            <v>1</v>
          </cell>
          <cell r="J37">
            <v>21.18</v>
          </cell>
          <cell r="K37">
            <v>34.950000000000003</v>
          </cell>
        </row>
        <row r="38">
          <cell r="D38" t="str">
            <v>WSW227</v>
          </cell>
          <cell r="H38" t="str">
            <v xml:space="preserve">** WS WATCH SILVER/WHITE DIAL/TAN PU BAND                      </v>
          </cell>
          <cell r="I38">
            <v>1</v>
          </cell>
          <cell r="J38">
            <v>21.18</v>
          </cell>
          <cell r="K38">
            <v>34.950000000000003</v>
          </cell>
        </row>
        <row r="39">
          <cell r="D39" t="str">
            <v>WSW228</v>
          </cell>
          <cell r="H39" t="str">
            <v xml:space="preserve">** WS WATCH GOLD/WHITE DIAL/PALE BLUE PU BAND                </v>
          </cell>
          <cell r="I39">
            <v>1</v>
          </cell>
          <cell r="J39">
            <v>21.18</v>
          </cell>
          <cell r="K39">
            <v>34.950000000000003</v>
          </cell>
        </row>
        <row r="40">
          <cell r="D40" t="str">
            <v>WSW224</v>
          </cell>
          <cell r="H40" t="str">
            <v>** WS WATCH SILVER &amp; GOLD/GOLD DIAL/SILVER MESH BAND</v>
          </cell>
          <cell r="I40">
            <v>1</v>
          </cell>
          <cell r="J40">
            <v>24.21</v>
          </cell>
          <cell r="K40">
            <v>39.950000000000003</v>
          </cell>
        </row>
        <row r="41">
          <cell r="D41" t="str">
            <v>WSW225</v>
          </cell>
          <cell r="H41" t="str">
            <v>** WS WATCH ROSE GOLD &amp; SILVER/SILVER DIAL/ROSE GOLD MESH BAND</v>
          </cell>
          <cell r="I41">
            <v>1</v>
          </cell>
          <cell r="J41">
            <v>24.21</v>
          </cell>
          <cell r="K41">
            <v>39.950000000000003</v>
          </cell>
        </row>
        <row r="42">
          <cell r="D42" t="str">
            <v>WSW231</v>
          </cell>
          <cell r="H42" t="str">
            <v>** WS WATCH RECTANGLE GOLD/GOLD DIAL/GOLD EXPANSION BAND</v>
          </cell>
          <cell r="I42">
            <v>1</v>
          </cell>
          <cell r="J42">
            <v>24.21</v>
          </cell>
          <cell r="K42">
            <v>39.950000000000003</v>
          </cell>
        </row>
        <row r="43">
          <cell r="D43" t="str">
            <v>WSW232</v>
          </cell>
          <cell r="H43" t="str">
            <v>** WS WATCH RECTANGLE SILVER/SILVER DIAL/SILVER EXPANSION BAND</v>
          </cell>
          <cell r="I43">
            <v>1</v>
          </cell>
          <cell r="J43">
            <v>24.21</v>
          </cell>
          <cell r="K43">
            <v>39.950000000000003</v>
          </cell>
        </row>
        <row r="44">
          <cell r="D44" t="str">
            <v>S700</v>
          </cell>
          <cell r="E44" t="str">
            <v>WR-06</v>
          </cell>
          <cell r="H44" t="str">
            <v xml:space="preserve">** SG WATCH SML SILVER/WHITE DIAL/BLACK PU BAND                </v>
          </cell>
          <cell r="I44">
            <v>1</v>
          </cell>
          <cell r="J44">
            <v>18.149999999999999</v>
          </cell>
          <cell r="K44">
            <v>29.95</v>
          </cell>
        </row>
        <row r="45">
          <cell r="D45" t="str">
            <v>S707</v>
          </cell>
          <cell r="E45" t="str">
            <v>WR-06</v>
          </cell>
          <cell r="H45" t="str">
            <v xml:space="preserve">** SG WATCH SML GOLD/WHITE DIAL/BLACK PU BAND                  </v>
          </cell>
          <cell r="I45">
            <v>1</v>
          </cell>
          <cell r="J45">
            <v>18.149999999999999</v>
          </cell>
          <cell r="K45">
            <v>29.95</v>
          </cell>
        </row>
        <row r="46">
          <cell r="D46" t="str">
            <v>T45</v>
          </cell>
          <cell r="E46" t="str">
            <v>WR-18</v>
          </cell>
          <cell r="H46" t="str">
            <v>** TIME OUT DIGITAL WATCH NAVY/ SILICONE BAND</v>
          </cell>
          <cell r="I46">
            <v>1</v>
          </cell>
          <cell r="J46">
            <v>21.18</v>
          </cell>
          <cell r="K46">
            <v>34.950000000000003</v>
          </cell>
        </row>
        <row r="47">
          <cell r="D47" t="str">
            <v>T46</v>
          </cell>
          <cell r="E47" t="str">
            <v>WR-18</v>
          </cell>
          <cell r="H47" t="str">
            <v>** TIME OUT DIGITAL WATCH BLACK/ SILICONE BAND</v>
          </cell>
          <cell r="I47">
            <v>1</v>
          </cell>
          <cell r="J47">
            <v>21.18</v>
          </cell>
          <cell r="K47">
            <v>34.950000000000003</v>
          </cell>
        </row>
        <row r="48">
          <cell r="D48" t="str">
            <v>S772</v>
          </cell>
          <cell r="H48" t="str">
            <v>** SG WATCH SILVER/BEIGE DIAL/BLACK NYLON BAND</v>
          </cell>
          <cell r="I48">
            <v>1</v>
          </cell>
          <cell r="J48">
            <v>24.21</v>
          </cell>
          <cell r="K48">
            <v>39.950000000000003</v>
          </cell>
        </row>
        <row r="49">
          <cell r="D49" t="str">
            <v>S773</v>
          </cell>
          <cell r="H49" t="str">
            <v xml:space="preserve">** SG WATCH SILVER/WHITE DIAL/KHAKI NYLON BAND </v>
          </cell>
          <cell r="I49">
            <v>1</v>
          </cell>
          <cell r="J49">
            <v>24.21</v>
          </cell>
          <cell r="K49">
            <v>39.950000000000003</v>
          </cell>
        </row>
        <row r="50">
          <cell r="D50" t="str">
            <v>S768</v>
          </cell>
          <cell r="H50" t="str">
            <v>** SG WATCH GOLD/BLACK DIAL/BROWN PU BAND</v>
          </cell>
          <cell r="I50">
            <v>1</v>
          </cell>
          <cell r="J50">
            <v>24.21</v>
          </cell>
          <cell r="K50">
            <v>39.950000000000003</v>
          </cell>
        </row>
        <row r="51">
          <cell r="D51" t="str">
            <v>S769</v>
          </cell>
          <cell r="H51" t="str">
            <v>** SG WATCH GUNMETAL/LIGHT GREY DIAL/GREY PU BAND</v>
          </cell>
          <cell r="I51">
            <v>1</v>
          </cell>
          <cell r="J51">
            <v>24.21</v>
          </cell>
          <cell r="K51">
            <v>39.950000000000003</v>
          </cell>
        </row>
        <row r="52">
          <cell r="D52" t="str">
            <v>S610</v>
          </cell>
          <cell r="E52" t="str">
            <v>WR-05</v>
          </cell>
          <cell r="H52" t="str">
            <v>** SG WATCH LRG GOLD/WHITE DIAL/RED 2ND HAND/ GOLD EXPANSION BAND</v>
          </cell>
          <cell r="I52">
            <v>1</v>
          </cell>
          <cell r="J52">
            <v>21.18</v>
          </cell>
          <cell r="K52">
            <v>34.950000000000003</v>
          </cell>
        </row>
        <row r="53">
          <cell r="D53" t="str">
            <v>S608</v>
          </cell>
          <cell r="E53" t="str">
            <v>WR-05</v>
          </cell>
          <cell r="H53" t="str">
            <v>** SG WATCH LRG SILVER/WHITE DIAL/RED 2ND HAND/ SILVER EXPANSION BAND</v>
          </cell>
          <cell r="I53">
            <v>1</v>
          </cell>
          <cell r="J53">
            <v>21.18</v>
          </cell>
          <cell r="K53">
            <v>34.950000000000003</v>
          </cell>
        </row>
        <row r="54">
          <cell r="D54" t="str">
            <v>S770</v>
          </cell>
          <cell r="H54" t="str">
            <v>** SG WATCH GUNMETAL/ DEEP GREEN DIAL/GUNMETAL ADJUSTABLE METAL BAND</v>
          </cell>
          <cell r="I54">
            <v>1</v>
          </cell>
          <cell r="J54">
            <v>24.21</v>
          </cell>
          <cell r="K54">
            <v>39.950000000000003</v>
          </cell>
        </row>
        <row r="55">
          <cell r="D55" t="str">
            <v>S771</v>
          </cell>
          <cell r="H55" t="str">
            <v>**SG WATCH SILVER/OCHRE DIAL/SILVER ADJUSTABLE METAL BAND</v>
          </cell>
          <cell r="I55">
            <v>1</v>
          </cell>
          <cell r="J55">
            <v>24.21</v>
          </cell>
          <cell r="K55">
            <v>39.950000000000003</v>
          </cell>
        </row>
        <row r="57">
          <cell r="D57" t="str">
            <v>PW28</v>
          </cell>
          <cell r="E57" t="str">
            <v>WR-25</v>
          </cell>
          <cell r="H57" t="str">
            <v xml:space="preserve">BLACK CARDBOARD BOX FOR WATCHES </v>
          </cell>
          <cell r="I57">
            <v>1</v>
          </cell>
          <cell r="J57">
            <v>0</v>
          </cell>
          <cell r="K57">
            <v>0</v>
          </cell>
        </row>
        <row r="58">
          <cell r="D58" t="str">
            <v>S1034</v>
          </cell>
          <cell r="E58" t="str">
            <v>ND-18</v>
          </cell>
          <cell r="H58" t="str">
            <v>WATCH CARDBOARD COUNTER STAND</v>
          </cell>
          <cell r="I58">
            <v>1</v>
          </cell>
          <cell r="J58">
            <v>0</v>
          </cell>
          <cell r="K58">
            <v>0</v>
          </cell>
        </row>
        <row r="59">
          <cell r="D59" t="str">
            <v>S1050</v>
          </cell>
          <cell r="E59" t="str">
            <v>ND-18</v>
          </cell>
          <cell r="H59" t="str">
            <v>WS WATCH 16PCS COUNTER STAND WITH EURO HOOK</v>
          </cell>
          <cell r="I59">
            <v>1</v>
          </cell>
          <cell r="J59">
            <v>60</v>
          </cell>
          <cell r="K59">
            <v>0</v>
          </cell>
        </row>
        <row r="60">
          <cell r="D60" t="str">
            <v>S1051</v>
          </cell>
          <cell r="E60" t="str">
            <v>ND-18</v>
          </cell>
          <cell r="H60" t="str">
            <v>48 PCE SPINNING COUNTER WATCH STAND WITH HOOKS</v>
          </cell>
          <cell r="I60">
            <v>1</v>
          </cell>
          <cell r="J60">
            <v>115</v>
          </cell>
          <cell r="K60">
            <v>0</v>
          </cell>
        </row>
        <row r="62">
          <cell r="D62" t="str">
            <v>W074</v>
          </cell>
          <cell r="G62" t="str">
            <v xml:space="preserve">P </v>
          </cell>
          <cell r="H62" t="str">
            <v>WICKED SISTA WATCH PREPACK TIMELESS GIFTS (16 WATCHES)</v>
          </cell>
          <cell r="I62">
            <v>1</v>
          </cell>
          <cell r="J62">
            <v>351</v>
          </cell>
          <cell r="K62">
            <v>579.15</v>
          </cell>
        </row>
        <row r="63">
          <cell r="D63" t="str">
            <v>W074S</v>
          </cell>
          <cell r="G63" t="str">
            <v xml:space="preserve">P </v>
          </cell>
          <cell r="H63" t="str">
            <v>WICKED SISTA WATCH PREPACK TIMELESS GIFTS (16 WATCHES + S1050)</v>
          </cell>
          <cell r="I63">
            <v>1</v>
          </cell>
          <cell r="J63">
            <v>368.64</v>
          </cell>
          <cell r="K63">
            <v>608.26</v>
          </cell>
        </row>
        <row r="64">
          <cell r="D64" t="str">
            <v>WSW229</v>
          </cell>
          <cell r="H64" t="str">
            <v xml:space="preserve">WS WATCH OVAL GOLD/BLACK DIAL/BLACK MOC CROC BAND           </v>
          </cell>
          <cell r="I64">
            <v>1</v>
          </cell>
          <cell r="J64">
            <v>21.18</v>
          </cell>
          <cell r="K64">
            <v>34.950000000000003</v>
          </cell>
        </row>
        <row r="65">
          <cell r="D65" t="str">
            <v>WSW230</v>
          </cell>
          <cell r="H65" t="str">
            <v xml:space="preserve">WS WATCH OVAL SILVER/PALE PINK DIAL/PALE PINK MOC CROC BAND </v>
          </cell>
          <cell r="I65">
            <v>1</v>
          </cell>
          <cell r="J65">
            <v>21.18</v>
          </cell>
          <cell r="K65">
            <v>34.950000000000003</v>
          </cell>
        </row>
        <row r="66">
          <cell r="D66" t="str">
            <v>WSW228</v>
          </cell>
          <cell r="H66" t="str">
            <v xml:space="preserve">WS WATCH GOLD/WHITE DIAL/PALE BLUE PU BAND                  </v>
          </cell>
          <cell r="I66">
            <v>1</v>
          </cell>
          <cell r="J66">
            <v>21.18</v>
          </cell>
          <cell r="K66">
            <v>34.950000000000003</v>
          </cell>
        </row>
        <row r="67">
          <cell r="D67" t="str">
            <v>WSW227</v>
          </cell>
          <cell r="H67" t="str">
            <v xml:space="preserve">WS WATCH SILVER/WHITE DIAL/TAN PU BAND                      </v>
          </cell>
          <cell r="I67">
            <v>1</v>
          </cell>
          <cell r="J67">
            <v>21.18</v>
          </cell>
          <cell r="K67">
            <v>34.950000000000003</v>
          </cell>
        </row>
        <row r="68">
          <cell r="D68" t="str">
            <v>WSW222</v>
          </cell>
          <cell r="H68" t="str">
            <v xml:space="preserve">WS WATCH ROSE GOLD/MUSHROOM DIAL/MUSHROOM PU BAND           </v>
          </cell>
          <cell r="I68">
            <v>1</v>
          </cell>
          <cell r="J68">
            <v>21.18</v>
          </cell>
          <cell r="K68">
            <v>34.950000000000003</v>
          </cell>
        </row>
        <row r="69">
          <cell r="D69" t="str">
            <v>WSW223</v>
          </cell>
          <cell r="H69" t="str">
            <v xml:space="preserve">WS WATCH SILVER/ DEEP BLUE DIAL/DEEP BLUE PU BAND           </v>
          </cell>
          <cell r="I69">
            <v>1</v>
          </cell>
          <cell r="J69">
            <v>21.18</v>
          </cell>
          <cell r="K69">
            <v>34.950000000000003</v>
          </cell>
        </row>
        <row r="70">
          <cell r="D70" t="str">
            <v>WSW231</v>
          </cell>
          <cell r="H70" t="str">
            <v xml:space="preserve">WS WATCH RECTANGLE GOLD/GOLD DIAL/GOLD EXPANSION BAND       </v>
          </cell>
          <cell r="I70">
            <v>1</v>
          </cell>
          <cell r="J70">
            <v>24.21</v>
          </cell>
          <cell r="K70">
            <v>39.950000000000003</v>
          </cell>
        </row>
        <row r="71">
          <cell r="D71" t="str">
            <v>WSW232</v>
          </cell>
          <cell r="H71" t="str">
            <v xml:space="preserve">WS WATCH RECTANGLE SILVER/SILVER DIAL/SILVER EXPANSION BAND </v>
          </cell>
          <cell r="I71">
            <v>1</v>
          </cell>
          <cell r="J71">
            <v>24.21</v>
          </cell>
          <cell r="K71">
            <v>39.950000000000003</v>
          </cell>
        </row>
        <row r="73">
          <cell r="D73" t="str">
            <v>WSW226</v>
          </cell>
          <cell r="H73" t="str">
            <v xml:space="preserve">WS WATCH SILVER CASE/WHITE &amp; ROSE GOLD DIAL/BLACK PU BAND   </v>
          </cell>
          <cell r="I73">
            <v>1</v>
          </cell>
          <cell r="J73">
            <v>18.149999999999999</v>
          </cell>
          <cell r="K73">
            <v>29.95</v>
          </cell>
        </row>
        <row r="74">
          <cell r="D74" t="str">
            <v>WSW221</v>
          </cell>
          <cell r="H74" t="str">
            <v xml:space="preserve">WS WATCH SILVER/ WHITE &amp; GOLD DIAL/WHITE PU BAND            </v>
          </cell>
          <cell r="I74">
            <v>1</v>
          </cell>
          <cell r="J74">
            <v>18.149999999999999</v>
          </cell>
          <cell r="K74">
            <v>29.95</v>
          </cell>
        </row>
        <row r="75">
          <cell r="D75" t="str">
            <v>WSW137</v>
          </cell>
          <cell r="E75" t="str">
            <v>WR-01</v>
          </cell>
          <cell r="H75" t="str">
            <v xml:space="preserve">WS WATCH SILVER/WHITE DIAL/NAVY BAND                        </v>
          </cell>
          <cell r="I75">
            <v>1</v>
          </cell>
          <cell r="J75">
            <v>18.149999999999999</v>
          </cell>
          <cell r="K75">
            <v>29.95</v>
          </cell>
        </row>
        <row r="76">
          <cell r="D76" t="str">
            <v>WSW126</v>
          </cell>
          <cell r="E76" t="str">
            <v>WR-01</v>
          </cell>
          <cell r="H76" t="str">
            <v xml:space="preserve">WS WATCH ROSE GOLD CASE/FULL NUMBERS DIAL/BLACK BAND        </v>
          </cell>
          <cell r="I76">
            <v>1</v>
          </cell>
          <cell r="J76">
            <v>18.149999999999999</v>
          </cell>
          <cell r="K76">
            <v>29.95</v>
          </cell>
        </row>
        <row r="77">
          <cell r="D77" t="str">
            <v>WS60</v>
          </cell>
          <cell r="E77" t="str">
            <v>WR-09</v>
          </cell>
          <cell r="H77" t="str">
            <v>WS WATCH ROSE GOLD CASE &amp; DIAL/PINK BAND</v>
          </cell>
          <cell r="I77">
            <v>1</v>
          </cell>
          <cell r="J77">
            <v>18.149999999999999</v>
          </cell>
          <cell r="K77">
            <v>29.95</v>
          </cell>
        </row>
        <row r="78">
          <cell r="D78" t="str">
            <v>WSW204</v>
          </cell>
          <cell r="E78" t="str">
            <v>WR-04</v>
          </cell>
          <cell r="G78" t="str">
            <v>LOW</v>
          </cell>
          <cell r="H78" t="str">
            <v>WS WATCH GOLD/NUMBERS &amp; INDEXES/BLACK PU BAND</v>
          </cell>
          <cell r="I78">
            <v>1</v>
          </cell>
          <cell r="J78">
            <v>18.149999999999999</v>
          </cell>
          <cell r="K78">
            <v>29.95</v>
          </cell>
        </row>
        <row r="79">
          <cell r="D79" t="str">
            <v>WSW120</v>
          </cell>
          <cell r="E79" t="str">
            <v>WR-01</v>
          </cell>
          <cell r="H79" t="str">
            <v>WS WATCH ROSE GOLD CASE/WHITE DIAL/NUMBERS/WHITE BAND</v>
          </cell>
          <cell r="I79">
            <v>1</v>
          </cell>
          <cell r="J79">
            <v>18.149999999999999</v>
          </cell>
          <cell r="K79">
            <v>29.95</v>
          </cell>
        </row>
        <row r="80">
          <cell r="D80" t="str">
            <v>WSW119</v>
          </cell>
          <cell r="E80" t="str">
            <v>WR-01</v>
          </cell>
          <cell r="H80" t="str">
            <v>WS WATCH SILVER CASE/WHITE DIAL/NUMBERS/BLACK BAND</v>
          </cell>
          <cell r="I80">
            <v>1</v>
          </cell>
          <cell r="J80">
            <v>18.149999999999999</v>
          </cell>
          <cell r="K80">
            <v>29.95</v>
          </cell>
        </row>
        <row r="81">
          <cell r="D81" t="str">
            <v>WSW217</v>
          </cell>
          <cell r="H81" t="str">
            <v>WS WATCH SILVER/WHITE DIAL/ BLUSH PU BAND</v>
          </cell>
          <cell r="I81">
            <v>1</v>
          </cell>
          <cell r="J81">
            <v>18.149999999999999</v>
          </cell>
          <cell r="K81">
            <v>29.95</v>
          </cell>
        </row>
        <row r="82">
          <cell r="D82" t="str">
            <v>WSW218</v>
          </cell>
          <cell r="H82" t="str">
            <v>WS WATCH GOLD/WHITE DIAL/ GREY PU BAND</v>
          </cell>
          <cell r="I82">
            <v>1</v>
          </cell>
          <cell r="J82">
            <v>18.149999999999999</v>
          </cell>
          <cell r="K82">
            <v>29.95</v>
          </cell>
        </row>
        <row r="83">
          <cell r="D83" t="str">
            <v>WSW104</v>
          </cell>
          <cell r="E83" t="str">
            <v>WR-01</v>
          </cell>
          <cell r="H83" t="str">
            <v>WS WATCH SILVER/NUMBERS &amp; INDEXES/WHITE PU BAND</v>
          </cell>
          <cell r="I83">
            <v>1</v>
          </cell>
          <cell r="J83">
            <v>18.149999999999999</v>
          </cell>
          <cell r="K83">
            <v>29.95</v>
          </cell>
        </row>
        <row r="84">
          <cell r="D84" t="str">
            <v>WSW101</v>
          </cell>
          <cell r="E84" t="str">
            <v>WR-01</v>
          </cell>
          <cell r="H84" t="str">
            <v>WS WATCH SILVER CASE/CAVOODLE DIAL/AQUA BAND</v>
          </cell>
          <cell r="I84">
            <v>1</v>
          </cell>
          <cell r="J84">
            <v>18.149999999999999</v>
          </cell>
          <cell r="K84">
            <v>29.95</v>
          </cell>
        </row>
        <row r="85">
          <cell r="D85" t="str">
            <v>WSW165</v>
          </cell>
          <cell r="E85" t="str">
            <v>WR-02</v>
          </cell>
          <cell r="H85" t="str">
            <v>WS WATCH SILVER CASE/WHITE DIAL/INDEXES/WHITE BAND</v>
          </cell>
          <cell r="I85">
            <v>1</v>
          </cell>
          <cell r="J85">
            <v>21.18</v>
          </cell>
          <cell r="K85">
            <v>34.950000000000003</v>
          </cell>
        </row>
        <row r="86">
          <cell r="D86" t="str">
            <v>WSW166</v>
          </cell>
          <cell r="E86" t="str">
            <v>WR-02</v>
          </cell>
          <cell r="H86" t="str">
            <v>WS WATCH ROSE GOLD CASE/WHITE DIAL/INDEXES/BLUSH PINK BAND</v>
          </cell>
          <cell r="I86">
            <v>1</v>
          </cell>
          <cell r="J86">
            <v>21.18</v>
          </cell>
          <cell r="K86">
            <v>34.950000000000003</v>
          </cell>
        </row>
        <row r="87">
          <cell r="D87" t="str">
            <v>WSW167</v>
          </cell>
          <cell r="E87" t="str">
            <v>WR-02</v>
          </cell>
          <cell r="H87" t="str">
            <v>WS WATCH SILVER CASE/WHITE DIAL/INDEXES/FERN GREEN BAND</v>
          </cell>
          <cell r="I87">
            <v>1</v>
          </cell>
          <cell r="J87">
            <v>21.18</v>
          </cell>
          <cell r="K87">
            <v>34.950000000000003</v>
          </cell>
        </row>
        <row r="88">
          <cell r="D88" t="str">
            <v>WSW196</v>
          </cell>
          <cell r="E88" t="str">
            <v>WR-03</v>
          </cell>
          <cell r="H88" t="str">
            <v>WS WATCH SILVER/NUMBERS &amp; INDEXES/GREY PU BAND</v>
          </cell>
          <cell r="I88">
            <v>1</v>
          </cell>
          <cell r="J88">
            <v>21.18</v>
          </cell>
          <cell r="K88">
            <v>34.950000000000003</v>
          </cell>
        </row>
        <row r="89">
          <cell r="D89" t="str">
            <v>WSW209</v>
          </cell>
          <cell r="E89" t="str">
            <v>WR-04</v>
          </cell>
          <cell r="H89" t="str">
            <v>WS WATCH ROSE GOLD/ ROSE GOLD DIAL/NUDE PU BAND</v>
          </cell>
          <cell r="I89">
            <v>1</v>
          </cell>
          <cell r="J89">
            <v>21.18</v>
          </cell>
          <cell r="K89">
            <v>34.950000000000003</v>
          </cell>
        </row>
        <row r="90">
          <cell r="D90" t="str">
            <v>WSW210</v>
          </cell>
          <cell r="E90" t="str">
            <v>WR-04</v>
          </cell>
          <cell r="H90" t="str">
            <v>WS WATCH SILVER/SILVER DIAL/MINT PU BAND</v>
          </cell>
          <cell r="I90">
            <v>1</v>
          </cell>
          <cell r="J90">
            <v>21.18</v>
          </cell>
          <cell r="K90">
            <v>34.950000000000003</v>
          </cell>
        </row>
        <row r="91">
          <cell r="D91" t="str">
            <v>WSW150</v>
          </cell>
          <cell r="E91" t="str">
            <v>WR-01</v>
          </cell>
          <cell r="H91" t="str">
            <v>WS WATCH SILVER/GLITTER DIAL/WHITE BAND</v>
          </cell>
          <cell r="I91">
            <v>1</v>
          </cell>
          <cell r="J91">
            <v>18.149999999999999</v>
          </cell>
          <cell r="K91">
            <v>29.95</v>
          </cell>
        </row>
        <row r="92">
          <cell r="D92" t="str">
            <v>WSW203</v>
          </cell>
          <cell r="E92" t="str">
            <v>WR-04</v>
          </cell>
          <cell r="H92" t="str">
            <v>WS WATCH GOLD &amp; SILVER/NUMBERS &amp; INDEXES/BLACK PU BAND</v>
          </cell>
          <cell r="I92">
            <v>1</v>
          </cell>
          <cell r="J92">
            <v>21.18</v>
          </cell>
          <cell r="K92">
            <v>34.950000000000003</v>
          </cell>
        </row>
        <row r="93">
          <cell r="D93" t="str">
            <v>WSW202</v>
          </cell>
          <cell r="E93" t="str">
            <v>WR-03</v>
          </cell>
          <cell r="H93" t="str">
            <v>WS WATCH SILVER/NUMBERS &amp; INDEXES/WHITE PU BAND</v>
          </cell>
          <cell r="I93">
            <v>1</v>
          </cell>
          <cell r="J93">
            <v>21.18</v>
          </cell>
          <cell r="K93">
            <v>34.950000000000003</v>
          </cell>
        </row>
        <row r="94">
          <cell r="D94" t="str">
            <v>WSW207</v>
          </cell>
          <cell r="E94" t="str">
            <v>WR-04</v>
          </cell>
          <cell r="H94" t="str">
            <v>WS WATCH GOLD/WHITE DIAL/BLACK NYLON BAND</v>
          </cell>
          <cell r="I94">
            <v>1</v>
          </cell>
          <cell r="J94">
            <v>21.18</v>
          </cell>
          <cell r="K94">
            <v>34.950000000000003</v>
          </cell>
        </row>
        <row r="95">
          <cell r="D95" t="str">
            <v>WSW208</v>
          </cell>
          <cell r="E95" t="str">
            <v>WR-04</v>
          </cell>
          <cell r="H95" t="str">
            <v>WS WATCH SILVER/WHITE DIAL/DUSTY PINK NYLON BAND</v>
          </cell>
          <cell r="I95">
            <v>1</v>
          </cell>
          <cell r="J95">
            <v>21.18</v>
          </cell>
          <cell r="K95">
            <v>34.950000000000003</v>
          </cell>
        </row>
        <row r="96">
          <cell r="D96" t="str">
            <v>WSW189</v>
          </cell>
          <cell r="E96" t="str">
            <v>WR-03</v>
          </cell>
          <cell r="H96" t="str">
            <v>WS WATCH SILVER CASE/ WHITE DIAL/BAGUETTE INDEXES/ BLACK PU</v>
          </cell>
          <cell r="I96">
            <v>1</v>
          </cell>
          <cell r="J96">
            <v>18.149999999999999</v>
          </cell>
          <cell r="K96">
            <v>29.95</v>
          </cell>
        </row>
        <row r="97">
          <cell r="D97" t="str">
            <v>WSW173</v>
          </cell>
          <cell r="E97" t="str">
            <v>WR-02</v>
          </cell>
          <cell r="G97" t="str">
            <v>LOW</v>
          </cell>
          <cell r="H97" t="str">
            <v>WS WATCH ROSE GOLD CASE &amp; DIAL/NUMBERS &amp; INDEXES/NAVY QUILTE</v>
          </cell>
          <cell r="I97">
            <v>1</v>
          </cell>
          <cell r="J97">
            <v>21.18</v>
          </cell>
          <cell r="K97">
            <v>34.950000000000003</v>
          </cell>
        </row>
        <row r="98">
          <cell r="D98" t="str">
            <v>WSW174</v>
          </cell>
          <cell r="E98" t="str">
            <v>WR-02</v>
          </cell>
          <cell r="H98" t="str">
            <v>WS WATCH GOLD CASE &amp; DIAL/NUMBERS &amp; INDEXES/TAN QUILTED BAND</v>
          </cell>
          <cell r="I98">
            <v>1</v>
          </cell>
          <cell r="J98">
            <v>21.18</v>
          </cell>
          <cell r="K98">
            <v>34.950000000000003</v>
          </cell>
        </row>
        <row r="99">
          <cell r="D99" t="str">
            <v>WSW194</v>
          </cell>
          <cell r="E99" t="str">
            <v>WR-03</v>
          </cell>
          <cell r="G99" t="str">
            <v>LOW</v>
          </cell>
          <cell r="H99" t="str">
            <v>WS WATCH SQUARE GOLD/NUMBERS &amp; INDEXES/NAVY PU BAND</v>
          </cell>
          <cell r="I99">
            <v>1</v>
          </cell>
          <cell r="J99">
            <v>21.18</v>
          </cell>
          <cell r="K99">
            <v>34.950000000000003</v>
          </cell>
        </row>
        <row r="100">
          <cell r="D100" t="str">
            <v>WSW211</v>
          </cell>
          <cell r="E100" t="str">
            <v>WR-04</v>
          </cell>
          <cell r="H100" t="str">
            <v>WS WATCH LRG RECTANGLE GOLD/GOLD DIAL/BURGUNDY PU BAND</v>
          </cell>
          <cell r="I100">
            <v>1</v>
          </cell>
          <cell r="J100">
            <v>21.18</v>
          </cell>
          <cell r="K100">
            <v>34.950000000000003</v>
          </cell>
        </row>
        <row r="101">
          <cell r="D101" t="str">
            <v>WSW212</v>
          </cell>
          <cell r="E101" t="str">
            <v>WR-04</v>
          </cell>
          <cell r="H101" t="str">
            <v>WS WATCH LRG RECTANGLE SILVER/ BLACK DIAL/BLACK PU BAND</v>
          </cell>
          <cell r="I101">
            <v>1</v>
          </cell>
          <cell r="J101">
            <v>21.18</v>
          </cell>
          <cell r="K101">
            <v>34.950000000000003</v>
          </cell>
        </row>
        <row r="102">
          <cell r="D102" t="str">
            <v>WSW205</v>
          </cell>
          <cell r="E102" t="str">
            <v>WR-04</v>
          </cell>
          <cell r="H102" t="str">
            <v>WS WATCH RECTANGLE ROSE GOLD/NUMBERS &amp; INDEXES/BLACK PU BAND</v>
          </cell>
          <cell r="I102">
            <v>1</v>
          </cell>
          <cell r="J102">
            <v>21.18</v>
          </cell>
          <cell r="K102">
            <v>34.950000000000003</v>
          </cell>
        </row>
        <row r="103">
          <cell r="D103" t="str">
            <v>WSW224</v>
          </cell>
          <cell r="H103" t="str">
            <v xml:space="preserve">WS WATCH SILVER &amp; GOLD/GOLD DIAL/SILVER MESH BAND           </v>
          </cell>
          <cell r="I103">
            <v>1</v>
          </cell>
          <cell r="J103">
            <v>24.21</v>
          </cell>
          <cell r="K103">
            <v>39.950000000000003</v>
          </cell>
        </row>
        <row r="104">
          <cell r="D104" t="str">
            <v>WSW225</v>
          </cell>
          <cell r="H104" t="str">
            <v xml:space="preserve">WS WATCH ROSE GOLD &amp; SILVER/SILVER DIAL/ROSE GOLD MESH BAND </v>
          </cell>
          <cell r="I104">
            <v>1</v>
          </cell>
          <cell r="J104">
            <v>24.21</v>
          </cell>
          <cell r="K104">
            <v>39.950000000000003</v>
          </cell>
        </row>
        <row r="105">
          <cell r="D105" t="str">
            <v>WSW169</v>
          </cell>
          <cell r="E105" t="str">
            <v>WR-02</v>
          </cell>
          <cell r="H105" t="str">
            <v>WS WATCH SILVER CASE/BLACK DIAL/CRYSTAL INDEXES/MESH BAND</v>
          </cell>
          <cell r="I105">
            <v>1</v>
          </cell>
          <cell r="J105">
            <v>24.21</v>
          </cell>
          <cell r="K105">
            <v>39.950000000000003</v>
          </cell>
        </row>
        <row r="106">
          <cell r="D106" t="str">
            <v>WSW168</v>
          </cell>
          <cell r="E106" t="str">
            <v>WR-02</v>
          </cell>
          <cell r="H106" t="str">
            <v>WS WATCH ROSE GOLD CASE/WHITE DIAL/CRYSTAL INDEXES/MESH BAND</v>
          </cell>
          <cell r="I106">
            <v>1</v>
          </cell>
          <cell r="J106">
            <v>24.21</v>
          </cell>
          <cell r="K106">
            <v>39.950000000000003</v>
          </cell>
        </row>
        <row r="107">
          <cell r="D107" t="str">
            <v>WSW200</v>
          </cell>
          <cell r="E107" t="str">
            <v>WR-03</v>
          </cell>
          <cell r="H107" t="str">
            <v>WS WATCH SILVER &amp; LIGHT BLUE/NUMBERS &amp; INDEXES/SILVER MESH B</v>
          </cell>
          <cell r="I107">
            <v>1</v>
          </cell>
          <cell r="J107">
            <v>24.21</v>
          </cell>
          <cell r="K107">
            <v>39.950000000000003</v>
          </cell>
        </row>
        <row r="108">
          <cell r="D108" t="str">
            <v>WSW214</v>
          </cell>
          <cell r="E108" t="str">
            <v>WR-04</v>
          </cell>
          <cell r="H108" t="str">
            <v xml:space="preserve">WS WATCH SILVER/WHITE DIAL/WHITE EXPANSION BAND </v>
          </cell>
          <cell r="I108">
            <v>1</v>
          </cell>
          <cell r="J108">
            <v>24.21</v>
          </cell>
          <cell r="K108">
            <v>39.950000000000003</v>
          </cell>
        </row>
        <row r="109">
          <cell r="D109" t="str">
            <v>WSW198</v>
          </cell>
          <cell r="E109" t="str">
            <v>WR-03</v>
          </cell>
          <cell r="G109" t="str">
            <v>LOW</v>
          </cell>
          <cell r="H109" t="str">
            <v>WS WATCH SILVER &amp; WHITE/NUMBERS/ SILVER EXPANSION BAND</v>
          </cell>
          <cell r="I109">
            <v>1</v>
          </cell>
          <cell r="J109">
            <v>24.21</v>
          </cell>
          <cell r="K109">
            <v>39.950000000000003</v>
          </cell>
        </row>
        <row r="110">
          <cell r="D110" t="str">
            <v>WSW125</v>
          </cell>
          <cell r="E110" t="str">
            <v>WR-01</v>
          </cell>
          <cell r="H110" t="str">
            <v>WS WATCH SMALL ROSE GOLD CASE &amp; EXPANSION BAND</v>
          </cell>
          <cell r="I110">
            <v>1</v>
          </cell>
          <cell r="J110">
            <v>24.21</v>
          </cell>
          <cell r="K110">
            <v>39.950000000000003</v>
          </cell>
        </row>
        <row r="111">
          <cell r="D111" t="str">
            <v>WSW124</v>
          </cell>
          <cell r="E111" t="str">
            <v>WR-01</v>
          </cell>
          <cell r="H111" t="str">
            <v>WS WATCH SMALL SILVER CASE &amp; EXPANSION BAND</v>
          </cell>
          <cell r="I111">
            <v>1</v>
          </cell>
          <cell r="J111">
            <v>24.21</v>
          </cell>
          <cell r="K111">
            <v>39.950000000000003</v>
          </cell>
        </row>
        <row r="112">
          <cell r="D112" t="str">
            <v>WSW134</v>
          </cell>
          <cell r="E112" t="str">
            <v>WR-01</v>
          </cell>
          <cell r="H112" t="str">
            <v>WS WATCH ROSE GOLD/WHITE DIAL/ROSE GOLD EXPANSION BAND</v>
          </cell>
          <cell r="I112">
            <v>1</v>
          </cell>
          <cell r="J112">
            <v>24.21</v>
          </cell>
          <cell r="K112">
            <v>39.950000000000003</v>
          </cell>
        </row>
        <row r="113">
          <cell r="D113" t="str">
            <v>WSW133</v>
          </cell>
          <cell r="E113" t="str">
            <v>WR-01</v>
          </cell>
          <cell r="H113" t="str">
            <v>WS WATCH/WHITE DIAL/NUMBERS/SILVER EXPANSION BAND</v>
          </cell>
          <cell r="I113">
            <v>1</v>
          </cell>
          <cell r="J113">
            <v>24.21</v>
          </cell>
          <cell r="K113">
            <v>39.950000000000003</v>
          </cell>
        </row>
        <row r="114">
          <cell r="D114" t="str">
            <v>WSW219</v>
          </cell>
          <cell r="H114" t="str">
            <v>WS WATCH SILVER/SILVER DIAL/SILVER MAGNETIC BAND</v>
          </cell>
          <cell r="I114">
            <v>1</v>
          </cell>
          <cell r="J114">
            <v>24.21</v>
          </cell>
          <cell r="K114">
            <v>39.950000000000003</v>
          </cell>
        </row>
        <row r="115">
          <cell r="D115" t="str">
            <v>WSW220</v>
          </cell>
          <cell r="H115" t="str">
            <v>WS WATCH ROSE GOLD/EMERALD DIAL/ROSE GOLD MAGNETIC BAND</v>
          </cell>
          <cell r="I115">
            <v>1</v>
          </cell>
          <cell r="J115">
            <v>24.21</v>
          </cell>
          <cell r="K115">
            <v>39.950000000000003</v>
          </cell>
        </row>
        <row r="116">
          <cell r="D116" t="str">
            <v>WSW215</v>
          </cell>
          <cell r="E116" t="str">
            <v>WR-05</v>
          </cell>
          <cell r="H116" t="str">
            <v>WS WATCH CRYSTAL SILVER/SAND DIAL/SILVER MAGNETIC BAND</v>
          </cell>
          <cell r="I116">
            <v>1</v>
          </cell>
          <cell r="J116">
            <v>24.21</v>
          </cell>
          <cell r="K116">
            <v>39.950000000000003</v>
          </cell>
        </row>
        <row r="117">
          <cell r="D117" t="str">
            <v>WSW216</v>
          </cell>
          <cell r="E117" t="str">
            <v>WR-05</v>
          </cell>
          <cell r="H117" t="str">
            <v>WS WATCH CRYSTAL GOLD/SAND DIAL/GOLD MAGNETIC BAND</v>
          </cell>
          <cell r="I117">
            <v>1</v>
          </cell>
          <cell r="J117">
            <v>24.21</v>
          </cell>
          <cell r="K117">
            <v>39.950000000000003</v>
          </cell>
        </row>
        <row r="120">
          <cell r="D120" t="str">
            <v>S700</v>
          </cell>
          <cell r="E120" t="str">
            <v>WR-06</v>
          </cell>
          <cell r="H120" t="str">
            <v>SG WATCH SMALL SILVER CASE/WHITE DIAL/BLACK BAND</v>
          </cell>
          <cell r="I120">
            <v>1</v>
          </cell>
          <cell r="J120">
            <v>18.149999999999999</v>
          </cell>
          <cell r="K120">
            <v>29.95</v>
          </cell>
        </row>
        <row r="121">
          <cell r="D121" t="str">
            <v>S699</v>
          </cell>
          <cell r="E121" t="str">
            <v>WR-06</v>
          </cell>
          <cell r="H121" t="str">
            <v>SG WATCH LARGE SILVER CASE/WHITE DIAL/BLACK BAND</v>
          </cell>
          <cell r="I121">
            <v>1</v>
          </cell>
          <cell r="J121">
            <v>18.149999999999999</v>
          </cell>
          <cell r="K121">
            <v>29.95</v>
          </cell>
        </row>
        <row r="122">
          <cell r="D122" t="str">
            <v>S707</v>
          </cell>
          <cell r="E122" t="str">
            <v>WR-06</v>
          </cell>
          <cell r="H122" t="str">
            <v>SG WATCH SMALL GOLD CASE/WHITE DIAL/BLACK BAND</v>
          </cell>
          <cell r="I122">
            <v>1</v>
          </cell>
          <cell r="J122">
            <v>18.149999999999999</v>
          </cell>
          <cell r="K122">
            <v>29.95</v>
          </cell>
        </row>
        <row r="123">
          <cell r="D123" t="str">
            <v>S708</v>
          </cell>
          <cell r="E123" t="str">
            <v>WR-06</v>
          </cell>
          <cell r="H123" t="str">
            <v>SG WATCH LARGE GOLD CASE/WHITE DIAL/BLACK BAND</v>
          </cell>
          <cell r="I123">
            <v>1</v>
          </cell>
          <cell r="J123">
            <v>18.149999999999999</v>
          </cell>
          <cell r="K123">
            <v>29.95</v>
          </cell>
        </row>
        <row r="124">
          <cell r="D124">
            <v>806</v>
          </cell>
          <cell r="E124" t="str">
            <v>WR-09</v>
          </cell>
          <cell r="H124" t="str">
            <v>SG WATCH SMALL GOLD EXPANSION</v>
          </cell>
          <cell r="I124">
            <v>1</v>
          </cell>
          <cell r="J124">
            <v>21.18</v>
          </cell>
          <cell r="K124">
            <v>34.950000000000003</v>
          </cell>
        </row>
        <row r="125">
          <cell r="D125" t="str">
            <v>S610</v>
          </cell>
          <cell r="E125" t="str">
            <v>WR-05</v>
          </cell>
          <cell r="H125" t="str">
            <v xml:space="preserve"> SG WATCH GOLD CASE/WHITE DIAL/RED 2ND HAND/NUMBERS/EXPANSION</v>
          </cell>
          <cell r="I125">
            <v>1</v>
          </cell>
          <cell r="J125">
            <v>21.18</v>
          </cell>
          <cell r="K125">
            <v>34.950000000000003</v>
          </cell>
        </row>
        <row r="126">
          <cell r="D126">
            <v>550</v>
          </cell>
          <cell r="E126" t="str">
            <v>WR-09</v>
          </cell>
          <cell r="H126" t="str">
            <v>SG LADIES ROUND SILVER CASE/SILVER STRETCH BAND</v>
          </cell>
          <cell r="I126">
            <v>1</v>
          </cell>
          <cell r="J126">
            <v>21.18</v>
          </cell>
          <cell r="K126">
            <v>34.950000000000003</v>
          </cell>
        </row>
        <row r="127">
          <cell r="D127" t="str">
            <v>S608</v>
          </cell>
          <cell r="E127" t="str">
            <v>WR-05</v>
          </cell>
          <cell r="H127" t="str">
            <v>SG WATCH SILVER CASE/WHITE DIAL/RED 2ND HAND/NUMBERS/EXPANSI</v>
          </cell>
          <cell r="I127">
            <v>1</v>
          </cell>
          <cell r="J127">
            <v>21.18</v>
          </cell>
          <cell r="K127">
            <v>34.950000000000003</v>
          </cell>
        </row>
        <row r="128">
          <cell r="D128" t="str">
            <v>S581</v>
          </cell>
          <cell r="E128" t="str">
            <v>WR-05</v>
          </cell>
          <cell r="H128" t="str">
            <v>SG WATCH SMALL GOLD CASE/WHITE DIAL/DAY &amp; DATE/BLACK BAND</v>
          </cell>
          <cell r="I128">
            <v>1</v>
          </cell>
          <cell r="J128">
            <v>21.18</v>
          </cell>
          <cell r="K128">
            <v>34.950000000000003</v>
          </cell>
        </row>
        <row r="129">
          <cell r="D129" t="str">
            <v>S582</v>
          </cell>
          <cell r="E129" t="str">
            <v>WR-05</v>
          </cell>
          <cell r="H129" t="str">
            <v>SG WATCH LGE GOLD CASE/WHITE DIAL/ DAY &amp; DATE/BLACK BAND</v>
          </cell>
          <cell r="I129">
            <v>1</v>
          </cell>
          <cell r="J129">
            <v>21.18</v>
          </cell>
          <cell r="K129">
            <v>34.950000000000003</v>
          </cell>
        </row>
        <row r="130">
          <cell r="D130" t="str">
            <v>S587</v>
          </cell>
          <cell r="E130" t="str">
            <v>WR-05</v>
          </cell>
          <cell r="H130" t="str">
            <v>SG WATCH LDS SILVER CASE/WHITE DIAL /NUMBERS/DATE</v>
          </cell>
          <cell r="I130">
            <v>1</v>
          </cell>
          <cell r="J130">
            <v>21.18</v>
          </cell>
          <cell r="K130">
            <v>34.950000000000003</v>
          </cell>
        </row>
        <row r="131">
          <cell r="D131" t="str">
            <v>S586</v>
          </cell>
          <cell r="E131" t="str">
            <v>WR-05</v>
          </cell>
          <cell r="H131" t="str">
            <v>SG WATCH MENS SILVER CASE/WHITE DIAL ROMAN NUM METAL BAND</v>
          </cell>
          <cell r="I131">
            <v>1</v>
          </cell>
          <cell r="J131">
            <v>21.18</v>
          </cell>
          <cell r="K131">
            <v>34.950000000000003</v>
          </cell>
        </row>
        <row r="132">
          <cell r="D132">
            <v>686</v>
          </cell>
          <cell r="E132" t="str">
            <v>WR-09</v>
          </cell>
          <cell r="H132" t="str">
            <v>SHARP GEAR LADIES GOLD CASE/STRETCH BAND/DATE</v>
          </cell>
          <cell r="I132">
            <v>1</v>
          </cell>
          <cell r="J132">
            <v>24.21</v>
          </cell>
          <cell r="K132">
            <v>39.950000000000003</v>
          </cell>
        </row>
        <row r="133">
          <cell r="D133">
            <v>661</v>
          </cell>
          <cell r="E133" t="str">
            <v>WR-09</v>
          </cell>
          <cell r="H133" t="str">
            <v>SG MENS GOLD CASE/STRETCH BAND/DATE</v>
          </cell>
          <cell r="I133">
            <v>1</v>
          </cell>
          <cell r="J133">
            <v>24.21</v>
          </cell>
          <cell r="K133">
            <v>39.950000000000003</v>
          </cell>
        </row>
        <row r="134">
          <cell r="D134">
            <v>751</v>
          </cell>
          <cell r="E134" t="str">
            <v>WR-09</v>
          </cell>
          <cell r="H134" t="str">
            <v>SG LADIES SILVER CASE/STRETCH BAND/DATE</v>
          </cell>
          <cell r="I134">
            <v>1</v>
          </cell>
          <cell r="J134">
            <v>24.21</v>
          </cell>
          <cell r="K134">
            <v>39.950000000000003</v>
          </cell>
        </row>
        <row r="135">
          <cell r="D135">
            <v>747</v>
          </cell>
          <cell r="E135" t="str">
            <v>WR-09</v>
          </cell>
          <cell r="H135" t="str">
            <v>SG MENS SILVER CASE/STRETCH BAND/DATE</v>
          </cell>
          <cell r="I135">
            <v>1</v>
          </cell>
          <cell r="J135">
            <v>24.21</v>
          </cell>
          <cell r="K135">
            <v>39.950000000000003</v>
          </cell>
        </row>
        <row r="136">
          <cell r="D136" t="str">
            <v>S705</v>
          </cell>
          <cell r="E136" t="str">
            <v>WR-06</v>
          </cell>
          <cell r="H136" t="str">
            <v>SG WATCH SMALL ROSE GOLD CASE/WHITE DIAL/BROWN BAND</v>
          </cell>
          <cell r="I136">
            <v>1</v>
          </cell>
          <cell r="J136">
            <v>18.149999999999999</v>
          </cell>
          <cell r="K136">
            <v>29.95</v>
          </cell>
        </row>
        <row r="137">
          <cell r="D137" t="str">
            <v>S706</v>
          </cell>
          <cell r="E137" t="str">
            <v>WR-06</v>
          </cell>
          <cell r="G137" t="str">
            <v>LOW</v>
          </cell>
          <cell r="H137" t="str">
            <v>SG WATCH LARGE ROSE GOLD CASE/WHITE DIAL/BROWN BAND</v>
          </cell>
          <cell r="I137">
            <v>1</v>
          </cell>
          <cell r="J137">
            <v>18.149999999999999</v>
          </cell>
          <cell r="K137">
            <v>29.95</v>
          </cell>
        </row>
        <row r="138">
          <cell r="D138" t="str">
            <v>S740</v>
          </cell>
          <cell r="E138" t="str">
            <v>WR-07</v>
          </cell>
          <cell r="H138" t="str">
            <v>SG WATCH SMALL SILVER CASE/WHITE DIAL/ NAVY PU BAND</v>
          </cell>
          <cell r="I138">
            <v>1</v>
          </cell>
          <cell r="J138">
            <v>18.149999999999999</v>
          </cell>
          <cell r="K138">
            <v>29.95</v>
          </cell>
        </row>
        <row r="140">
          <cell r="D140" t="str">
            <v>S768</v>
          </cell>
          <cell r="H140" t="str">
            <v xml:space="preserve">SG WATCH GOLD/BLACK DIAL/BROWN PU BAND                      </v>
          </cell>
          <cell r="I140">
            <v>1</v>
          </cell>
          <cell r="J140">
            <v>24.21</v>
          </cell>
          <cell r="K140">
            <v>39.950000000000003</v>
          </cell>
        </row>
        <row r="141">
          <cell r="D141" t="str">
            <v>S769</v>
          </cell>
          <cell r="H141" t="str">
            <v xml:space="preserve">SG WATCH GUNMETAL/LIGHT GREY DIAL/GREY PU BAND              </v>
          </cell>
          <cell r="I141">
            <v>1</v>
          </cell>
          <cell r="J141">
            <v>24.21</v>
          </cell>
          <cell r="K141">
            <v>39.950000000000003</v>
          </cell>
        </row>
        <row r="142">
          <cell r="D142" t="str">
            <v>S770</v>
          </cell>
          <cell r="H142" t="str">
            <v>SG WATCH GUNMETAL/ DEEP GREEN DIAL/GUNMETAL ADJUSTABLE METAL</v>
          </cell>
          <cell r="I142">
            <v>1</v>
          </cell>
          <cell r="J142">
            <v>24.21</v>
          </cell>
          <cell r="K142">
            <v>39.950000000000003</v>
          </cell>
        </row>
        <row r="143">
          <cell r="D143" t="str">
            <v>S771</v>
          </cell>
          <cell r="H143" t="str">
            <v xml:space="preserve">SG WATCH SILVER/OCHRE DIAL/SILVER ADJUSTABLE METAL BAND     </v>
          </cell>
          <cell r="I143">
            <v>1</v>
          </cell>
          <cell r="J143">
            <v>24.21</v>
          </cell>
          <cell r="K143">
            <v>39.950000000000003</v>
          </cell>
        </row>
        <row r="144">
          <cell r="D144" t="str">
            <v>S758</v>
          </cell>
          <cell r="E144" t="str">
            <v>WR-08</v>
          </cell>
          <cell r="H144" t="str">
            <v>SG WATCH GOLD/GREEN DIAL/GOLD EXPANSION BAND</v>
          </cell>
          <cell r="I144">
            <v>1</v>
          </cell>
          <cell r="J144">
            <v>24.21</v>
          </cell>
          <cell r="K144">
            <v>39.950000000000003</v>
          </cell>
        </row>
        <row r="145">
          <cell r="D145" t="str">
            <v>S759</v>
          </cell>
          <cell r="E145" t="str">
            <v>WR-08</v>
          </cell>
          <cell r="G145" t="str">
            <v>LOW</v>
          </cell>
          <cell r="H145" t="str">
            <v>SG WATCH SILVER/BLACK DIAL/SILVER EXPANSION BAND</v>
          </cell>
          <cell r="I145">
            <v>1</v>
          </cell>
          <cell r="J145">
            <v>24.21</v>
          </cell>
          <cell r="K145">
            <v>39.950000000000003</v>
          </cell>
        </row>
        <row r="146">
          <cell r="D146" t="str">
            <v>S762</v>
          </cell>
          <cell r="E146" t="str">
            <v>WR-09</v>
          </cell>
          <cell r="H146" t="str">
            <v>SG WATCH SILVER/WHITE DIAL/TAN PU BAND</v>
          </cell>
          <cell r="I146">
            <v>1</v>
          </cell>
          <cell r="J146">
            <v>21.18</v>
          </cell>
          <cell r="K146">
            <v>34.950000000000003</v>
          </cell>
        </row>
        <row r="147">
          <cell r="D147" t="str">
            <v>S763</v>
          </cell>
          <cell r="E147" t="str">
            <v>WR-09</v>
          </cell>
          <cell r="H147" t="str">
            <v>SG WATCH BLACK/WHITE DIAL/BLACK PU BAND</v>
          </cell>
          <cell r="I147">
            <v>1</v>
          </cell>
          <cell r="J147">
            <v>21.18</v>
          </cell>
          <cell r="K147">
            <v>34.950000000000003</v>
          </cell>
        </row>
        <row r="148">
          <cell r="D148" t="str">
            <v>S748</v>
          </cell>
          <cell r="E148" t="str">
            <v>WR-07</v>
          </cell>
          <cell r="H148" t="str">
            <v>SG WATCH GOLD &amp; WHITE/ NUMBERS &amp; INDEXES/ TAN PU BAND</v>
          </cell>
          <cell r="I148">
            <v>1</v>
          </cell>
          <cell r="J148">
            <v>21.18</v>
          </cell>
          <cell r="K148">
            <v>34.950000000000003</v>
          </cell>
        </row>
        <row r="149">
          <cell r="D149" t="str">
            <v>S747</v>
          </cell>
          <cell r="E149" t="str">
            <v>WR-07</v>
          </cell>
          <cell r="H149" t="str">
            <v>SG WATCH SILVER &amp; WHITE/ NUMBERS &amp; INDEXES/ BLACK PU BAND</v>
          </cell>
          <cell r="I149">
            <v>1</v>
          </cell>
          <cell r="J149">
            <v>21.18</v>
          </cell>
          <cell r="K149">
            <v>34.950000000000003</v>
          </cell>
        </row>
        <row r="150">
          <cell r="D150" t="str">
            <v>S766</v>
          </cell>
          <cell r="H150" t="str">
            <v>SG WATCH GUNMETAL/GREY DIAL/KHAKI PU BAND</v>
          </cell>
          <cell r="I150">
            <v>1</v>
          </cell>
          <cell r="J150">
            <v>21.18</v>
          </cell>
          <cell r="K150">
            <v>34.950000000000003</v>
          </cell>
        </row>
        <row r="151">
          <cell r="D151" t="str">
            <v>S767</v>
          </cell>
          <cell r="H151" t="str">
            <v>SG WATCH BLACK/BROWN DIAL/BLACK PU BAND</v>
          </cell>
          <cell r="I151">
            <v>1</v>
          </cell>
          <cell r="J151">
            <v>21.18</v>
          </cell>
          <cell r="K151">
            <v>34.950000000000003</v>
          </cell>
        </row>
        <row r="152">
          <cell r="D152" t="str">
            <v>S754</v>
          </cell>
          <cell r="E152" t="str">
            <v>WR-08</v>
          </cell>
          <cell r="H152" t="str">
            <v>SG WATCH SILVER &amp; GREY/NAVY NUMBERS &amp; INDEXES/GREY PU BAND</v>
          </cell>
          <cell r="I152">
            <v>1</v>
          </cell>
          <cell r="J152">
            <v>21.18</v>
          </cell>
          <cell r="K152">
            <v>34.950000000000003</v>
          </cell>
        </row>
        <row r="153">
          <cell r="D153" t="str">
            <v>S755</v>
          </cell>
          <cell r="E153" t="str">
            <v>WR-08</v>
          </cell>
          <cell r="H153" t="str">
            <v>SG WATCH GOLD &amp; BROWN/BEIGE NUMBERS &amp; INDEXES/BLACK PU BAND</v>
          </cell>
          <cell r="I153">
            <v>1</v>
          </cell>
          <cell r="J153">
            <v>21.18</v>
          </cell>
          <cell r="K153">
            <v>34.950000000000003</v>
          </cell>
        </row>
        <row r="154">
          <cell r="D154" t="str">
            <v>S743</v>
          </cell>
          <cell r="E154" t="str">
            <v>WR-07</v>
          </cell>
          <cell r="H154" t="str">
            <v>SG WATCH SILVER CASE/TAUPE DIAL/BLACK NUMBERS &amp; INDEXES/BLAC</v>
          </cell>
          <cell r="I154">
            <v>1</v>
          </cell>
          <cell r="J154">
            <v>21.18</v>
          </cell>
          <cell r="K154">
            <v>34.950000000000003</v>
          </cell>
        </row>
        <row r="155">
          <cell r="D155" t="str">
            <v>S753</v>
          </cell>
          <cell r="E155" t="str">
            <v>WR-08</v>
          </cell>
          <cell r="H155" t="str">
            <v>SG WATCH KHAKI &amp; TAUPE/BLACK NUMBERS/KHAKI NYLON BAND</v>
          </cell>
          <cell r="I155">
            <v>1</v>
          </cell>
          <cell r="J155">
            <v>18.149999999999999</v>
          </cell>
          <cell r="K155">
            <v>29.95</v>
          </cell>
        </row>
        <row r="156">
          <cell r="D156" t="str">
            <v>S682</v>
          </cell>
          <cell r="E156" t="str">
            <v>WR-06</v>
          </cell>
          <cell r="H156" t="str">
            <v>SHARP GEAR WATCH NAVY BLUE CASE &amp; NYLON BAND</v>
          </cell>
          <cell r="I156">
            <v>1</v>
          </cell>
          <cell r="J156">
            <v>18.149999999999999</v>
          </cell>
          <cell r="K156">
            <v>29.95</v>
          </cell>
        </row>
        <row r="157">
          <cell r="D157" t="str">
            <v>S764</v>
          </cell>
          <cell r="H157" t="str">
            <v>SG WATCH SILVER/BLACK DIAL/BEIGE NYLON BAND</v>
          </cell>
          <cell r="I157">
            <v>1</v>
          </cell>
          <cell r="J157">
            <v>24.21</v>
          </cell>
          <cell r="K157">
            <v>39.950000000000003</v>
          </cell>
        </row>
        <row r="158">
          <cell r="D158" t="str">
            <v>S765</v>
          </cell>
          <cell r="H158" t="str">
            <v>SG WATCH BLACK/NAVY DIAL/GREY NYLON BAND</v>
          </cell>
          <cell r="I158">
            <v>1</v>
          </cell>
          <cell r="J158">
            <v>24.21</v>
          </cell>
          <cell r="K158">
            <v>39.950000000000003</v>
          </cell>
        </row>
        <row r="159">
          <cell r="D159" t="str">
            <v>CA07</v>
          </cell>
          <cell r="E159" t="str">
            <v>WR-18</v>
          </cell>
          <cell r="H159" t="str">
            <v>CAPRI WATCH SILVER BRACELET BAND/SILVER DIAL/RECT CASE</v>
          </cell>
          <cell r="I159">
            <v>1</v>
          </cell>
          <cell r="J159">
            <v>21.18</v>
          </cell>
          <cell r="K159">
            <v>34.950000000000003</v>
          </cell>
        </row>
        <row r="161">
          <cell r="D161" t="str">
            <v>S772</v>
          </cell>
          <cell r="H161" t="str">
            <v xml:space="preserve">SG WATCH SILVER/BEIGE DIAL/BLACK NYLON BAND                 </v>
          </cell>
          <cell r="I161">
            <v>1</v>
          </cell>
          <cell r="J161">
            <v>24.21</v>
          </cell>
          <cell r="K161">
            <v>39.950000000000003</v>
          </cell>
        </row>
        <row r="162">
          <cell r="D162" t="str">
            <v>S773</v>
          </cell>
          <cell r="H162" t="str">
            <v xml:space="preserve">SG WATCH SILVER/WHITE DIAL/KHAKI NYLON BAND                 </v>
          </cell>
          <cell r="I162">
            <v>1</v>
          </cell>
          <cell r="J162">
            <v>24.21</v>
          </cell>
          <cell r="K162">
            <v>39.950000000000003</v>
          </cell>
        </row>
        <row r="163">
          <cell r="D163" t="str">
            <v>T45</v>
          </cell>
          <cell r="E163" t="str">
            <v>WR-18</v>
          </cell>
          <cell r="H163" t="str">
            <v>TIME OUT DIGITAL WATCH NAVY/ SILICONE BAND</v>
          </cell>
          <cell r="J163">
            <v>21.18</v>
          </cell>
          <cell r="K163">
            <v>34.950000000000003</v>
          </cell>
        </row>
        <row r="164">
          <cell r="D164" t="str">
            <v>T46</v>
          </cell>
          <cell r="E164" t="str">
            <v>WR-18</v>
          </cell>
          <cell r="H164" t="str">
            <v>TIME OUT DIGITAL WATCH BLACK/ SILICONE BAND</v>
          </cell>
          <cell r="J164">
            <v>21.18</v>
          </cell>
          <cell r="K164">
            <v>34.950000000000003</v>
          </cell>
        </row>
        <row r="165">
          <cell r="D165" t="str">
            <v>S761</v>
          </cell>
          <cell r="E165" t="str">
            <v>WR-09</v>
          </cell>
          <cell r="H165" t="str">
            <v>SG WATCH SILVER/DEEP GREEN DIAL/DEEP GREEN PU BAND</v>
          </cell>
          <cell r="J165">
            <v>24.21</v>
          </cell>
          <cell r="K165">
            <v>39.950000000000003</v>
          </cell>
        </row>
        <row r="166">
          <cell r="D166" t="str">
            <v>T43</v>
          </cell>
          <cell r="E166" t="str">
            <v>WR-18</v>
          </cell>
          <cell r="H166" t="str">
            <v>TIME OUT DIGITAL WATCH SILVER/ ROYAL BLUE SILICONE BAND</v>
          </cell>
          <cell r="I166">
            <v>1</v>
          </cell>
          <cell r="J166">
            <v>24.21</v>
          </cell>
          <cell r="K166">
            <v>39.950000000000003</v>
          </cell>
        </row>
        <row r="167">
          <cell r="D167" t="str">
            <v>S746</v>
          </cell>
          <cell r="E167" t="str">
            <v>WR-07</v>
          </cell>
          <cell r="G167" t="str">
            <v>LOW</v>
          </cell>
          <cell r="H167" t="str">
            <v>SG WATCH BEZEL SILVER CASE/NAVY &amp; GREY DIAL/ SILVER NUMBERS</v>
          </cell>
          <cell r="I167">
            <v>1</v>
          </cell>
          <cell r="J167">
            <v>24.21</v>
          </cell>
          <cell r="K167">
            <v>39.950000000000003</v>
          </cell>
        </row>
        <row r="168">
          <cell r="D168" t="str">
            <v>S680</v>
          </cell>
          <cell r="E168" t="str">
            <v>WR-15</v>
          </cell>
          <cell r="H168" t="str">
            <v>SHARP GEAR WATCH SILVER CASE/BLUE DIAL AND VELCRO BAND</v>
          </cell>
          <cell r="I168">
            <v>1</v>
          </cell>
          <cell r="J168">
            <v>18.149999999999999</v>
          </cell>
          <cell r="K168">
            <v>29.95</v>
          </cell>
        </row>
        <row r="169">
          <cell r="D169" t="str">
            <v>S625</v>
          </cell>
          <cell r="E169" t="str">
            <v>WR-15</v>
          </cell>
          <cell r="H169" t="str">
            <v>SG WATCH LARGE SILVER/WHITE DIAL/BLACK VELCRO BAND</v>
          </cell>
          <cell r="I169">
            <v>1</v>
          </cell>
          <cell r="J169">
            <v>18.149999999999999</v>
          </cell>
          <cell r="K169">
            <v>29.95</v>
          </cell>
        </row>
        <row r="171">
          <cell r="D171" t="str">
            <v>W052S</v>
          </cell>
          <cell r="G171" t="str">
            <v>P</v>
          </cell>
          <cell r="H171" t="str">
            <v>48 PC STAND &amp; WATCHES PREPACK (48 WATCHES &amp; S1051 STD) (INCLUDES STAND)</v>
          </cell>
          <cell r="I171">
            <v>1</v>
          </cell>
          <cell r="J171">
            <v>1059.04</v>
          </cell>
          <cell r="K171">
            <v>1747.42</v>
          </cell>
        </row>
        <row r="172">
          <cell r="D172" t="str">
            <v>S1051</v>
          </cell>
          <cell r="E172" t="str">
            <v>ND-17</v>
          </cell>
          <cell r="H172" t="str">
            <v>48 PCE SPINNING COUNTER WATCH STAND WITH HOOKS</v>
          </cell>
          <cell r="I172">
            <v>1</v>
          </cell>
          <cell r="J172">
            <v>115</v>
          </cell>
          <cell r="K172">
            <v>0</v>
          </cell>
        </row>
        <row r="173">
          <cell r="D173" t="str">
            <v>PW28</v>
          </cell>
          <cell r="E173" t="str">
            <v>WR-25</v>
          </cell>
          <cell r="H173" t="str">
            <v xml:space="preserve">BLACK CARDBOARD BOX FOR WATCHES </v>
          </cell>
          <cell r="I173">
            <v>1</v>
          </cell>
          <cell r="J173">
            <v>0</v>
          </cell>
          <cell r="K173">
            <v>0</v>
          </cell>
        </row>
        <row r="174">
          <cell r="D174" t="str">
            <v>PW1</v>
          </cell>
          <cell r="E174" t="str">
            <v>WR-25</v>
          </cell>
          <cell r="H174" t="str">
            <v>WATCH BOX FOR S1030 STAND WITH RETAIL STOCK TO COVER IF 25 OR MORE ORDERED</v>
          </cell>
          <cell r="I174">
            <v>1</v>
          </cell>
          <cell r="J174">
            <v>1</v>
          </cell>
          <cell r="K174">
            <v>0</v>
          </cell>
        </row>
        <row r="176">
          <cell r="D176">
            <v>212</v>
          </cell>
          <cell r="E176" t="str">
            <v>WR-25</v>
          </cell>
          <cell r="G176" t="str">
            <v>P</v>
          </cell>
          <cell r="H176" t="str">
            <v>WATCH BAND STAND PREPACK &amp; S1004 STAND</v>
          </cell>
          <cell r="I176">
            <v>1</v>
          </cell>
          <cell r="J176">
            <v>289.44</v>
          </cell>
          <cell r="K176">
            <v>477.58</v>
          </cell>
        </row>
        <row r="179">
          <cell r="D179" t="str">
            <v>BANDBB(12)</v>
          </cell>
          <cell r="E179" t="str">
            <v>WR-09</v>
          </cell>
          <cell r="H179" t="str">
            <v>Black Leather Band PLAIN STANDARD 12mm</v>
          </cell>
          <cell r="I179">
            <v>1</v>
          </cell>
          <cell r="J179">
            <v>6.03</v>
          </cell>
          <cell r="K179">
            <v>9.9499999999999993</v>
          </cell>
        </row>
        <row r="180">
          <cell r="D180" t="str">
            <v>BANDBB(22)</v>
          </cell>
          <cell r="E180" t="str">
            <v>WR-09</v>
          </cell>
          <cell r="H180" t="str">
            <v>Black Leather Band PLAIN STANDARD 22mm</v>
          </cell>
          <cell r="I180">
            <v>1</v>
          </cell>
          <cell r="J180">
            <v>6.03</v>
          </cell>
          <cell r="K180">
            <v>9.9499999999999993</v>
          </cell>
        </row>
        <row r="181">
          <cell r="D181" t="str">
            <v>BANDBB(24)</v>
          </cell>
          <cell r="E181" t="str">
            <v>WR-09</v>
          </cell>
          <cell r="H181" t="str">
            <v>Black Leather Band PLAIN STANDARD 24mm</v>
          </cell>
          <cell r="I181">
            <v>1</v>
          </cell>
          <cell r="J181">
            <v>6.03</v>
          </cell>
          <cell r="K181">
            <v>9.9499999999999993</v>
          </cell>
        </row>
        <row r="182">
          <cell r="D182" t="str">
            <v>BANDBB(C12)</v>
          </cell>
          <cell r="E182" t="str">
            <v>WR-09</v>
          </cell>
          <cell r="H182" t="str">
            <v>Black Leather Band CROC STANDARD 12mm</v>
          </cell>
          <cell r="I182">
            <v>1</v>
          </cell>
          <cell r="J182">
            <v>6.03</v>
          </cell>
          <cell r="K182">
            <v>9.9499999999999993</v>
          </cell>
        </row>
        <row r="183">
          <cell r="D183" t="str">
            <v>BANDBB(L12)</v>
          </cell>
          <cell r="E183" t="str">
            <v>WR-09</v>
          </cell>
          <cell r="H183" t="str">
            <v>Black Leather Band PLAIN X LONG 12mm</v>
          </cell>
          <cell r="I183">
            <v>1</v>
          </cell>
          <cell r="J183">
            <v>6.03</v>
          </cell>
          <cell r="K183">
            <v>9.9499999999999993</v>
          </cell>
        </row>
        <row r="184">
          <cell r="D184" t="str">
            <v>BANDBB(L16)</v>
          </cell>
          <cell r="E184" t="str">
            <v>WR-09</v>
          </cell>
          <cell r="H184" t="str">
            <v>Black Leather Band PLAIN X LONG 16mm</v>
          </cell>
          <cell r="I184">
            <v>1</v>
          </cell>
          <cell r="J184">
            <v>6.03</v>
          </cell>
          <cell r="K184">
            <v>9.9499999999999993</v>
          </cell>
        </row>
        <row r="185">
          <cell r="D185" t="str">
            <v>BANDBB(L22)</v>
          </cell>
          <cell r="E185" t="str">
            <v>WR-09</v>
          </cell>
          <cell r="H185" t="str">
            <v>Black Leather Band PLAIN X LONG 22mm</v>
          </cell>
          <cell r="I185">
            <v>1</v>
          </cell>
          <cell r="J185">
            <v>6.03</v>
          </cell>
          <cell r="K185">
            <v>9.9499999999999993</v>
          </cell>
        </row>
        <row r="186">
          <cell r="D186" t="str">
            <v>BANDBB(L24)</v>
          </cell>
          <cell r="E186" t="str">
            <v>WR-09</v>
          </cell>
          <cell r="H186" t="str">
            <v>Black Leather Band PLAIN X LONG 24mm</v>
          </cell>
          <cell r="I186">
            <v>1</v>
          </cell>
          <cell r="J186">
            <v>6.03</v>
          </cell>
          <cell r="K186">
            <v>9.9499999999999993</v>
          </cell>
        </row>
        <row r="187">
          <cell r="D187" t="str">
            <v>BANDBB(CL12)</v>
          </cell>
          <cell r="E187" t="str">
            <v>WR-09</v>
          </cell>
          <cell r="H187" t="str">
            <v>Black Leather Band CROC X LONG 12mm</v>
          </cell>
          <cell r="I187">
            <v>1</v>
          </cell>
          <cell r="J187">
            <v>6.03</v>
          </cell>
          <cell r="K187">
            <v>9.9499999999999993</v>
          </cell>
        </row>
        <row r="188">
          <cell r="D188" t="str">
            <v>BANDBB(CL16)</v>
          </cell>
          <cell r="E188" t="str">
            <v>WR-09</v>
          </cell>
          <cell r="H188" t="str">
            <v>Black Leather Band CROC X LONG 16mm</v>
          </cell>
          <cell r="I188">
            <v>1</v>
          </cell>
          <cell r="J188">
            <v>6.03</v>
          </cell>
          <cell r="K188">
            <v>9.9499999999999993</v>
          </cell>
        </row>
        <row r="189">
          <cell r="D189" t="str">
            <v>BANDBB(CL18)</v>
          </cell>
          <cell r="E189" t="str">
            <v>WR-09</v>
          </cell>
          <cell r="H189" t="str">
            <v>Black Leather Band CROC X LONG 18mm</v>
          </cell>
          <cell r="I189">
            <v>1</v>
          </cell>
          <cell r="J189">
            <v>6.03</v>
          </cell>
          <cell r="K189">
            <v>9.9499999999999993</v>
          </cell>
        </row>
        <row r="190">
          <cell r="D190" t="str">
            <v>BANDBB(CL24)</v>
          </cell>
          <cell r="E190" t="str">
            <v>WR-09</v>
          </cell>
          <cell r="H190" t="str">
            <v>Black Leather Band CROC X LONG 24mm</v>
          </cell>
          <cell r="I190">
            <v>1</v>
          </cell>
          <cell r="J190">
            <v>6.03</v>
          </cell>
          <cell r="K190">
            <v>9.9499999999999993</v>
          </cell>
        </row>
        <row r="192">
          <cell r="D192" t="str">
            <v>BANDBB(S8)</v>
          </cell>
          <cell r="E192" t="str">
            <v>WR-08</v>
          </cell>
          <cell r="H192" t="str">
            <v>Black Leather Band SILVER BUCKLE 8mm</v>
          </cell>
          <cell r="I192">
            <v>1</v>
          </cell>
          <cell r="J192">
            <v>6.03</v>
          </cell>
          <cell r="K192">
            <v>9.9499999999999993</v>
          </cell>
        </row>
        <row r="193">
          <cell r="D193" t="str">
            <v>BANDBB(S12)</v>
          </cell>
          <cell r="E193" t="str">
            <v>WR-08</v>
          </cell>
          <cell r="H193" t="str">
            <v>Black Leather Band SILVER BUCKLE 12mm</v>
          </cell>
          <cell r="I193">
            <v>1</v>
          </cell>
          <cell r="J193">
            <v>6.03</v>
          </cell>
          <cell r="K193">
            <v>9.9499999999999993</v>
          </cell>
        </row>
        <row r="194">
          <cell r="D194" t="str">
            <v>BANDBB(S22)</v>
          </cell>
          <cell r="E194" t="str">
            <v>WR-08</v>
          </cell>
          <cell r="H194" t="str">
            <v>Black Leather Band SILVER BUCKLE 22mm</v>
          </cell>
          <cell r="I194">
            <v>1</v>
          </cell>
          <cell r="J194">
            <v>6.03</v>
          </cell>
          <cell r="K194">
            <v>9.9499999999999993</v>
          </cell>
        </row>
        <row r="196">
          <cell r="D196" t="str">
            <v>BANDR(10)</v>
          </cell>
          <cell r="E196" t="str">
            <v>WR-11</v>
          </cell>
          <cell r="H196" t="str">
            <v>Brown Leather Band PLAIN STANDARD 10mm</v>
          </cell>
          <cell r="I196">
            <v>1</v>
          </cell>
          <cell r="J196">
            <v>6.03</v>
          </cell>
          <cell r="K196">
            <v>9.9499999999999993</v>
          </cell>
        </row>
        <row r="197">
          <cell r="D197" t="str">
            <v>BANDR(22)</v>
          </cell>
          <cell r="E197" t="str">
            <v>WR-11</v>
          </cell>
          <cell r="H197" t="str">
            <v>Brown Leather Band PLAIN STANDARD 22mm</v>
          </cell>
          <cell r="I197">
            <v>1</v>
          </cell>
          <cell r="J197">
            <v>6.03</v>
          </cell>
          <cell r="K197">
            <v>9.9499999999999993</v>
          </cell>
        </row>
        <row r="198">
          <cell r="D198" t="str">
            <v>BANDR(24)</v>
          </cell>
          <cell r="E198" t="str">
            <v>WR-11</v>
          </cell>
          <cell r="H198" t="str">
            <v>Brown Leather Band PLAIN STANDARD 24mm</v>
          </cell>
          <cell r="I198">
            <v>1</v>
          </cell>
          <cell r="J198">
            <v>6.03</v>
          </cell>
          <cell r="K198">
            <v>9.9499999999999993</v>
          </cell>
        </row>
        <row r="199">
          <cell r="D199" t="str">
            <v>BANDR(C12)</v>
          </cell>
          <cell r="E199" t="str">
            <v>WR-11</v>
          </cell>
          <cell r="H199" t="str">
            <v>Brown Leather Band CROC STANDARD 12mm</v>
          </cell>
          <cell r="I199">
            <v>1</v>
          </cell>
          <cell r="J199">
            <v>6.03</v>
          </cell>
          <cell r="K199">
            <v>9.9499999999999993</v>
          </cell>
        </row>
        <row r="200">
          <cell r="D200" t="str">
            <v>BANDR(L12)</v>
          </cell>
          <cell r="E200" t="str">
            <v>WR-11</v>
          </cell>
          <cell r="H200" t="str">
            <v>Brown Leather Band PLAIN X LONG 12mm</v>
          </cell>
          <cell r="I200">
            <v>1</v>
          </cell>
          <cell r="J200">
            <v>6.03</v>
          </cell>
          <cell r="K200">
            <v>9.9499999999999993</v>
          </cell>
        </row>
        <row r="201">
          <cell r="D201" t="str">
            <v>BANDR(L22)</v>
          </cell>
          <cell r="E201" t="str">
            <v>WR-11</v>
          </cell>
          <cell r="H201" t="str">
            <v>Brown Leather Band PLAIN X LONG 22mm</v>
          </cell>
          <cell r="I201">
            <v>1</v>
          </cell>
          <cell r="J201">
            <v>6.03</v>
          </cell>
          <cell r="K201">
            <v>9.9499999999999993</v>
          </cell>
        </row>
        <row r="202">
          <cell r="D202" t="str">
            <v>BANDR(L24)</v>
          </cell>
          <cell r="E202" t="str">
            <v>WR-11</v>
          </cell>
          <cell r="H202" t="str">
            <v>Brown Leather Band PLAIN X LONG 24mm</v>
          </cell>
          <cell r="I202">
            <v>1</v>
          </cell>
          <cell r="J202">
            <v>6.03</v>
          </cell>
          <cell r="K202">
            <v>9.9499999999999993</v>
          </cell>
        </row>
        <row r="203">
          <cell r="D203" t="str">
            <v>BANDR(CL8)</v>
          </cell>
          <cell r="E203" t="str">
            <v>WR-11</v>
          </cell>
          <cell r="H203" t="str">
            <v>Brown Leather Band CROC X LONG 8mm</v>
          </cell>
          <cell r="I203">
            <v>1</v>
          </cell>
          <cell r="J203">
            <v>6.03</v>
          </cell>
          <cell r="K203">
            <v>9.9499999999999993</v>
          </cell>
        </row>
        <row r="204">
          <cell r="D204" t="str">
            <v>BANDR(CL10)</v>
          </cell>
          <cell r="E204" t="str">
            <v>WR-11</v>
          </cell>
          <cell r="H204" t="str">
            <v>Brown Leather Band CROC X LONG 10mm</v>
          </cell>
          <cell r="I204">
            <v>1</v>
          </cell>
          <cell r="J204">
            <v>6.03</v>
          </cell>
          <cell r="K204">
            <v>9.9499999999999993</v>
          </cell>
        </row>
        <row r="205">
          <cell r="D205" t="str">
            <v>BANDR(CL12)</v>
          </cell>
          <cell r="E205" t="str">
            <v>WR-11</v>
          </cell>
          <cell r="H205" t="str">
            <v>Brown Leather Band CROC X LONG 12mm</v>
          </cell>
          <cell r="I205">
            <v>1</v>
          </cell>
          <cell r="J205">
            <v>6.03</v>
          </cell>
          <cell r="K205">
            <v>9.9499999999999993</v>
          </cell>
        </row>
        <row r="206">
          <cell r="D206" t="str">
            <v>BANDR(CL16)</v>
          </cell>
          <cell r="E206" t="str">
            <v>WR-11</v>
          </cell>
          <cell r="H206" t="str">
            <v>Brown Leather Band CROC X LONG 16mm</v>
          </cell>
          <cell r="I206">
            <v>1</v>
          </cell>
          <cell r="J206">
            <v>6.03</v>
          </cell>
          <cell r="K206">
            <v>9.9499999999999993</v>
          </cell>
        </row>
        <row r="208">
          <cell r="D208" t="str">
            <v>BANDBT(C12)</v>
          </cell>
          <cell r="E208" t="str">
            <v>WR-10</v>
          </cell>
          <cell r="G208" t="str">
            <v>LOW</v>
          </cell>
          <cell r="H208" t="str">
            <v>Tan Leather Band CROC STANDARD 12mm</v>
          </cell>
          <cell r="I208">
            <v>1</v>
          </cell>
          <cell r="J208">
            <v>6.03</v>
          </cell>
          <cell r="K208">
            <v>9.9499999999999993</v>
          </cell>
        </row>
        <row r="209">
          <cell r="D209" t="str">
            <v>BANDBT(L8)</v>
          </cell>
          <cell r="E209" t="str">
            <v>WR-10</v>
          </cell>
          <cell r="H209" t="str">
            <v>Tan Leather Band PLAIN X LONG 8mm</v>
          </cell>
          <cell r="I209">
            <v>1</v>
          </cell>
          <cell r="J209">
            <v>6.03</v>
          </cell>
          <cell r="K209">
            <v>9.9499999999999993</v>
          </cell>
        </row>
        <row r="210">
          <cell r="D210" t="str">
            <v>BANDBT(L10)</v>
          </cell>
          <cell r="E210" t="str">
            <v>WR-10</v>
          </cell>
          <cell r="H210" t="str">
            <v>Tan Leather Band PLAIN X LONG 10mm</v>
          </cell>
          <cell r="I210">
            <v>1</v>
          </cell>
          <cell r="J210">
            <v>6.03</v>
          </cell>
          <cell r="K210">
            <v>9.9499999999999993</v>
          </cell>
        </row>
        <row r="212">
          <cell r="D212" t="str">
            <v>BANDMSB(G10)</v>
          </cell>
          <cell r="E212" t="str">
            <v>WR-11</v>
          </cell>
          <cell r="H212" t="str">
            <v>Metal Stretch Band GOLD 10mm</v>
          </cell>
          <cell r="I212">
            <v>1</v>
          </cell>
          <cell r="J212">
            <v>6.03</v>
          </cell>
          <cell r="K212">
            <v>9.9499999999999993</v>
          </cell>
        </row>
        <row r="213">
          <cell r="D213" t="str">
            <v>BANDMSB(G12)</v>
          </cell>
          <cell r="E213" t="str">
            <v>WR-11</v>
          </cell>
          <cell r="H213" t="str">
            <v>Metal Stretch Band GOLD 12mm</v>
          </cell>
          <cell r="I213">
            <v>1</v>
          </cell>
          <cell r="J213">
            <v>6.03</v>
          </cell>
          <cell r="K213">
            <v>9.9499999999999993</v>
          </cell>
        </row>
        <row r="214">
          <cell r="D214" t="str">
            <v>BANDMSB(G14)</v>
          </cell>
          <cell r="E214" t="str">
            <v>WR-11</v>
          </cell>
          <cell r="H214" t="str">
            <v>Metal Stretch Band GOLD 14mm</v>
          </cell>
          <cell r="I214">
            <v>1</v>
          </cell>
          <cell r="J214">
            <v>6.03</v>
          </cell>
          <cell r="K214">
            <v>9.9499999999999993</v>
          </cell>
        </row>
        <row r="215">
          <cell r="D215" t="str">
            <v>BANDMSB(G16)</v>
          </cell>
          <cell r="E215" t="str">
            <v>WR-11</v>
          </cell>
          <cell r="H215" t="str">
            <v>Metal Stretch Band GOLD 16mm</v>
          </cell>
          <cell r="I215">
            <v>1</v>
          </cell>
          <cell r="J215">
            <v>6.03</v>
          </cell>
          <cell r="K215">
            <v>9.9499999999999993</v>
          </cell>
        </row>
        <row r="216">
          <cell r="D216" t="str">
            <v>BANDMSB(G20)</v>
          </cell>
          <cell r="E216" t="str">
            <v>WR-11</v>
          </cell>
          <cell r="H216" t="str">
            <v>Metal Stretch Band GOLD 20mm</v>
          </cell>
          <cell r="I216">
            <v>1</v>
          </cell>
          <cell r="J216">
            <v>6.03</v>
          </cell>
          <cell r="K216">
            <v>9.9499999999999993</v>
          </cell>
        </row>
        <row r="217">
          <cell r="D217" t="str">
            <v>BANDMSB(S10)</v>
          </cell>
          <cell r="E217" t="str">
            <v>WR-11</v>
          </cell>
          <cell r="H217" t="str">
            <v>Metal Stretch Band SILVER 10mm</v>
          </cell>
          <cell r="I217">
            <v>1</v>
          </cell>
          <cell r="J217">
            <v>6.03</v>
          </cell>
          <cell r="K217">
            <v>9.9499999999999993</v>
          </cell>
        </row>
        <row r="218">
          <cell r="D218" t="str">
            <v>BANDMSB(S12)</v>
          </cell>
          <cell r="E218" t="str">
            <v>WR-11</v>
          </cell>
          <cell r="H218" t="str">
            <v>Metal Stretch Band SILVER 12mm</v>
          </cell>
          <cell r="I218">
            <v>1</v>
          </cell>
          <cell r="J218">
            <v>6.03</v>
          </cell>
          <cell r="K218">
            <v>9.9499999999999993</v>
          </cell>
        </row>
        <row r="219">
          <cell r="D219" t="str">
            <v>BANDMSB(S14)</v>
          </cell>
          <cell r="E219" t="str">
            <v>WR-11</v>
          </cell>
          <cell r="H219" t="str">
            <v>Metal Stretch Band SILVER 14mm</v>
          </cell>
          <cell r="I219">
            <v>1</v>
          </cell>
          <cell r="J219">
            <v>6.03</v>
          </cell>
          <cell r="K219">
            <v>9.9499999999999993</v>
          </cell>
        </row>
        <row r="221">
          <cell r="D221" t="str">
            <v>BANDRB(12)</v>
          </cell>
          <cell r="E221" t="str">
            <v>WR-11</v>
          </cell>
          <cell r="G221" t="str">
            <v>LOW</v>
          </cell>
          <cell r="H221" t="str">
            <v>Rubber Band BLACK 12mm</v>
          </cell>
          <cell r="I221">
            <v>1</v>
          </cell>
          <cell r="J221">
            <v>6.03</v>
          </cell>
          <cell r="K221">
            <v>9.9499999999999993</v>
          </cell>
        </row>
        <row r="222">
          <cell r="D222" t="str">
            <v>BANDRB(14)</v>
          </cell>
          <cell r="E222" t="str">
            <v>WR-11</v>
          </cell>
          <cell r="G222" t="str">
            <v>LOW</v>
          </cell>
          <cell r="H222" t="str">
            <v>Rubber Band BLACK 14mm</v>
          </cell>
          <cell r="I222">
            <v>1</v>
          </cell>
          <cell r="J222">
            <v>6.03</v>
          </cell>
          <cell r="K222">
            <v>9.9499999999999993</v>
          </cell>
        </row>
        <row r="223">
          <cell r="D223" t="str">
            <v>BANDRB(22)</v>
          </cell>
          <cell r="E223" t="str">
            <v>WR-11</v>
          </cell>
          <cell r="G223" t="str">
            <v>LOW</v>
          </cell>
          <cell r="H223" t="str">
            <v>Rubber Band BLACK 22mm</v>
          </cell>
          <cell r="I223">
            <v>1</v>
          </cell>
          <cell r="J223">
            <v>6.03</v>
          </cell>
          <cell r="K223">
            <v>9.9499999999999993</v>
          </cell>
        </row>
        <row r="225">
          <cell r="D225" t="str">
            <v>BANDVB(VB12)</v>
          </cell>
          <cell r="E225" t="str">
            <v>WR-11</v>
          </cell>
          <cell r="H225" t="str">
            <v>Velcro Band BLACK 12mm</v>
          </cell>
          <cell r="I225">
            <v>1</v>
          </cell>
          <cell r="J225">
            <v>6.03</v>
          </cell>
          <cell r="K225">
            <v>9.9499999999999993</v>
          </cell>
        </row>
        <row r="226">
          <cell r="D226" t="str">
            <v>BANDVB(VN12)</v>
          </cell>
          <cell r="E226" t="str">
            <v>WR-11</v>
          </cell>
          <cell r="H226" t="str">
            <v>Velcro Band NAVY BLUE 12mm</v>
          </cell>
          <cell r="I226">
            <v>1</v>
          </cell>
          <cell r="J226">
            <v>6.03</v>
          </cell>
          <cell r="K226">
            <v>9.9499999999999993</v>
          </cell>
        </row>
        <row r="227">
          <cell r="D227" t="str">
            <v>BANDVB(VN14)</v>
          </cell>
          <cell r="E227" t="str">
            <v>WR-11</v>
          </cell>
          <cell r="H227" t="str">
            <v>Velcro Band NAVY BLUE 14mm</v>
          </cell>
          <cell r="I227">
            <v>1</v>
          </cell>
          <cell r="J227">
            <v>6.03</v>
          </cell>
          <cell r="K227">
            <v>9.9499999999999993</v>
          </cell>
        </row>
        <row r="229">
          <cell r="D229" t="str">
            <v>BANDN (C20)</v>
          </cell>
          <cell r="E229" t="str">
            <v>WR-11</v>
          </cell>
          <cell r="H229" t="str">
            <v>Nylon Band OLIVE GREEN</v>
          </cell>
          <cell r="I229">
            <v>1</v>
          </cell>
          <cell r="J229">
            <v>6.03</v>
          </cell>
          <cell r="K229">
            <v>9.9499999999999993</v>
          </cell>
        </row>
        <row r="230">
          <cell r="D230" t="str">
            <v>BANDN (C20)</v>
          </cell>
          <cell r="E230" t="str">
            <v>WR-11</v>
          </cell>
          <cell r="H230" t="str">
            <v>Nylon Band BLACK</v>
          </cell>
          <cell r="I230">
            <v>1</v>
          </cell>
          <cell r="J230">
            <v>6.03</v>
          </cell>
          <cell r="K230">
            <v>9.9499999999999993</v>
          </cell>
        </row>
        <row r="231">
          <cell r="D231" t="str">
            <v>BANDN (C20)</v>
          </cell>
          <cell r="E231" t="str">
            <v>WR-11</v>
          </cell>
          <cell r="H231" t="str">
            <v>Nylon Band NAVY</v>
          </cell>
          <cell r="I231">
            <v>1</v>
          </cell>
          <cell r="J231">
            <v>6.03</v>
          </cell>
          <cell r="K231">
            <v>9.9499999999999993</v>
          </cell>
        </row>
        <row r="233">
          <cell r="D233" t="str">
            <v>S1034</v>
          </cell>
          <cell r="E233" t="str">
            <v>WR-25</v>
          </cell>
          <cell r="H233" t="str">
            <v>WATCH CARDBOARD COUNTER STAND</v>
          </cell>
          <cell r="I233">
            <v>1</v>
          </cell>
          <cell r="J233">
            <v>0</v>
          </cell>
          <cell r="K233">
            <v>0</v>
          </cell>
        </row>
        <row r="234">
          <cell r="D234" t="str">
            <v>S1050</v>
          </cell>
          <cell r="E234" t="str">
            <v>ND-17</v>
          </cell>
          <cell r="H234" t="str">
            <v>WS WATCH 16PCS COUNTER STAND WITH EURO HOOK</v>
          </cell>
          <cell r="I234">
            <v>1</v>
          </cell>
          <cell r="J234">
            <v>60</v>
          </cell>
          <cell r="K234">
            <v>0</v>
          </cell>
        </row>
        <row r="235">
          <cell r="D235" t="str">
            <v>S191H</v>
          </cell>
          <cell r="E235" t="str">
            <v>MISC</v>
          </cell>
          <cell r="H235" t="str">
            <v>WS BLACK HOOKS TO SUIT WATCH STAND S1050</v>
          </cell>
          <cell r="I235">
            <v>1</v>
          </cell>
          <cell r="J235">
            <v>0</v>
          </cell>
          <cell r="K235">
            <v>0</v>
          </cell>
        </row>
        <row r="236">
          <cell r="D236" t="str">
            <v>S1051</v>
          </cell>
          <cell r="E236" t="str">
            <v>ND-17</v>
          </cell>
          <cell r="H236" t="str">
            <v>48 PCE SPINNING COUNTER WATCH STAND WITH HOOKS</v>
          </cell>
          <cell r="I236">
            <v>1</v>
          </cell>
          <cell r="J236">
            <v>115</v>
          </cell>
          <cell r="K236">
            <v>0</v>
          </cell>
        </row>
        <row r="237">
          <cell r="D237" t="str">
            <v>PW1</v>
          </cell>
          <cell r="E237" t="str">
            <v>WR-25</v>
          </cell>
          <cell r="H237" t="str">
            <v>WATCH BOX FOR S1030 STAND WITH RETAIL STOCK TO COVER IF 25 OR MORE ORDERED</v>
          </cell>
          <cell r="I237">
            <v>1</v>
          </cell>
          <cell r="J237">
            <v>1</v>
          </cell>
          <cell r="K237">
            <v>0</v>
          </cell>
        </row>
        <row r="238">
          <cell r="D238" t="str">
            <v>PW28</v>
          </cell>
          <cell r="E238" t="str">
            <v>WR-25</v>
          </cell>
          <cell r="H238" t="str">
            <v xml:space="preserve">BLACK CARDBOARD BOX FOR WATCHES </v>
          </cell>
          <cell r="I238">
            <v>1</v>
          </cell>
          <cell r="J238">
            <v>0</v>
          </cell>
          <cell r="K238">
            <v>0</v>
          </cell>
        </row>
        <row r="239">
          <cell r="D239" t="str">
            <v>PW27</v>
          </cell>
          <cell r="E239" t="str">
            <v>WR-25</v>
          </cell>
          <cell r="H239" t="str">
            <v>BLACK L- STAND WATCH HOLDER</v>
          </cell>
          <cell r="I239">
            <v>1</v>
          </cell>
          <cell r="J239">
            <v>1</v>
          </cell>
          <cell r="K239">
            <v>0</v>
          </cell>
        </row>
        <row r="241">
          <cell r="D241" t="str">
            <v>W050</v>
          </cell>
          <cell r="G241" t="str">
            <v>P</v>
          </cell>
          <cell r="H241" t="str">
            <v>FROG DIGITAL WATCHES PREPACK</v>
          </cell>
          <cell r="I241">
            <v>1</v>
          </cell>
          <cell r="J241">
            <v>363</v>
          </cell>
          <cell r="K241">
            <v>598.95000000000005</v>
          </cell>
        </row>
        <row r="242">
          <cell r="D242" t="str">
            <v>S1053</v>
          </cell>
          <cell r="E242" t="str">
            <v>ND-18</v>
          </cell>
          <cell r="H242" t="str">
            <v>FROG WATCH STAND
(Order if Required)</v>
          </cell>
          <cell r="I242">
            <v>1</v>
          </cell>
          <cell r="J242">
            <v>0</v>
          </cell>
          <cell r="K242">
            <v>0</v>
          </cell>
        </row>
        <row r="243">
          <cell r="D243" t="str">
            <v>A51</v>
          </cell>
          <cell r="E243" t="str">
            <v>WR-17</v>
          </cell>
          <cell r="H243" t="str">
            <v>FROG WATCH DIGITAL BLACK MEDIUM</v>
          </cell>
          <cell r="I243">
            <v>5</v>
          </cell>
          <cell r="J243">
            <v>18.149999999999999</v>
          </cell>
          <cell r="K243">
            <v>29.95</v>
          </cell>
        </row>
        <row r="244">
          <cell r="D244" t="str">
            <v>A52</v>
          </cell>
          <cell r="E244" t="str">
            <v>WR-17</v>
          </cell>
          <cell r="H244" t="str">
            <v>FROG WATCH DIGITAL BLUSH PINK MEDIUM</v>
          </cell>
          <cell r="I244">
            <v>5</v>
          </cell>
          <cell r="J244">
            <v>18.149999999999999</v>
          </cell>
          <cell r="K244">
            <v>29.95</v>
          </cell>
        </row>
        <row r="245">
          <cell r="D245" t="str">
            <v>A49</v>
          </cell>
          <cell r="E245" t="str">
            <v>WR-17</v>
          </cell>
          <cell r="H245" t="str">
            <v>FROG WATCH DIGITAL BLUE CASE &amp; BAND/WHITE TEXT</v>
          </cell>
          <cell r="I245">
            <v>5</v>
          </cell>
          <cell r="J245">
            <v>18.149999999999999</v>
          </cell>
          <cell r="K245">
            <v>29.95</v>
          </cell>
        </row>
        <row r="246">
          <cell r="D246" t="str">
            <v>A50</v>
          </cell>
          <cell r="E246" t="str">
            <v>WR-17</v>
          </cell>
          <cell r="H246" t="str">
            <v>FROG WATCH DIGITAL BLACK CASE &amp; BAND/WHITE TEXT</v>
          </cell>
          <cell r="I246">
            <v>5</v>
          </cell>
          <cell r="J246">
            <v>18.149999999999999</v>
          </cell>
          <cell r="K246">
            <v>29.95</v>
          </cell>
        </row>
        <row r="248">
          <cell r="D248" t="str">
            <v>W072</v>
          </cell>
          <cell r="E248" t="str">
            <v>WR-17</v>
          </cell>
          <cell r="G248" t="str">
            <v>P</v>
          </cell>
          <cell r="H248" t="str">
            <v>KID'S FROG DIGITAL WATCHES PREPACK</v>
          </cell>
          <cell r="I248">
            <v>1</v>
          </cell>
          <cell r="J248">
            <v>108.9</v>
          </cell>
          <cell r="K248">
            <v>179.68</v>
          </cell>
        </row>
        <row r="249">
          <cell r="D249" t="str">
            <v>A57</v>
          </cell>
          <cell r="E249" t="str">
            <v>WR-17</v>
          </cell>
          <cell r="H249" t="str">
            <v>FROG KIDS DIGITAL WATCH NAVY/SILICONE BAND</v>
          </cell>
          <cell r="I249">
            <v>3</v>
          </cell>
          <cell r="J249">
            <v>18.149999999999999</v>
          </cell>
          <cell r="K249">
            <v>29.95</v>
          </cell>
        </row>
        <row r="250">
          <cell r="D250" t="str">
            <v>A58</v>
          </cell>
          <cell r="E250" t="str">
            <v>WR-17</v>
          </cell>
          <cell r="H250" t="str">
            <v>FROG KIDS DIGITAL WATCH PINK/SILICONE BAND</v>
          </cell>
          <cell r="I250">
            <v>3</v>
          </cell>
          <cell r="J250">
            <v>18.149999999999999</v>
          </cell>
          <cell r="K250">
            <v>29.95</v>
          </cell>
        </row>
        <row r="253">
          <cell r="D253" t="str">
            <v>GE11</v>
          </cell>
          <cell r="E253" t="str">
            <v>WR-16</v>
          </cell>
          <cell r="H253" t="str">
            <v>GELATI LED TOUCHSCREEN WATCH - WHITE</v>
          </cell>
          <cell r="I253">
            <v>1</v>
          </cell>
          <cell r="J253">
            <v>6.06</v>
          </cell>
          <cell r="K253">
            <v>10</v>
          </cell>
        </row>
        <row r="254">
          <cell r="D254" t="str">
            <v>GE08</v>
          </cell>
          <cell r="E254" t="str">
            <v>WR-16</v>
          </cell>
          <cell r="H254" t="str">
            <v>GELATI LED TOUCHSCREEN WATCH - FLURO GREEN</v>
          </cell>
          <cell r="I254">
            <v>1</v>
          </cell>
          <cell r="J254">
            <v>6.06</v>
          </cell>
          <cell r="K254">
            <v>10</v>
          </cell>
        </row>
        <row r="255">
          <cell r="D255" t="str">
            <v>GE09</v>
          </cell>
          <cell r="E255" t="str">
            <v>WR-16</v>
          </cell>
          <cell r="H255" t="str">
            <v>GELATI LED TOUCHSCREEN WATCH - BRIGHT BLUE</v>
          </cell>
          <cell r="I255">
            <v>1</v>
          </cell>
          <cell r="J255">
            <v>6.06</v>
          </cell>
          <cell r="K255">
            <v>10</v>
          </cell>
        </row>
        <row r="258">
          <cell r="D258" t="str">
            <v>W070</v>
          </cell>
          <cell r="E258" t="str">
            <v>WR-13</v>
          </cell>
          <cell r="G258" t="str">
            <v>P</v>
          </cell>
          <cell r="H258" t="str">
            <v>HAYDEN ALARM CLOCK PREPACK</v>
          </cell>
          <cell r="I258">
            <v>1</v>
          </cell>
          <cell r="J258">
            <v>136.08000000000001</v>
          </cell>
          <cell r="K258">
            <v>224.53</v>
          </cell>
        </row>
        <row r="259">
          <cell r="D259" t="str">
            <v>WSC16</v>
          </cell>
          <cell r="E259" t="str">
            <v>WR-13</v>
          </cell>
          <cell r="H259" t="str">
            <v>HAYDEN ALARM CLOCK BLUSH PINK/WHITE</v>
          </cell>
          <cell r="I259">
            <v>3</v>
          </cell>
          <cell r="J259">
            <v>15.12</v>
          </cell>
          <cell r="K259">
            <v>24.95</v>
          </cell>
        </row>
        <row r="260">
          <cell r="D260" t="str">
            <v>WSC17</v>
          </cell>
          <cell r="E260" t="str">
            <v>WR-13</v>
          </cell>
          <cell r="H260" t="str">
            <v>HAYDEN ALARM CLOCK WHITE/BLACK</v>
          </cell>
          <cell r="I260">
            <v>3</v>
          </cell>
          <cell r="J260">
            <v>15.12</v>
          </cell>
          <cell r="K260">
            <v>24.95</v>
          </cell>
        </row>
        <row r="261">
          <cell r="D261" t="str">
            <v>WSC18</v>
          </cell>
          <cell r="E261" t="str">
            <v>WR-13</v>
          </cell>
          <cell r="H261" t="str">
            <v>HAYDEN ALARM CLOCK DEEP SAGE/BLACK</v>
          </cell>
          <cell r="I261">
            <v>3</v>
          </cell>
          <cell r="J261">
            <v>15.12</v>
          </cell>
          <cell r="K261">
            <v>24.95</v>
          </cell>
        </row>
        <row r="263">
          <cell r="D263" t="str">
            <v>W066</v>
          </cell>
          <cell r="E263" t="str">
            <v>WR-12</v>
          </cell>
          <cell r="G263" t="str">
            <v xml:space="preserve">P </v>
          </cell>
          <cell r="H263" t="str">
            <v>WICKED SISTA SQUARE ALARM CLOCK PREPACK (9 CLOCKS)</v>
          </cell>
          <cell r="I263">
            <v>1</v>
          </cell>
          <cell r="J263">
            <v>108.81</v>
          </cell>
          <cell r="K263">
            <v>179.54</v>
          </cell>
        </row>
        <row r="264">
          <cell r="D264" t="str">
            <v>WSC13</v>
          </cell>
          <cell r="E264" t="str">
            <v>WR-12</v>
          </cell>
          <cell r="G264" t="str">
            <v>LOW</v>
          </cell>
          <cell r="H264" t="str">
            <v>WS SQUARE ALARM CLOCK BLACK</v>
          </cell>
          <cell r="I264">
            <v>3</v>
          </cell>
          <cell r="J264">
            <v>12.09</v>
          </cell>
          <cell r="K264">
            <v>19.95</v>
          </cell>
        </row>
        <row r="265">
          <cell r="D265" t="str">
            <v>WSC14</v>
          </cell>
          <cell r="E265" t="str">
            <v>WR-12</v>
          </cell>
          <cell r="G265" t="str">
            <v>LOW</v>
          </cell>
          <cell r="H265" t="str">
            <v>WS SQUARE ALARM CLOCK TAUPE</v>
          </cell>
          <cell r="I265">
            <v>3</v>
          </cell>
          <cell r="J265">
            <v>12.09</v>
          </cell>
          <cell r="K265">
            <v>19.95</v>
          </cell>
        </row>
        <row r="266">
          <cell r="D266" t="str">
            <v>WSC15</v>
          </cell>
          <cell r="E266" t="str">
            <v>WR-12</v>
          </cell>
          <cell r="H266" t="str">
            <v>WS SQUARE ALARM CLOCK WHITE</v>
          </cell>
          <cell r="I266">
            <v>3</v>
          </cell>
          <cell r="J266">
            <v>12.09</v>
          </cell>
          <cell r="K266">
            <v>19.95</v>
          </cell>
        </row>
        <row r="268">
          <cell r="D268" t="str">
            <v>W061</v>
          </cell>
          <cell r="E268" t="str">
            <v>WR-14</v>
          </cell>
          <cell r="G268" t="str">
            <v xml:space="preserve">P </v>
          </cell>
          <cell r="H268" t="str">
            <v>MIKI TIME TEACHER ALARM CLOCK PREPACK (6 CLOCKS)</v>
          </cell>
          <cell r="I268">
            <v>1</v>
          </cell>
          <cell r="J268">
            <v>108.9</v>
          </cell>
          <cell r="K268">
            <v>179.68</v>
          </cell>
        </row>
        <row r="269">
          <cell r="D269" t="str">
            <v>MC01</v>
          </cell>
          <cell r="E269" t="str">
            <v>WR-14</v>
          </cell>
          <cell r="H269" t="str">
            <v>MIKI TIME TEACHER ALARM CLOCK PINK</v>
          </cell>
          <cell r="I269">
            <v>3</v>
          </cell>
          <cell r="J269">
            <v>18.149999999999999</v>
          </cell>
          <cell r="K269">
            <v>29.95</v>
          </cell>
        </row>
        <row r="270">
          <cell r="D270" t="str">
            <v>MC02</v>
          </cell>
          <cell r="E270" t="str">
            <v>WR-14</v>
          </cell>
          <cell r="H270" t="str">
            <v>MIKI TIME TEACHER ALARM CLOCK BLUE</v>
          </cell>
          <cell r="I270">
            <v>3</v>
          </cell>
          <cell r="J270">
            <v>18.149999999999999</v>
          </cell>
          <cell r="K270">
            <v>29.95</v>
          </cell>
        </row>
        <row r="272">
          <cell r="D272" t="str">
            <v>KC06</v>
          </cell>
          <cell r="E272" t="str">
            <v>WR-15</v>
          </cell>
          <cell r="H272" t="str">
            <v>KIDZ WHIZ CLOCK - TIME TEACHER DIAL - NAVY</v>
          </cell>
          <cell r="I272">
            <v>3</v>
          </cell>
          <cell r="J272">
            <v>18.149999999999999</v>
          </cell>
          <cell r="K272">
            <v>29.95</v>
          </cell>
        </row>
        <row r="273">
          <cell r="G273" t="str">
            <v>H1.5</v>
          </cell>
        </row>
        <row r="275">
          <cell r="D275">
            <v>17527</v>
          </cell>
          <cell r="H275" t="str">
            <v>SAX LIPLINER &amp; EYELINER PREPACK</v>
          </cell>
          <cell r="I275">
            <v>1</v>
          </cell>
          <cell r="J275">
            <v>181.5</v>
          </cell>
          <cell r="K275">
            <v>299.47000000000003</v>
          </cell>
        </row>
        <row r="277">
          <cell r="D277" t="str">
            <v>SP 17522</v>
          </cell>
          <cell r="E277" t="str">
            <v>08-02</v>
          </cell>
          <cell r="G277" t="str">
            <v xml:space="preserve">P
</v>
          </cell>
          <cell r="H277" t="str">
            <v>SAX HIGHLIGHTING PALETTE PREPACK (12)</v>
          </cell>
          <cell r="I277">
            <v>1</v>
          </cell>
          <cell r="J277">
            <v>47.1</v>
          </cell>
          <cell r="K277">
            <v>77.72</v>
          </cell>
        </row>
        <row r="278">
          <cell r="D278" t="str">
            <v>SP 17521</v>
          </cell>
          <cell r="E278" t="str">
            <v>08-02</v>
          </cell>
          <cell r="H278" t="str">
            <v>SAX HIGHLIGHTING PALETTE</v>
          </cell>
          <cell r="I278">
            <v>12</v>
          </cell>
          <cell r="J278">
            <v>3.93</v>
          </cell>
          <cell r="K278">
            <v>6.48</v>
          </cell>
        </row>
        <row r="280">
          <cell r="D280" t="str">
            <v>SP 17524</v>
          </cell>
          <cell r="E280" t="str">
            <v>08-02</v>
          </cell>
          <cell r="G280" t="str">
            <v>P</v>
          </cell>
          <cell r="H280" t="str">
            <v>SAX BRONZE STUDIO PREPACK (10)</v>
          </cell>
          <cell r="I280">
            <v>1</v>
          </cell>
          <cell r="J280">
            <v>45.3</v>
          </cell>
          <cell r="K280">
            <v>74.739999999999995</v>
          </cell>
        </row>
        <row r="281">
          <cell r="D281" t="str">
            <v>SP 17523</v>
          </cell>
          <cell r="E281" t="str">
            <v>08-02</v>
          </cell>
          <cell r="H281" t="str">
            <v>SAX BRONZE STUDIO</v>
          </cell>
          <cell r="I281">
            <v>10</v>
          </cell>
          <cell r="J281">
            <v>4.53</v>
          </cell>
          <cell r="K281">
            <v>7.47</v>
          </cell>
        </row>
        <row r="283">
          <cell r="D283" t="str">
            <v>SP 7901</v>
          </cell>
          <cell r="E283" t="str">
            <v>ER</v>
          </cell>
          <cell r="H283" t="str">
            <v>SAX PENCIL SHARPENER</v>
          </cell>
          <cell r="I283">
            <v>3</v>
          </cell>
          <cell r="J283">
            <v>2.11</v>
          </cell>
          <cell r="K283">
            <v>3.48</v>
          </cell>
        </row>
        <row r="284">
          <cell r="G284" t="str">
            <v>H1.4</v>
          </cell>
        </row>
        <row r="286">
          <cell r="D286" t="str">
            <v>28884 *</v>
          </cell>
          <cell r="E286" t="str">
            <v>04-16</v>
          </cell>
          <cell r="G286" t="str">
            <v>P - ETA MID AUG</v>
          </cell>
          <cell r="H286" t="str">
            <v>MIKI JELLY LIP GLOSS PREPACK (24)</v>
          </cell>
          <cell r="I286">
            <v>1</v>
          </cell>
          <cell r="J286">
            <v>115.68</v>
          </cell>
          <cell r="K286">
            <v>190.87</v>
          </cell>
        </row>
        <row r="288">
          <cell r="D288" t="str">
            <v>28885 *</v>
          </cell>
          <cell r="E288" t="str">
            <v>04-14</v>
          </cell>
          <cell r="G288" t="str">
            <v>P - ETA MID AUG</v>
          </cell>
          <cell r="H288" t="str">
            <v>MIKI FIDGET SPINNING RINGS MAGICAL GARDEN PREPACK (24)</v>
          </cell>
          <cell r="I288">
            <v>1</v>
          </cell>
          <cell r="J288">
            <v>72</v>
          </cell>
          <cell r="K288">
            <v>118.8</v>
          </cell>
        </row>
        <row r="290">
          <cell r="D290">
            <v>28881</v>
          </cell>
          <cell r="E290" t="str">
            <v>04-18</v>
          </cell>
          <cell r="G290" t="str">
            <v>P</v>
          </cell>
          <cell r="H290" t="str">
            <v>MIKI WATER-BASED NAIL POLISH PREPACK (30)</v>
          </cell>
          <cell r="I290">
            <v>1</v>
          </cell>
          <cell r="J290">
            <v>90</v>
          </cell>
          <cell r="K290">
            <v>148.5</v>
          </cell>
        </row>
        <row r="293">
          <cell r="D293" t="str">
            <v>9434 *</v>
          </cell>
          <cell r="E293" t="str">
            <v>04-09</v>
          </cell>
          <cell r="G293" t="str">
            <v>ETA MID AUG</v>
          </cell>
          <cell r="H293" t="str">
            <v>** MIKI FAIRY MAKEUP SET
(TWCM Only)</v>
          </cell>
          <cell r="I293">
            <v>6</v>
          </cell>
          <cell r="J293">
            <v>6.03</v>
          </cell>
          <cell r="K293">
            <v>9.9499999999999993</v>
          </cell>
        </row>
        <row r="295">
          <cell r="D295" t="str">
            <v>28886AN *</v>
          </cell>
          <cell r="G295" t="str">
            <v>P - ETA MID AUG</v>
          </cell>
          <cell r="H295" t="str">
            <v>MIKI GIFT COLLECTION 2026 AN PREPACK 
(includes stand)</v>
          </cell>
          <cell r="I295">
            <v>1</v>
          </cell>
          <cell r="J295">
            <v>1316.58</v>
          </cell>
          <cell r="K295">
            <v>2172.36</v>
          </cell>
        </row>
        <row r="296">
          <cell r="D296" t="str">
            <v>28886BN *</v>
          </cell>
          <cell r="G296" t="str">
            <v>P - ETA MID AUG</v>
          </cell>
          <cell r="H296" t="str">
            <v>MIKI GIFT COLLECTION 2026 BN PREPACK 
(includes stand)</v>
          </cell>
          <cell r="I296">
            <v>1</v>
          </cell>
          <cell r="J296">
            <v>703.29</v>
          </cell>
          <cell r="K296">
            <v>1160.43</v>
          </cell>
        </row>
        <row r="297">
          <cell r="D297" t="str">
            <v>28883 *</v>
          </cell>
          <cell r="E297" t="str">
            <v>04-16</v>
          </cell>
          <cell r="G297" t="str">
            <v>P - ETA EARLY AUG</v>
          </cell>
          <cell r="H297" t="str">
            <v>** MIKI SHIMMER FRAGRANCE MIST PREPACK (5)</v>
          </cell>
          <cell r="I297">
            <v>1</v>
          </cell>
          <cell r="J297">
            <v>30.15</v>
          </cell>
          <cell r="K297">
            <v>49.75</v>
          </cell>
        </row>
        <row r="298">
          <cell r="D298" t="str">
            <v>9405 *</v>
          </cell>
          <cell r="E298" t="str">
            <v>04-05</v>
          </cell>
          <cell r="G298" t="str">
            <v>ETA MID AUG</v>
          </cell>
          <cell r="H298" t="str">
            <v>MIKI LIP GLOSS WITH BRACELET CHARM</v>
          </cell>
          <cell r="I298">
            <v>6</v>
          </cell>
          <cell r="J298">
            <v>4.82</v>
          </cell>
          <cell r="K298">
            <v>7.95</v>
          </cell>
        </row>
        <row r="299">
          <cell r="D299" t="str">
            <v>9409 *</v>
          </cell>
          <cell r="E299" t="str">
            <v>04-07</v>
          </cell>
          <cell r="G299" t="str">
            <v>ETA MID AUG</v>
          </cell>
          <cell r="H299" t="str">
            <v>MIKI LIP GLOSS TRIO</v>
          </cell>
          <cell r="I299">
            <v>6</v>
          </cell>
          <cell r="J299">
            <v>7.85</v>
          </cell>
          <cell r="K299">
            <v>12.95</v>
          </cell>
        </row>
        <row r="300">
          <cell r="D300" t="str">
            <v>9443 *</v>
          </cell>
          <cell r="E300" t="str">
            <v>04-17</v>
          </cell>
          <cell r="G300" t="str">
            <v>ETA MID AUG</v>
          </cell>
          <cell r="H300" t="str">
            <v>MIKI BUTTERFLY NAIL ART SET</v>
          </cell>
          <cell r="I300">
            <v>6</v>
          </cell>
          <cell r="J300">
            <v>7.85</v>
          </cell>
          <cell r="K300">
            <v>12.95</v>
          </cell>
        </row>
        <row r="301">
          <cell r="D301" t="str">
            <v>9403 *</v>
          </cell>
          <cell r="E301" t="str">
            <v>04-03</v>
          </cell>
          <cell r="G301" t="str">
            <v>ETA MID AUG</v>
          </cell>
          <cell r="H301" t="str">
            <v>MIKI PEARLESCENT NAIL POLISH</v>
          </cell>
          <cell r="I301">
            <v>6</v>
          </cell>
          <cell r="J301">
            <v>7.85</v>
          </cell>
          <cell r="K301">
            <v>12.95</v>
          </cell>
        </row>
        <row r="302">
          <cell r="D302" t="str">
            <v>9404 *</v>
          </cell>
          <cell r="E302" t="str">
            <v>04-03</v>
          </cell>
          <cell r="G302" t="str">
            <v>ETA MID AUG</v>
          </cell>
          <cell r="H302" t="str">
            <v>MIKI UNICORN LOVE LIP GLOSS</v>
          </cell>
          <cell r="I302">
            <v>6</v>
          </cell>
          <cell r="J302">
            <v>6.03</v>
          </cell>
          <cell r="K302">
            <v>9.9499999999999993</v>
          </cell>
        </row>
        <row r="303">
          <cell r="D303" t="str">
            <v>9406 *</v>
          </cell>
          <cell r="E303" t="str">
            <v>04-05</v>
          </cell>
          <cell r="G303" t="str">
            <v xml:space="preserve">ETA MID AUG </v>
          </cell>
          <cell r="H303" t="str">
            <v>MIKI FLOWER BEAUTY PYRAMID
(Max 6 per Store)</v>
          </cell>
          <cell r="I303">
            <v>6</v>
          </cell>
          <cell r="J303">
            <v>6.03</v>
          </cell>
          <cell r="K303">
            <v>9.9499999999999993</v>
          </cell>
        </row>
        <row r="304">
          <cell r="D304" t="str">
            <v>9436 *</v>
          </cell>
          <cell r="E304" t="str">
            <v>04-11</v>
          </cell>
          <cell r="G304" t="str">
            <v>ETA MID AUG</v>
          </cell>
          <cell r="H304" t="str">
            <v>MIKI STRAWBERRY LIP SET
(Max 6 per Store)</v>
          </cell>
          <cell r="I304">
            <v>6</v>
          </cell>
          <cell r="J304">
            <v>6.03</v>
          </cell>
          <cell r="K304">
            <v>9.9499999999999993</v>
          </cell>
        </row>
        <row r="305">
          <cell r="D305" t="str">
            <v>9441 *</v>
          </cell>
          <cell r="E305" t="str">
            <v>04-15</v>
          </cell>
          <cell r="G305" t="str">
            <v xml:space="preserve">ETA MID AUG </v>
          </cell>
          <cell r="H305" t="str">
            <v xml:space="preserve">MIKI NAIL &amp; SPARKLE WORKSHOP
</v>
          </cell>
          <cell r="I305">
            <v>6</v>
          </cell>
          <cell r="J305">
            <v>9.06</v>
          </cell>
          <cell r="K305">
            <v>14.95</v>
          </cell>
        </row>
        <row r="306">
          <cell r="D306" t="str">
            <v>9401 *</v>
          </cell>
          <cell r="E306" t="str">
            <v>04-01</v>
          </cell>
          <cell r="G306" t="str">
            <v>ETA MID AUG</v>
          </cell>
          <cell r="H306" t="str">
            <v>MIKI DESIGNER NAIL SET</v>
          </cell>
          <cell r="I306">
            <v>6</v>
          </cell>
          <cell r="J306">
            <v>12.09</v>
          </cell>
          <cell r="K306">
            <v>19.95</v>
          </cell>
        </row>
        <row r="307">
          <cell r="D307" t="str">
            <v>9407 *</v>
          </cell>
          <cell r="E307" t="str">
            <v>04-07</v>
          </cell>
          <cell r="G307" t="str">
            <v>ETA MID AUG</v>
          </cell>
          <cell r="H307" t="str">
            <v>MIKI FRUITY LIP GLOSS</v>
          </cell>
          <cell r="I307">
            <v>6</v>
          </cell>
          <cell r="J307">
            <v>7.85</v>
          </cell>
          <cell r="K307">
            <v>12.95</v>
          </cell>
        </row>
        <row r="308">
          <cell r="D308" t="str">
            <v>9402 *</v>
          </cell>
          <cell r="E308" t="str">
            <v>04-01</v>
          </cell>
          <cell r="G308" t="str">
            <v>ETA MID AUG</v>
          </cell>
          <cell r="H308" t="str">
            <v>MIKI CANDY ROLL ON PERFUME</v>
          </cell>
          <cell r="I308">
            <v>6</v>
          </cell>
          <cell r="J308">
            <v>7.85</v>
          </cell>
          <cell r="K308">
            <v>12.95</v>
          </cell>
        </row>
        <row r="309">
          <cell r="D309">
            <v>8397</v>
          </cell>
          <cell r="E309" t="str">
            <v>04-14</v>
          </cell>
          <cell r="H309" t="str">
            <v>MIKI DIY LIP GLOSS</v>
          </cell>
          <cell r="I309">
            <v>6</v>
          </cell>
          <cell r="J309">
            <v>12.09</v>
          </cell>
          <cell r="K309">
            <v>19.95</v>
          </cell>
        </row>
        <row r="311">
          <cell r="D311" t="str">
            <v>28888 *</v>
          </cell>
          <cell r="G311" t="str">
            <v>P - ETA MID AUG</v>
          </cell>
          <cell r="H311" t="str">
            <v xml:space="preserve">MIKI GLAM &amp; GO PREPACK
</v>
          </cell>
          <cell r="I311">
            <v>1</v>
          </cell>
          <cell r="J311">
            <v>554.4</v>
          </cell>
          <cell r="K311">
            <v>914.76</v>
          </cell>
        </row>
        <row r="312">
          <cell r="D312" t="str">
            <v>9439 *</v>
          </cell>
          <cell r="E312" t="str">
            <v>04-13</v>
          </cell>
          <cell r="G312" t="str">
            <v>ETA MID AUG</v>
          </cell>
          <cell r="H312" t="str">
            <v>MIKI UNICORN RING SET</v>
          </cell>
          <cell r="I312">
            <v>6</v>
          </cell>
          <cell r="J312">
            <v>6.03</v>
          </cell>
          <cell r="K312">
            <v>9.9499999999999993</v>
          </cell>
        </row>
        <row r="313">
          <cell r="D313" t="str">
            <v>9438 *</v>
          </cell>
          <cell r="E313" t="str">
            <v>04-13</v>
          </cell>
          <cell r="G313" t="str">
            <v>ETA MID AUG</v>
          </cell>
          <cell r="H313" t="str">
            <v>MIKI BUTTERFLY RING SET</v>
          </cell>
          <cell r="I313">
            <v>6</v>
          </cell>
          <cell r="J313">
            <v>6.03</v>
          </cell>
          <cell r="K313">
            <v>9.9499999999999993</v>
          </cell>
        </row>
        <row r="314">
          <cell r="D314">
            <v>8381</v>
          </cell>
          <cell r="E314" t="str">
            <v>04-10</v>
          </cell>
          <cell r="H314" t="str">
            <v>MIKI MERMAID BEAUTY BAG</v>
          </cell>
          <cell r="I314">
            <v>6</v>
          </cell>
          <cell r="J314">
            <v>9.06</v>
          </cell>
          <cell r="K314">
            <v>14.95</v>
          </cell>
        </row>
        <row r="315">
          <cell r="D315">
            <v>8467</v>
          </cell>
          <cell r="E315" t="str">
            <v>04-16</v>
          </cell>
          <cell r="H315" t="str">
            <v xml:space="preserve">MIKI UNICORN BEAUTY CASE
</v>
          </cell>
          <cell r="I315">
            <v>6</v>
          </cell>
          <cell r="J315">
            <v>12.09</v>
          </cell>
          <cell r="K315">
            <v>19.95</v>
          </cell>
        </row>
        <row r="316">
          <cell r="D316">
            <v>8394</v>
          </cell>
          <cell r="E316" t="str">
            <v>04-14</v>
          </cell>
          <cell r="H316" t="str">
            <v>MIKI CAROUSEL NAILS</v>
          </cell>
          <cell r="I316">
            <v>6</v>
          </cell>
          <cell r="J316">
            <v>13.91</v>
          </cell>
          <cell r="K316">
            <v>22.95</v>
          </cell>
        </row>
        <row r="317">
          <cell r="D317" t="str">
            <v>9440 *</v>
          </cell>
          <cell r="E317" t="str">
            <v>04-15</v>
          </cell>
          <cell r="G317" t="str">
            <v>ETA MID AUG</v>
          </cell>
          <cell r="H317" t="str">
            <v>MIKI MERMAID BODY ART
(Max 6 per Store)</v>
          </cell>
          <cell r="I317">
            <v>6</v>
          </cell>
          <cell r="J317">
            <v>6.03</v>
          </cell>
          <cell r="K317">
            <v>9.9499999999999993</v>
          </cell>
        </row>
        <row r="318">
          <cell r="D318" t="str">
            <v>9435 *</v>
          </cell>
          <cell r="E318" t="str">
            <v>04-09</v>
          </cell>
          <cell r="G318" t="str">
            <v>ETA MID AUG</v>
          </cell>
          <cell r="H318" t="str">
            <v>MIKI GLOW &amp; GO AND KIT
(Max 6 per Store)</v>
          </cell>
          <cell r="I318">
            <v>6</v>
          </cell>
          <cell r="J318">
            <v>7.85</v>
          </cell>
          <cell r="K318">
            <v>12.95</v>
          </cell>
        </row>
        <row r="319">
          <cell r="D319">
            <v>8396</v>
          </cell>
          <cell r="E319" t="str">
            <v>04-14</v>
          </cell>
          <cell r="H319" t="str">
            <v>MIKI HAIR ACCESSORIES FLOWER</v>
          </cell>
          <cell r="I319">
            <v>6</v>
          </cell>
          <cell r="J319">
            <v>7.85</v>
          </cell>
          <cell r="K319">
            <v>12.95</v>
          </cell>
        </row>
        <row r="320">
          <cell r="D320" t="str">
            <v>9445 *</v>
          </cell>
          <cell r="E320" t="str">
            <v>04-19</v>
          </cell>
          <cell r="G320" t="str">
            <v>ETA MID AUG</v>
          </cell>
          <cell r="H320" t="str">
            <v>MIKI HEART HAIR KIT</v>
          </cell>
          <cell r="I320">
            <v>6</v>
          </cell>
          <cell r="J320">
            <v>7.85</v>
          </cell>
          <cell r="K320">
            <v>12.95</v>
          </cell>
        </row>
        <row r="321">
          <cell r="D321" t="str">
            <v>9437 *</v>
          </cell>
          <cell r="E321" t="str">
            <v>04-11</v>
          </cell>
          <cell r="G321" t="str">
            <v>ETA MID AUG</v>
          </cell>
          <cell r="H321" t="str">
            <v>MIKI LIP GLOSS RING DECORATING SET</v>
          </cell>
          <cell r="I321">
            <v>6</v>
          </cell>
          <cell r="J321">
            <v>7.85</v>
          </cell>
          <cell r="K321">
            <v>12.95</v>
          </cell>
        </row>
        <row r="322">
          <cell r="D322" t="str">
            <v>9442 *</v>
          </cell>
          <cell r="E322" t="str">
            <v>04-17</v>
          </cell>
          <cell r="G322" t="str">
            <v>ETA MID AUG</v>
          </cell>
          <cell r="H322" t="str">
            <v>MIKI FAIRYTALE HAIR SET</v>
          </cell>
          <cell r="I322">
            <v>6</v>
          </cell>
          <cell r="J322">
            <v>7.85</v>
          </cell>
          <cell r="K322">
            <v>12.95</v>
          </cell>
        </row>
        <row r="324">
          <cell r="D324">
            <v>8395</v>
          </cell>
          <cell r="E324" t="str">
            <v>04-14</v>
          </cell>
          <cell r="H324" t="str">
            <v>MIKI DIY BRACELET SET</v>
          </cell>
          <cell r="I324">
            <v>6</v>
          </cell>
          <cell r="J324">
            <v>4.82</v>
          </cell>
          <cell r="K324">
            <v>7.95</v>
          </cell>
        </row>
        <row r="325">
          <cell r="D325">
            <v>8378</v>
          </cell>
          <cell r="E325" t="str">
            <v>04-08</v>
          </cell>
          <cell r="H325" t="str">
            <v>MIKI LIP GLOSS JEWELLERY SET</v>
          </cell>
          <cell r="I325">
            <v>6</v>
          </cell>
          <cell r="J325">
            <v>6.03</v>
          </cell>
          <cell r="K325">
            <v>9.9499999999999993</v>
          </cell>
        </row>
        <row r="326">
          <cell r="D326">
            <v>8379</v>
          </cell>
          <cell r="E326" t="str">
            <v>04-08</v>
          </cell>
          <cell r="H326" t="str">
            <v>MIKI MINI GLAM KIT</v>
          </cell>
          <cell r="I326">
            <v>6</v>
          </cell>
          <cell r="J326">
            <v>7.85</v>
          </cell>
          <cell r="K326">
            <v>12.95</v>
          </cell>
        </row>
        <row r="327">
          <cell r="D327">
            <v>8399</v>
          </cell>
          <cell r="E327" t="str">
            <v>04-14</v>
          </cell>
          <cell r="H327" t="str">
            <v>MIKI MYSTICAL UNICORN NAIL ART</v>
          </cell>
          <cell r="I327">
            <v>6</v>
          </cell>
          <cell r="J327">
            <v>7.85</v>
          </cell>
          <cell r="K327">
            <v>12.95</v>
          </cell>
        </row>
        <row r="328">
          <cell r="D328">
            <v>8339</v>
          </cell>
          <cell r="E328" t="str">
            <v>04-02</v>
          </cell>
          <cell r="H328" t="str">
            <v>MIKI UNICORN MAKEUP PALETTE</v>
          </cell>
          <cell r="I328">
            <v>6</v>
          </cell>
          <cell r="J328">
            <v>9.06</v>
          </cell>
          <cell r="K328">
            <v>14.95</v>
          </cell>
        </row>
        <row r="329">
          <cell r="D329">
            <v>8380</v>
          </cell>
          <cell r="E329" t="str">
            <v>04-10</v>
          </cell>
          <cell r="H329" t="str">
            <v>MIKI SPARKLE &amp; SHINE UNICORN SET</v>
          </cell>
          <cell r="I329">
            <v>6</v>
          </cell>
          <cell r="J329">
            <v>9.06</v>
          </cell>
          <cell r="K329">
            <v>14.95</v>
          </cell>
        </row>
        <row r="330">
          <cell r="D330">
            <v>8358</v>
          </cell>
          <cell r="E330" t="str">
            <v>04-06</v>
          </cell>
          <cell r="H330" t="str">
            <v>MIKI ROLL ON PERFUME</v>
          </cell>
          <cell r="I330">
            <v>6</v>
          </cell>
          <cell r="J330">
            <v>7.85</v>
          </cell>
          <cell r="K330">
            <v>12.95</v>
          </cell>
        </row>
        <row r="331">
          <cell r="D331">
            <v>8398</v>
          </cell>
          <cell r="E331" t="str">
            <v>04-14</v>
          </cell>
          <cell r="H331" t="str">
            <v>MIKI UNICORN GLAM HAIR SET</v>
          </cell>
          <cell r="I331">
            <v>6</v>
          </cell>
          <cell r="J331">
            <v>7.85</v>
          </cell>
          <cell r="K331">
            <v>12.95</v>
          </cell>
        </row>
        <row r="332">
          <cell r="D332">
            <v>8359</v>
          </cell>
          <cell r="E332" t="str">
            <v>04-06</v>
          </cell>
          <cell r="H332" t="str">
            <v xml:space="preserve">MIKI MAKEUP PARTY
</v>
          </cell>
          <cell r="I332">
            <v>6</v>
          </cell>
          <cell r="J332">
            <v>12.09</v>
          </cell>
          <cell r="K332">
            <v>19.95</v>
          </cell>
        </row>
        <row r="334">
          <cell r="D334">
            <v>8383</v>
          </cell>
          <cell r="E334" t="str">
            <v>04-10</v>
          </cell>
          <cell r="H334" t="str">
            <v>MIKI UNICORN KEYCHAIN &amp; LIP GLOSS</v>
          </cell>
          <cell r="I334">
            <v>6</v>
          </cell>
          <cell r="J334">
            <v>4.82</v>
          </cell>
          <cell r="K334">
            <v>7.95</v>
          </cell>
        </row>
        <row r="335">
          <cell r="D335">
            <v>8388</v>
          </cell>
          <cell r="E335" t="str">
            <v>04-12</v>
          </cell>
          <cell r="H335" t="str">
            <v>MIKI WAVY LIP GLOSS</v>
          </cell>
          <cell r="I335">
            <v>6</v>
          </cell>
          <cell r="J335">
            <v>7.85</v>
          </cell>
          <cell r="K335">
            <v>12.95</v>
          </cell>
        </row>
        <row r="336">
          <cell r="D336">
            <v>8384</v>
          </cell>
          <cell r="E336" t="str">
            <v>04-10</v>
          </cell>
          <cell r="H336" t="str">
            <v>MIKI SODA LIP BALM CAN</v>
          </cell>
          <cell r="I336">
            <v>6</v>
          </cell>
          <cell r="J336">
            <v>6.03</v>
          </cell>
          <cell r="K336">
            <v>9.9499999999999993</v>
          </cell>
        </row>
        <row r="337">
          <cell r="D337">
            <v>8340</v>
          </cell>
          <cell r="E337" t="str">
            <v>04-02</v>
          </cell>
          <cell r="H337" t="str">
            <v xml:space="preserve">MIKI MERMAID LIP SET
</v>
          </cell>
          <cell r="I337">
            <v>6</v>
          </cell>
          <cell r="J337">
            <v>7.85</v>
          </cell>
          <cell r="K337">
            <v>12.95</v>
          </cell>
        </row>
        <row r="338">
          <cell r="D338">
            <v>8554</v>
          </cell>
          <cell r="E338" t="str">
            <v>04-20</v>
          </cell>
          <cell r="H338" t="str">
            <v>MIKI LOLLIPOP LIP BALM</v>
          </cell>
          <cell r="I338">
            <v>6</v>
          </cell>
          <cell r="J338">
            <v>7.85</v>
          </cell>
          <cell r="K338">
            <v>12.95</v>
          </cell>
        </row>
        <row r="339">
          <cell r="D339">
            <v>8386</v>
          </cell>
          <cell r="E339" t="str">
            <v>04-10</v>
          </cell>
          <cell r="H339" t="str">
            <v>MIKI HONEY BEES LIP BALM</v>
          </cell>
          <cell r="I339">
            <v>6</v>
          </cell>
          <cell r="J339">
            <v>7.85</v>
          </cell>
          <cell r="K339">
            <v>12.95</v>
          </cell>
        </row>
        <row r="340">
          <cell r="D340">
            <v>8343</v>
          </cell>
          <cell r="E340" t="str">
            <v>04-04</v>
          </cell>
          <cell r="H340" t="str">
            <v xml:space="preserve">MIKI BUSY BEE LIP PACK
</v>
          </cell>
          <cell r="I340">
            <v>6</v>
          </cell>
          <cell r="J340">
            <v>9.06</v>
          </cell>
          <cell r="K340">
            <v>14.95</v>
          </cell>
        </row>
        <row r="341">
          <cell r="D341">
            <v>8342</v>
          </cell>
          <cell r="E341" t="str">
            <v>04-02</v>
          </cell>
          <cell r="H341" t="str">
            <v>MIKI SWEET TREATS LIP GLOSS</v>
          </cell>
          <cell r="I341">
            <v>6</v>
          </cell>
          <cell r="J341">
            <v>9.06</v>
          </cell>
          <cell r="K341">
            <v>14.95</v>
          </cell>
        </row>
        <row r="342">
          <cell r="D342">
            <v>8740</v>
          </cell>
          <cell r="E342" t="str">
            <v>04-20</v>
          </cell>
          <cell r="H342" t="str">
            <v>MIKI SKI BREAK LIP GLOSS</v>
          </cell>
          <cell r="I342">
            <v>6</v>
          </cell>
          <cell r="J342">
            <v>7.85</v>
          </cell>
          <cell r="K342">
            <v>12.95</v>
          </cell>
        </row>
        <row r="343">
          <cell r="D343">
            <v>8341</v>
          </cell>
          <cell r="E343" t="str">
            <v>04-08</v>
          </cell>
          <cell r="H343" t="str">
            <v>MIKI MILKSHAKE LIP GLOSS</v>
          </cell>
          <cell r="I343">
            <v>6</v>
          </cell>
          <cell r="J343">
            <v>7.85</v>
          </cell>
          <cell r="K343">
            <v>12.95</v>
          </cell>
        </row>
        <row r="344">
          <cell r="D344">
            <v>8334</v>
          </cell>
          <cell r="E344" t="str">
            <v>04-02</v>
          </cell>
          <cell r="H344" t="str">
            <v>MIKI ICE CREAM CHARM LIP GLOSS</v>
          </cell>
          <cell r="I344">
            <v>6</v>
          </cell>
          <cell r="J344">
            <v>4.21</v>
          </cell>
          <cell r="K344">
            <v>6.95</v>
          </cell>
        </row>
        <row r="345">
          <cell r="D345">
            <v>8387</v>
          </cell>
          <cell r="E345" t="str">
            <v>04-10</v>
          </cell>
          <cell r="H345" t="str">
            <v>MIKI UNICORN RING &amp; LIP GLOSS SET</v>
          </cell>
          <cell r="I345">
            <v>6</v>
          </cell>
          <cell r="J345">
            <v>7.85</v>
          </cell>
          <cell r="K345">
            <v>12.95</v>
          </cell>
        </row>
        <row r="346">
          <cell r="D346">
            <v>8766</v>
          </cell>
          <cell r="E346" t="str">
            <v>04-20</v>
          </cell>
          <cell r="H346" t="str">
            <v>MIKI HOT AIR BALLOON LIP GLOSS</v>
          </cell>
          <cell r="I346">
            <v>6</v>
          </cell>
          <cell r="J346">
            <v>7.85</v>
          </cell>
          <cell r="K346">
            <v>12.95</v>
          </cell>
        </row>
        <row r="347">
          <cell r="D347">
            <v>8385</v>
          </cell>
          <cell r="E347" t="str">
            <v>04-10</v>
          </cell>
          <cell r="H347" t="str">
            <v>MIKI UNICORN LIP GLOSS</v>
          </cell>
          <cell r="I347">
            <v>6</v>
          </cell>
          <cell r="J347">
            <v>6.03</v>
          </cell>
          <cell r="K347">
            <v>9.9499999999999993</v>
          </cell>
        </row>
        <row r="348">
          <cell r="D348">
            <v>8598</v>
          </cell>
          <cell r="E348" t="str">
            <v>04-20</v>
          </cell>
          <cell r="H348" t="str">
            <v xml:space="preserve">MIKI LIP GLOSS &amp; LIP BALM DUO CHERRY
</v>
          </cell>
          <cell r="I348">
            <v>6</v>
          </cell>
          <cell r="J348">
            <v>6.03</v>
          </cell>
          <cell r="K348">
            <v>9.9499999999999993</v>
          </cell>
        </row>
        <row r="349">
          <cell r="D349">
            <v>8599</v>
          </cell>
          <cell r="E349" t="str">
            <v>04-20</v>
          </cell>
          <cell r="H349" t="str">
            <v xml:space="preserve">MIKI LIP GLOSS &amp; LIP BALM DUO RASPBERRY
</v>
          </cell>
          <cell r="I349">
            <v>6</v>
          </cell>
          <cell r="J349">
            <v>6.03</v>
          </cell>
          <cell r="K349">
            <v>9.9499999999999993</v>
          </cell>
        </row>
        <row r="351">
          <cell r="D351">
            <v>28869</v>
          </cell>
          <cell r="E351" t="str">
            <v>04-20</v>
          </cell>
          <cell r="G351" t="str">
            <v xml:space="preserve">P </v>
          </cell>
          <cell r="H351" t="str">
            <v>MIKI LIP GLOSS &amp; LIP BALM DUO PREPACK (18)</v>
          </cell>
          <cell r="I351">
            <v>1</v>
          </cell>
          <cell r="J351">
            <v>108.54</v>
          </cell>
          <cell r="K351">
            <v>170.09</v>
          </cell>
        </row>
        <row r="353">
          <cell r="D353">
            <v>28879</v>
          </cell>
          <cell r="E353" t="str">
            <v>04-18</v>
          </cell>
          <cell r="G353" t="str">
            <v>P</v>
          </cell>
          <cell r="H353" t="str">
            <v>MIKI MY NAIL BAR PREPACK (18)</v>
          </cell>
          <cell r="I353">
            <v>1</v>
          </cell>
          <cell r="J353">
            <v>108.54</v>
          </cell>
          <cell r="K353">
            <v>170.09</v>
          </cell>
        </row>
        <row r="355">
          <cell r="D355">
            <v>8389</v>
          </cell>
          <cell r="E355" t="str">
            <v>04-12</v>
          </cell>
          <cell r="H355" t="str">
            <v>MIKI HEARTS NAIL &amp; RING SET</v>
          </cell>
          <cell r="I355">
            <v>6</v>
          </cell>
          <cell r="J355">
            <v>6.03</v>
          </cell>
          <cell r="K355">
            <v>9.9499999999999993</v>
          </cell>
        </row>
        <row r="356">
          <cell r="D356">
            <v>8324</v>
          </cell>
          <cell r="E356" t="str">
            <v>04-02</v>
          </cell>
          <cell r="H356" t="str">
            <v>MIKI ICE CREAM NAIL POLISH</v>
          </cell>
          <cell r="I356">
            <v>6</v>
          </cell>
          <cell r="J356">
            <v>6.03</v>
          </cell>
          <cell r="K356">
            <v>9.9499999999999993</v>
          </cell>
        </row>
        <row r="357">
          <cell r="D357">
            <v>8391</v>
          </cell>
          <cell r="E357" t="str">
            <v>04-12</v>
          </cell>
          <cell r="H357" t="str">
            <v>** MIKI NAIL DECAL WHEELS
(order in multiples of 12)</v>
          </cell>
          <cell r="I357">
            <v>6</v>
          </cell>
          <cell r="J357">
            <v>6.03</v>
          </cell>
          <cell r="K357">
            <v>9.9499999999999993</v>
          </cell>
        </row>
        <row r="358">
          <cell r="D358">
            <v>8352</v>
          </cell>
          <cell r="E358" t="str">
            <v>04-10</v>
          </cell>
          <cell r="H358" t="str">
            <v>MIKI PASTEL NAIL POLISH 2024</v>
          </cell>
          <cell r="I358">
            <v>6</v>
          </cell>
          <cell r="J358">
            <v>6.03</v>
          </cell>
          <cell r="K358">
            <v>9.9499999999999993</v>
          </cell>
        </row>
        <row r="359">
          <cell r="D359">
            <v>8353</v>
          </cell>
          <cell r="E359" t="str">
            <v>074-04</v>
          </cell>
          <cell r="H359" t="str">
            <v>MIKI NEON NAIL POLISH 2024</v>
          </cell>
          <cell r="I359">
            <v>6</v>
          </cell>
          <cell r="J359">
            <v>6.03</v>
          </cell>
          <cell r="K359">
            <v>9.9499999999999993</v>
          </cell>
        </row>
        <row r="360">
          <cell r="D360">
            <v>8392</v>
          </cell>
          <cell r="E360" t="str">
            <v>04-12</v>
          </cell>
          <cell r="H360" t="str">
            <v>MIKI PRETTY BOW NAIL POLISH</v>
          </cell>
          <cell r="I360">
            <v>6</v>
          </cell>
          <cell r="J360">
            <v>7.85</v>
          </cell>
          <cell r="K360">
            <v>12.95</v>
          </cell>
        </row>
        <row r="361">
          <cell r="D361">
            <v>8390</v>
          </cell>
          <cell r="E361" t="str">
            <v>04-12</v>
          </cell>
          <cell r="G361" t="str">
            <v>LOW</v>
          </cell>
          <cell r="H361" t="str">
            <v>MIKI RAINBOW NAIL POLISH</v>
          </cell>
          <cell r="I361">
            <v>6</v>
          </cell>
          <cell r="J361">
            <v>9.06</v>
          </cell>
          <cell r="K361">
            <v>14.95</v>
          </cell>
        </row>
        <row r="362">
          <cell r="D362">
            <v>8393</v>
          </cell>
          <cell r="E362" t="str">
            <v>04-12</v>
          </cell>
          <cell r="H362" t="str">
            <v>MIKI PASTEL DREAMS NAIL POLISH</v>
          </cell>
          <cell r="I362">
            <v>6</v>
          </cell>
          <cell r="J362">
            <v>7.85</v>
          </cell>
          <cell r="K362">
            <v>12.95</v>
          </cell>
        </row>
        <row r="365">
          <cell r="D365" t="str">
            <v>28887B*</v>
          </cell>
          <cell r="G365" t="str">
            <v>P - ETA MID AUG</v>
          </cell>
          <cell r="H365" t="str">
            <v>MIKI BATH &amp; PLAY COLLECTION 2026 PREPACK
(includes stand)</v>
          </cell>
          <cell r="I365">
            <v>1</v>
          </cell>
          <cell r="J365">
            <v>665.16</v>
          </cell>
          <cell r="K365">
            <v>1097.51</v>
          </cell>
        </row>
        <row r="366">
          <cell r="D366">
            <v>9449</v>
          </cell>
          <cell r="E366" t="str">
            <v>03-18</v>
          </cell>
          <cell r="H366" t="str">
            <v>MIKI BATH POTION FIZZ 100G FAIRY FLOSS</v>
          </cell>
          <cell r="I366">
            <v>6</v>
          </cell>
          <cell r="J366">
            <v>4.82</v>
          </cell>
          <cell r="K366">
            <v>7.95</v>
          </cell>
        </row>
        <row r="367">
          <cell r="D367">
            <v>9450</v>
          </cell>
          <cell r="E367" t="str">
            <v>03-16</v>
          </cell>
          <cell r="H367" t="str">
            <v>MIKI BATH POTION FIZZ 100G BUBBLEGUM</v>
          </cell>
          <cell r="I367">
            <v>6</v>
          </cell>
          <cell r="J367">
            <v>4.82</v>
          </cell>
          <cell r="K367">
            <v>7.95</v>
          </cell>
        </row>
        <row r="368">
          <cell r="D368">
            <v>9447</v>
          </cell>
          <cell r="E368" t="str">
            <v>03-20</v>
          </cell>
          <cell r="H368" t="str">
            <v>MIKI JELLY SOAP 200G FAIRY FLOSS</v>
          </cell>
          <cell r="I368">
            <v>6</v>
          </cell>
          <cell r="J368">
            <v>4.82</v>
          </cell>
          <cell r="K368">
            <v>7.95</v>
          </cell>
        </row>
        <row r="369">
          <cell r="D369">
            <v>9448</v>
          </cell>
          <cell r="E369" t="str">
            <v>03-18</v>
          </cell>
          <cell r="H369" t="str">
            <v>MIKI JELLY SOAP 200G BUBBLEGUM</v>
          </cell>
          <cell r="I369">
            <v>6</v>
          </cell>
          <cell r="J369">
            <v>4.82</v>
          </cell>
          <cell r="K369">
            <v>7.95</v>
          </cell>
        </row>
        <row r="370">
          <cell r="D370">
            <v>9446</v>
          </cell>
          <cell r="E370" t="str">
            <v>03-20</v>
          </cell>
          <cell r="H370" t="str">
            <v>MIKI FRUITY BATH FIZZ</v>
          </cell>
          <cell r="I370">
            <v>6</v>
          </cell>
          <cell r="J370">
            <v>7.85</v>
          </cell>
          <cell r="K370">
            <v>12.95</v>
          </cell>
        </row>
        <row r="371">
          <cell r="D371">
            <v>8490</v>
          </cell>
          <cell r="E371" t="str">
            <v>04-20</v>
          </cell>
          <cell r="H371" t="str">
            <v>MIKI GALACTIC ESCAPE BATH BOMBS</v>
          </cell>
          <cell r="I371">
            <v>6</v>
          </cell>
          <cell r="J371">
            <v>7.85</v>
          </cell>
          <cell r="K371">
            <v>12.95</v>
          </cell>
        </row>
        <row r="372">
          <cell r="D372">
            <v>8356</v>
          </cell>
          <cell r="E372" t="str">
            <v>04-06</v>
          </cell>
          <cell r="H372" t="str">
            <v>MIKI DONUT BATH BOMBS</v>
          </cell>
          <cell r="I372">
            <v>6</v>
          </cell>
          <cell r="J372">
            <v>7.85</v>
          </cell>
          <cell r="K372">
            <v>12.95</v>
          </cell>
        </row>
        <row r="373">
          <cell r="D373">
            <v>28871</v>
          </cell>
          <cell r="E373" t="str">
            <v>04-18</v>
          </cell>
          <cell r="G373" t="str">
            <v xml:space="preserve">P </v>
          </cell>
          <cell r="H373" t="str">
            <v>** MIKI BUBBLE BATH WITH TOY PREPACK (12)</v>
          </cell>
          <cell r="I373">
            <v>1</v>
          </cell>
          <cell r="J373">
            <v>72.36</v>
          </cell>
          <cell r="K373">
            <v>119.39</v>
          </cell>
        </row>
        <row r="374">
          <cell r="D374">
            <v>28877</v>
          </cell>
          <cell r="E374" t="str">
            <v>04-18</v>
          </cell>
          <cell r="G374" t="str">
            <v>P</v>
          </cell>
          <cell r="H374" t="str">
            <v>** MIKI BATH FIZZ &amp; BATH BOMB PREPACK (12)</v>
          </cell>
          <cell r="I374">
            <v>1</v>
          </cell>
          <cell r="J374">
            <v>72.36</v>
          </cell>
          <cell r="K374">
            <v>119.39</v>
          </cell>
        </row>
        <row r="375">
          <cell r="D375" t="str">
            <v>9451 *</v>
          </cell>
          <cell r="E375" t="str">
            <v>03-16</v>
          </cell>
          <cell r="G375" t="str">
            <v>LOW ETA MID AUG</v>
          </cell>
          <cell r="H375" t="str">
            <v xml:space="preserve">MIKI MAKE YOUR OWN SLIME
</v>
          </cell>
          <cell r="I375">
            <v>6</v>
          </cell>
          <cell r="J375">
            <v>9.06</v>
          </cell>
          <cell r="K375">
            <v>14.95</v>
          </cell>
        </row>
        <row r="376">
          <cell r="D376">
            <v>8364</v>
          </cell>
          <cell r="E376" t="str">
            <v>04-08</v>
          </cell>
          <cell r="H376" t="str">
            <v>MIKI BATH SPAGHETTI 2024</v>
          </cell>
          <cell r="I376">
            <v>6</v>
          </cell>
          <cell r="J376">
            <v>7.85</v>
          </cell>
          <cell r="K376">
            <v>12.95</v>
          </cell>
        </row>
        <row r="377">
          <cell r="D377">
            <v>8491</v>
          </cell>
          <cell r="E377" t="str">
            <v>04-20</v>
          </cell>
          <cell r="H377" t="str">
            <v>** MIKI DINOSAUR BATH BOMB 65G
(order in multiples of 12)</v>
          </cell>
          <cell r="I377">
            <v>12</v>
          </cell>
          <cell r="J377">
            <v>3</v>
          </cell>
          <cell r="K377">
            <v>4.95</v>
          </cell>
        </row>
        <row r="378">
          <cell r="D378">
            <v>8492</v>
          </cell>
          <cell r="E378" t="str">
            <v>04-20</v>
          </cell>
          <cell r="H378" t="str">
            <v>**MIKI BUTTERFLY BATH BOMB 65G
(order in multiples of 12)</v>
          </cell>
          <cell r="I378">
            <v>12</v>
          </cell>
          <cell r="J378">
            <v>3</v>
          </cell>
          <cell r="K378">
            <v>4.95</v>
          </cell>
        </row>
        <row r="379">
          <cell r="D379">
            <v>8365</v>
          </cell>
          <cell r="E379" t="str">
            <v>04-08</v>
          </cell>
          <cell r="H379" t="str">
            <v>MIKI BATH TIME FUN</v>
          </cell>
          <cell r="I379">
            <v>6</v>
          </cell>
          <cell r="J379">
            <v>10.27</v>
          </cell>
          <cell r="K379">
            <v>16.95</v>
          </cell>
        </row>
        <row r="381">
          <cell r="D381">
            <v>8432</v>
          </cell>
          <cell r="E381" t="str">
            <v>04-14</v>
          </cell>
          <cell r="H381" t="str">
            <v>MIKI BATH BOMB GLOBE</v>
          </cell>
          <cell r="I381">
            <v>6</v>
          </cell>
          <cell r="J381">
            <v>9.06</v>
          </cell>
          <cell r="K381">
            <v>14.95</v>
          </cell>
        </row>
        <row r="382">
          <cell r="D382">
            <v>8456</v>
          </cell>
          <cell r="E382" t="str">
            <v>04-18</v>
          </cell>
          <cell r="H382" t="str">
            <v>MIKI AQUARIUM BUBBLE BATH</v>
          </cell>
          <cell r="I382">
            <v>6</v>
          </cell>
          <cell r="J382">
            <v>7.85</v>
          </cell>
          <cell r="K382">
            <v>12.95</v>
          </cell>
        </row>
        <row r="383">
          <cell r="D383">
            <v>8455</v>
          </cell>
          <cell r="E383" t="str">
            <v>04-18</v>
          </cell>
          <cell r="H383" t="str">
            <v>MIKI GRAFFITI BATH SOAP PAINT</v>
          </cell>
          <cell r="I383">
            <v>6</v>
          </cell>
          <cell r="J383">
            <v>7.85</v>
          </cell>
          <cell r="K383">
            <v>12.95</v>
          </cell>
        </row>
        <row r="384">
          <cell r="D384">
            <v>8360</v>
          </cell>
          <cell r="E384" t="str">
            <v>04-06</v>
          </cell>
          <cell r="H384" t="str">
            <v>MIKI DINOSAUR SURPRISE BATH BOMB 200G</v>
          </cell>
          <cell r="I384">
            <v>6</v>
          </cell>
          <cell r="J384">
            <v>4.82</v>
          </cell>
          <cell r="K384">
            <v>7.95</v>
          </cell>
        </row>
        <row r="385">
          <cell r="D385">
            <v>8457</v>
          </cell>
          <cell r="E385" t="str">
            <v>04-18</v>
          </cell>
          <cell r="H385" t="str">
            <v>MIKI ALIEN BATH BOMBS</v>
          </cell>
          <cell r="I385">
            <v>6</v>
          </cell>
          <cell r="J385">
            <v>7.85</v>
          </cell>
          <cell r="K385">
            <v>12.95</v>
          </cell>
        </row>
        <row r="386">
          <cell r="D386">
            <v>8487</v>
          </cell>
          <cell r="E386" t="str">
            <v>04-20</v>
          </cell>
          <cell r="H386" t="str">
            <v>MIKI DINO TOY SURPRISE BATH BOMB</v>
          </cell>
          <cell r="I386">
            <v>6</v>
          </cell>
          <cell r="J386">
            <v>4.82</v>
          </cell>
          <cell r="K386">
            <v>7.95</v>
          </cell>
        </row>
        <row r="387">
          <cell r="D387">
            <v>8363</v>
          </cell>
          <cell r="E387" t="str">
            <v>04-06</v>
          </cell>
          <cell r="H387" t="str">
            <v xml:space="preserve">MIKI FLY ME TO THE MOON
</v>
          </cell>
          <cell r="I387">
            <v>6</v>
          </cell>
          <cell r="J387">
            <v>7.85</v>
          </cell>
          <cell r="K387">
            <v>12.695</v>
          </cell>
        </row>
        <row r="388">
          <cell r="D388">
            <v>8430</v>
          </cell>
          <cell r="E388" t="str">
            <v>04-14</v>
          </cell>
          <cell r="H388" t="str">
            <v>MIKI DINOSAUR BATH BOMBS QUAD</v>
          </cell>
          <cell r="I388">
            <v>6</v>
          </cell>
          <cell r="J388">
            <v>6.03</v>
          </cell>
          <cell r="K388">
            <v>9.9499999999999993</v>
          </cell>
        </row>
        <row r="389">
          <cell r="D389">
            <v>8458</v>
          </cell>
          <cell r="E389" t="str">
            <v>04-18</v>
          </cell>
          <cell r="H389" t="str">
            <v>MIKI DONUT BATH BOMB QUAD</v>
          </cell>
          <cell r="I389">
            <v>6</v>
          </cell>
          <cell r="J389">
            <v>7.85</v>
          </cell>
          <cell r="K389">
            <v>12.95</v>
          </cell>
        </row>
        <row r="390">
          <cell r="D390">
            <v>8459</v>
          </cell>
          <cell r="E390" t="str">
            <v>04-18</v>
          </cell>
          <cell r="H390" t="str">
            <v>MIKI DONUT BUBBLE BATH POUCHES</v>
          </cell>
          <cell r="I390">
            <v>6</v>
          </cell>
          <cell r="J390">
            <v>7.85</v>
          </cell>
          <cell r="K390">
            <v>12.95</v>
          </cell>
        </row>
        <row r="391">
          <cell r="D391">
            <v>8355</v>
          </cell>
          <cell r="E391" t="str">
            <v>04-04</v>
          </cell>
          <cell r="H391" t="str">
            <v>MIKI BATH FIZZ DISCS</v>
          </cell>
          <cell r="I391">
            <v>6</v>
          </cell>
          <cell r="J391">
            <v>7.85</v>
          </cell>
          <cell r="K391">
            <v>12.95</v>
          </cell>
        </row>
        <row r="392">
          <cell r="D392">
            <v>8357</v>
          </cell>
          <cell r="E392" t="str">
            <v>04-06</v>
          </cell>
          <cell r="H392" t="str">
            <v>MIKI BUSY BEE BATH BOMBS</v>
          </cell>
          <cell r="I392">
            <v>6</v>
          </cell>
          <cell r="J392">
            <v>9.06</v>
          </cell>
          <cell r="K392">
            <v>14.95</v>
          </cell>
        </row>
        <row r="393">
          <cell r="D393">
            <v>8486</v>
          </cell>
          <cell r="E393" t="str">
            <v>04-20</v>
          </cell>
          <cell r="H393" t="str">
            <v>MIKI HONEY BEE BATH BOMBS</v>
          </cell>
          <cell r="I393">
            <v>6</v>
          </cell>
          <cell r="J393">
            <v>7.85</v>
          </cell>
          <cell r="K393">
            <v>12.95</v>
          </cell>
        </row>
        <row r="394">
          <cell r="D394">
            <v>8477</v>
          </cell>
          <cell r="E394" t="str">
            <v>04-20</v>
          </cell>
          <cell r="H394" t="str">
            <v>MIKI RAINBOW SPONGE</v>
          </cell>
          <cell r="I394">
            <v>6</v>
          </cell>
          <cell r="J394">
            <v>3</v>
          </cell>
          <cell r="K394">
            <v>4.95</v>
          </cell>
        </row>
        <row r="395">
          <cell r="D395">
            <v>8476</v>
          </cell>
          <cell r="E395" t="str">
            <v>04-18</v>
          </cell>
          <cell r="H395" t="str">
            <v>MIKI CUPCAKE SPONGE</v>
          </cell>
          <cell r="I395">
            <v>6</v>
          </cell>
          <cell r="J395">
            <v>3</v>
          </cell>
          <cell r="K395">
            <v>4.95</v>
          </cell>
        </row>
        <row r="396">
          <cell r="D396">
            <v>8361</v>
          </cell>
          <cell r="E396" t="str">
            <v>04-06</v>
          </cell>
          <cell r="H396" t="str">
            <v xml:space="preserve">MIKI UNICORN SURPRISE BATH BOMB 150G
</v>
          </cell>
          <cell r="I396">
            <v>6</v>
          </cell>
          <cell r="J396">
            <v>4.82</v>
          </cell>
          <cell r="K396">
            <v>7.95</v>
          </cell>
        </row>
        <row r="397">
          <cell r="D397">
            <v>8488</v>
          </cell>
          <cell r="E397" t="str">
            <v>04-20</v>
          </cell>
          <cell r="H397" t="str">
            <v>MIKI UNICORN RING SURPRISE BATH BOMB</v>
          </cell>
          <cell r="I397">
            <v>6</v>
          </cell>
          <cell r="J397">
            <v>4.82</v>
          </cell>
          <cell r="K397">
            <v>7.95</v>
          </cell>
        </row>
        <row r="398">
          <cell r="D398">
            <v>8462</v>
          </cell>
          <cell r="E398" t="str">
            <v>04-18</v>
          </cell>
          <cell r="H398" t="str">
            <v>MIKI UNICORN BATH BOMB SURPRISE 180G</v>
          </cell>
          <cell r="I398">
            <v>6</v>
          </cell>
          <cell r="J398">
            <v>4.82</v>
          </cell>
          <cell r="K398">
            <v>7.95</v>
          </cell>
        </row>
        <row r="399">
          <cell r="D399">
            <v>8464</v>
          </cell>
          <cell r="E399" t="str">
            <v>04-16</v>
          </cell>
          <cell r="H399" t="str">
            <v>** MIKI BUTTERFLY SHIMMER BATH BOMB 65G 
(order in multiples of 12)</v>
          </cell>
          <cell r="I399">
            <v>12</v>
          </cell>
          <cell r="J399">
            <v>3</v>
          </cell>
          <cell r="K399">
            <v>4.95</v>
          </cell>
        </row>
        <row r="400">
          <cell r="D400">
            <v>8454</v>
          </cell>
          <cell r="E400" t="str">
            <v>04-16</v>
          </cell>
          <cell r="H400" t="str">
            <v>MIKI UNICORN BATH BOMB TRIO</v>
          </cell>
          <cell r="I400">
            <v>6</v>
          </cell>
          <cell r="J400">
            <v>7.85</v>
          </cell>
          <cell r="K400">
            <v>12.95</v>
          </cell>
        </row>
        <row r="401">
          <cell r="D401">
            <v>8362</v>
          </cell>
          <cell r="E401" t="str">
            <v>04-06</v>
          </cell>
          <cell r="H401" t="str">
            <v>MIKI ICE CREAM BATH BOMB TRIO</v>
          </cell>
          <cell r="I401">
            <v>6</v>
          </cell>
          <cell r="J401">
            <v>6.03</v>
          </cell>
          <cell r="K401">
            <v>9.9499999999999993</v>
          </cell>
        </row>
        <row r="402">
          <cell r="D402">
            <v>8484</v>
          </cell>
          <cell r="E402" t="str">
            <v>04-20</v>
          </cell>
          <cell r="H402" t="str">
            <v>MIKI ENCHANTED GARDEN BATH BOMBS</v>
          </cell>
          <cell r="I402">
            <v>6</v>
          </cell>
          <cell r="J402">
            <v>6.03</v>
          </cell>
          <cell r="K402">
            <v>9.9499999999999993</v>
          </cell>
        </row>
        <row r="403">
          <cell r="D403">
            <v>8366</v>
          </cell>
          <cell r="E403" t="str">
            <v>04-08</v>
          </cell>
          <cell r="H403" t="str">
            <v xml:space="preserve">MIKI MERMAID TREASURE BATH BOMBS
</v>
          </cell>
          <cell r="I403">
            <v>6</v>
          </cell>
          <cell r="J403">
            <v>6.03</v>
          </cell>
          <cell r="K403">
            <v>9.9499999999999993</v>
          </cell>
        </row>
        <row r="405">
          <cell r="D405">
            <v>28862</v>
          </cell>
          <cell r="E405" t="str">
            <v>04-18</v>
          </cell>
          <cell r="G405" t="str">
            <v>P</v>
          </cell>
          <cell r="H405" t="str">
            <v>MIKI SHIMMER BATH BOMB PREPACK (40)</v>
          </cell>
          <cell r="I405">
            <v>1</v>
          </cell>
          <cell r="J405">
            <v>120</v>
          </cell>
          <cell r="K405">
            <v>198</v>
          </cell>
        </row>
        <row r="407">
          <cell r="D407">
            <v>8441</v>
          </cell>
          <cell r="E407" t="str">
            <v>04-16</v>
          </cell>
          <cell r="H407" t="str">
            <v>MIKI HAIR CHALK</v>
          </cell>
          <cell r="I407">
            <v>6</v>
          </cell>
          <cell r="J407">
            <v>7.85</v>
          </cell>
          <cell r="K407">
            <v>12.95</v>
          </cell>
        </row>
        <row r="408">
          <cell r="D408">
            <v>8374</v>
          </cell>
          <cell r="E408" t="str">
            <v>04-08</v>
          </cell>
          <cell r="H408" t="str">
            <v>MIKI FACE &amp; BODY CRAYONS 2024</v>
          </cell>
          <cell r="I408">
            <v>6</v>
          </cell>
          <cell r="J408">
            <v>7.85</v>
          </cell>
          <cell r="K408">
            <v>12.95</v>
          </cell>
        </row>
        <row r="409">
          <cell r="D409">
            <v>8446</v>
          </cell>
          <cell r="E409" t="str">
            <v>04-16</v>
          </cell>
          <cell r="H409" t="str">
            <v>MIKI ART CRAYON WHEELS</v>
          </cell>
          <cell r="I409">
            <v>6</v>
          </cell>
          <cell r="J409">
            <v>6.03</v>
          </cell>
          <cell r="K409">
            <v>9.9499999999999993</v>
          </cell>
        </row>
        <row r="410">
          <cell r="D410">
            <v>8370</v>
          </cell>
          <cell r="E410" t="str">
            <v>04-08</v>
          </cell>
          <cell r="H410" t="str">
            <v>MIKI BALANCING WOODEN DINOSAURS</v>
          </cell>
          <cell r="I410">
            <v>6</v>
          </cell>
          <cell r="J410">
            <v>12.09</v>
          </cell>
          <cell r="K410">
            <v>19.95</v>
          </cell>
        </row>
        <row r="412">
          <cell r="D412">
            <v>28863</v>
          </cell>
          <cell r="E412" t="str">
            <v>04-18</v>
          </cell>
          <cell r="G412" t="str">
            <v>P</v>
          </cell>
          <cell r="H412" t="str">
            <v>MIKI PUZZLE COLLECTION PREPACK</v>
          </cell>
          <cell r="I412">
            <v>1</v>
          </cell>
          <cell r="J412">
            <v>162.66</v>
          </cell>
          <cell r="K412">
            <v>268.39</v>
          </cell>
        </row>
        <row r="413">
          <cell r="D413">
            <v>8449</v>
          </cell>
          <cell r="E413" t="str">
            <v>04-16</v>
          </cell>
          <cell r="H413" t="str">
            <v xml:space="preserve">MIKI DINOSAUR WOODEN JIGSAW PUZZLE
</v>
          </cell>
          <cell r="I413">
            <v>6</v>
          </cell>
          <cell r="J413">
            <v>4.21</v>
          </cell>
          <cell r="K413">
            <v>6.95</v>
          </cell>
        </row>
        <row r="414">
          <cell r="D414">
            <v>8450</v>
          </cell>
          <cell r="E414" t="str">
            <v>04-16</v>
          </cell>
          <cell r="H414" t="str">
            <v xml:space="preserve">MIKI MERMAID WOODEN JIGSAW PUZZLE
</v>
          </cell>
          <cell r="I414">
            <v>6</v>
          </cell>
          <cell r="J414">
            <v>4.21</v>
          </cell>
          <cell r="K414">
            <v>6.95</v>
          </cell>
        </row>
        <row r="415">
          <cell r="D415">
            <v>8451</v>
          </cell>
          <cell r="E415" t="str">
            <v>04-16</v>
          </cell>
          <cell r="H415" t="str">
            <v xml:space="preserve">MIKI SPACE WOODEN JIGSAW PUZZLE
</v>
          </cell>
          <cell r="I415">
            <v>6</v>
          </cell>
          <cell r="J415">
            <v>4.21</v>
          </cell>
          <cell r="K415">
            <v>6.95</v>
          </cell>
        </row>
        <row r="416">
          <cell r="D416">
            <v>8452</v>
          </cell>
          <cell r="E416" t="str">
            <v>04-16</v>
          </cell>
          <cell r="H416" t="str">
            <v xml:space="preserve">MIKI HOT AIR BALLOON WOODEN JIGSAW PUZZLE </v>
          </cell>
          <cell r="I416">
            <v>6</v>
          </cell>
          <cell r="J416">
            <v>4.21</v>
          </cell>
          <cell r="K416">
            <v>6.95</v>
          </cell>
        </row>
        <row r="417">
          <cell r="D417">
            <v>8453</v>
          </cell>
          <cell r="E417" t="str">
            <v>04-16</v>
          </cell>
          <cell r="H417" t="str">
            <v xml:space="preserve">MIKI TANGRAM SHAPES PUZZLE
</v>
          </cell>
          <cell r="I417">
            <v>6</v>
          </cell>
          <cell r="J417">
            <v>10.27</v>
          </cell>
          <cell r="K417">
            <v>16.95</v>
          </cell>
        </row>
        <row r="418">
          <cell r="G418" t="str">
            <v>H1.2</v>
          </cell>
        </row>
        <row r="420">
          <cell r="D420">
            <v>80600</v>
          </cell>
          <cell r="G420" t="str">
            <v>P</v>
          </cell>
          <cell r="H420" t="str">
            <v>AA TIMELESS FLORALS COLLECTION PREPACK (includes stand)</v>
          </cell>
          <cell r="I420">
            <v>1</v>
          </cell>
          <cell r="J420">
            <v>908.04</v>
          </cell>
          <cell r="K420">
            <v>1498.27</v>
          </cell>
        </row>
        <row r="421">
          <cell r="D421" t="str">
            <v>80600U</v>
          </cell>
          <cell r="G421" t="str">
            <v>P</v>
          </cell>
          <cell r="H421" t="str">
            <v>AA TIMELESS FLORALS COLLECTION WUPGRADE PREPACK (includes stand + diffusers, hanging fragrance sachets &amp; talc &amp; puff)</v>
          </cell>
          <cell r="I421">
            <v>1</v>
          </cell>
          <cell r="J421">
            <v>1452</v>
          </cell>
          <cell r="K421">
            <v>2395.8000000000002</v>
          </cell>
        </row>
        <row r="423">
          <cell r="D423">
            <v>5491</v>
          </cell>
          <cell r="E423" t="str">
            <v>05-11</v>
          </cell>
          <cell r="H423" t="str">
            <v>AA TIMELESS FLORALS PERFECT HANDS ROSE</v>
          </cell>
          <cell r="I423">
            <v>6</v>
          </cell>
          <cell r="J423">
            <v>7.85</v>
          </cell>
          <cell r="K423">
            <v>12.95</v>
          </cell>
        </row>
        <row r="424">
          <cell r="D424">
            <v>5492</v>
          </cell>
          <cell r="E424" t="str">
            <v>05-11</v>
          </cell>
          <cell r="H424" t="str">
            <v>AA TIMELESS FLORALS PERFECT HANDS LAVENDER</v>
          </cell>
          <cell r="I424">
            <v>6</v>
          </cell>
          <cell r="J424">
            <v>7.85</v>
          </cell>
          <cell r="K424">
            <v>12.95</v>
          </cell>
        </row>
        <row r="425">
          <cell r="D425">
            <v>80601</v>
          </cell>
          <cell r="E425" t="str">
            <v>FS-C1</v>
          </cell>
          <cell r="G425" t="str">
            <v>P</v>
          </cell>
          <cell r="H425" t="str">
            <v>** AA TIMELESS FLORALS HANDS ON THE GO PREPACK (16)</v>
          </cell>
          <cell r="I425">
            <v>1</v>
          </cell>
          <cell r="J425">
            <v>67.36</v>
          </cell>
          <cell r="K425">
            <v>111.14</v>
          </cell>
        </row>
        <row r="426">
          <cell r="D426">
            <v>5477</v>
          </cell>
          <cell r="E426" t="str">
            <v>05-05</v>
          </cell>
          <cell r="H426" t="str">
            <v>** AA TIMELESS FLORALS FRAGRANCE SACHET ROSE (order in multiples of 12)</v>
          </cell>
          <cell r="I426">
            <v>12</v>
          </cell>
          <cell r="J426">
            <v>4.21</v>
          </cell>
          <cell r="K426">
            <v>6.95</v>
          </cell>
        </row>
        <row r="427">
          <cell r="D427">
            <v>5478</v>
          </cell>
          <cell r="E427" t="str">
            <v>05-05</v>
          </cell>
          <cell r="H427" t="str">
            <v>** AA TIMELESS FLORALS FRAGRANCE SACHET LAVENDER (order in multiples of 12)</v>
          </cell>
          <cell r="I427">
            <v>12</v>
          </cell>
          <cell r="J427">
            <v>4.21</v>
          </cell>
          <cell r="K427">
            <v>6.95</v>
          </cell>
        </row>
        <row r="428">
          <cell r="D428">
            <v>80602</v>
          </cell>
          <cell r="E428" t="str">
            <v>FS-C2</v>
          </cell>
          <cell r="G428" t="str">
            <v>P</v>
          </cell>
          <cell r="H428" t="str">
            <v>** AA TIMELESS FLORALS HAND CREAM PREPACK (20)</v>
          </cell>
          <cell r="I428">
            <v>1</v>
          </cell>
          <cell r="J428">
            <v>157</v>
          </cell>
          <cell r="K428">
            <v>259.05</v>
          </cell>
        </row>
        <row r="429">
          <cell r="D429">
            <v>5475</v>
          </cell>
          <cell r="E429" t="str">
            <v>05-05</v>
          </cell>
          <cell r="H429" t="str">
            <v>AA TIMELESS FLORALS HAND CREAM &amp; TALC SET ROSE</v>
          </cell>
          <cell r="I429">
            <v>6</v>
          </cell>
          <cell r="J429">
            <v>7.85</v>
          </cell>
          <cell r="K429">
            <v>12.95</v>
          </cell>
        </row>
        <row r="430">
          <cell r="D430">
            <v>5476</v>
          </cell>
          <cell r="E430" t="str">
            <v>05-05</v>
          </cell>
          <cell r="H430" t="str">
            <v>AA TIMELESS FLORALS HAND CREAM &amp; TALC SET LAVENDER</v>
          </cell>
          <cell r="I430">
            <v>6</v>
          </cell>
          <cell r="J430">
            <v>7.85</v>
          </cell>
          <cell r="K430">
            <v>12.95</v>
          </cell>
        </row>
        <row r="431">
          <cell r="D431">
            <v>80603</v>
          </cell>
          <cell r="E431" t="str">
            <v>FS-C3</v>
          </cell>
          <cell r="G431" t="str">
            <v>P</v>
          </cell>
          <cell r="H431" t="str">
            <v>** AA TIMELESS FLORALS BODY TALC PREPACK (16)</v>
          </cell>
          <cell r="I431">
            <v>1</v>
          </cell>
          <cell r="J431">
            <v>115.84</v>
          </cell>
          <cell r="K431">
            <v>191.14</v>
          </cell>
        </row>
        <row r="432">
          <cell r="D432">
            <v>80604</v>
          </cell>
          <cell r="E432" t="str">
            <v>05-07</v>
          </cell>
          <cell r="G432" t="str">
            <v>P</v>
          </cell>
          <cell r="H432" t="str">
            <v>** AA TIMELESS FLORALS HAND CREAM &amp; SOAP DUO PREPACK (24)</v>
          </cell>
          <cell r="I432">
            <v>1</v>
          </cell>
          <cell r="J432">
            <v>188.4</v>
          </cell>
          <cell r="K432">
            <v>310.86</v>
          </cell>
        </row>
        <row r="433">
          <cell r="D433">
            <v>5483</v>
          </cell>
          <cell r="E433" t="str">
            <v>05-07</v>
          </cell>
          <cell r="H433" t="str">
            <v>AA TIMELESS FLORALS HAND CREAM SOAP DUO ROSE</v>
          </cell>
          <cell r="I433">
            <v>6</v>
          </cell>
          <cell r="J433">
            <v>7.85</v>
          </cell>
          <cell r="K433">
            <v>12.95</v>
          </cell>
        </row>
        <row r="434">
          <cell r="D434">
            <v>5484</v>
          </cell>
          <cell r="E434" t="str">
            <v>05-07</v>
          </cell>
          <cell r="H434" t="str">
            <v>AA TIMELESS FLORALS HAND CREAM SOAP DUO GARDENIA</v>
          </cell>
          <cell r="I434">
            <v>6</v>
          </cell>
          <cell r="J434">
            <v>7.85</v>
          </cell>
          <cell r="K434">
            <v>12.95</v>
          </cell>
        </row>
        <row r="435">
          <cell r="D435">
            <v>5485</v>
          </cell>
          <cell r="E435" t="str">
            <v>05-07</v>
          </cell>
          <cell r="H435" t="str">
            <v>AA TIMELESS FLORALS HAND CREAM SOAP DUO SWEET PEA</v>
          </cell>
          <cell r="I435">
            <v>6</v>
          </cell>
          <cell r="J435">
            <v>7.85</v>
          </cell>
          <cell r="K435">
            <v>12.95</v>
          </cell>
        </row>
        <row r="436">
          <cell r="D436">
            <v>5486</v>
          </cell>
          <cell r="E436" t="str">
            <v>05-07</v>
          </cell>
          <cell r="H436" t="str">
            <v>AA TIMELESS FLORALS HAND CREAM SOAP DUO LAVENDER</v>
          </cell>
          <cell r="I436">
            <v>6</v>
          </cell>
          <cell r="J436">
            <v>7.85</v>
          </cell>
          <cell r="K436">
            <v>12.95</v>
          </cell>
        </row>
        <row r="438">
          <cell r="D438">
            <v>80605</v>
          </cell>
          <cell r="E438" t="str">
            <v>05-09</v>
          </cell>
          <cell r="G438" t="str">
            <v>P</v>
          </cell>
          <cell r="H438" t="str">
            <v xml:space="preserve">AA TIMELESS FLORALS TALC &amp; PUFF PREPACK (24) </v>
          </cell>
          <cell r="I438">
            <v>1</v>
          </cell>
          <cell r="J438">
            <v>217.44</v>
          </cell>
          <cell r="K438">
            <v>358.78</v>
          </cell>
        </row>
        <row r="439">
          <cell r="D439">
            <v>5487</v>
          </cell>
          <cell r="E439" t="str">
            <v>05-09</v>
          </cell>
          <cell r="H439" t="str">
            <v xml:space="preserve">AA TIMELESS FLORALS TALC W/PUFF ROSE
</v>
          </cell>
          <cell r="I439">
            <v>6</v>
          </cell>
          <cell r="J439">
            <v>9.06</v>
          </cell>
          <cell r="K439">
            <v>14.95</v>
          </cell>
        </row>
        <row r="440">
          <cell r="D440">
            <v>5488</v>
          </cell>
          <cell r="E440" t="str">
            <v>05-09</v>
          </cell>
          <cell r="H440" t="str">
            <v xml:space="preserve">AA TIMELESS FLORALS TALC W/PUFF GARDENIA
</v>
          </cell>
          <cell r="I440">
            <v>6</v>
          </cell>
          <cell r="J440">
            <v>9.06</v>
          </cell>
          <cell r="K440">
            <v>14.95</v>
          </cell>
        </row>
        <row r="441">
          <cell r="D441">
            <v>5489</v>
          </cell>
          <cell r="E441" t="str">
            <v>05-09</v>
          </cell>
          <cell r="H441" t="str">
            <v xml:space="preserve">AA TIMELESS FLORALS TALC W/PUFF SWEET PEA
</v>
          </cell>
          <cell r="I441">
            <v>6</v>
          </cell>
          <cell r="J441">
            <v>9.06</v>
          </cell>
          <cell r="K441">
            <v>14.95</v>
          </cell>
        </row>
        <row r="442">
          <cell r="D442">
            <v>5490</v>
          </cell>
          <cell r="E442" t="str">
            <v>05-09</v>
          </cell>
          <cell r="H442" t="str">
            <v xml:space="preserve">AA TIMELESS FLORALS TALC W/PUFF LAVENDER
</v>
          </cell>
          <cell r="I442">
            <v>6</v>
          </cell>
          <cell r="J442">
            <v>9.06</v>
          </cell>
          <cell r="K442">
            <v>14.95</v>
          </cell>
        </row>
        <row r="444">
          <cell r="D444">
            <v>5495</v>
          </cell>
          <cell r="E444" t="str">
            <v>05-13</v>
          </cell>
          <cell r="H444" t="str">
            <v>** AA TIMELESS FLORALS HANGING FRAGRANCE SACHET ROSE (order in multiples of 6)</v>
          </cell>
          <cell r="I444">
            <v>6</v>
          </cell>
          <cell r="J444">
            <v>9.06</v>
          </cell>
          <cell r="K444">
            <v>14.95</v>
          </cell>
        </row>
        <row r="445">
          <cell r="D445">
            <v>5496</v>
          </cell>
          <cell r="E445" t="str">
            <v>05-13</v>
          </cell>
          <cell r="H445" t="str">
            <v>** AA TIMELESS FLORALS HANGING FRAGRANCE SACHET LAVENDER (order in multiples of 6)</v>
          </cell>
          <cell r="I445">
            <v>6</v>
          </cell>
          <cell r="J445">
            <v>9.06</v>
          </cell>
          <cell r="K445">
            <v>14.95</v>
          </cell>
        </row>
        <row r="447">
          <cell r="D447">
            <v>5493</v>
          </cell>
          <cell r="E447" t="str">
            <v>05-13</v>
          </cell>
          <cell r="H447" t="str">
            <v>AA TIMELESS FLORALS REED DIFFUSER 180ML ROSE</v>
          </cell>
          <cell r="I447">
            <v>6</v>
          </cell>
          <cell r="J447">
            <v>18.149999999999999</v>
          </cell>
          <cell r="K447">
            <v>29.95</v>
          </cell>
        </row>
        <row r="448">
          <cell r="D448">
            <v>5494</v>
          </cell>
          <cell r="E448" t="str">
            <v>05-13</v>
          </cell>
          <cell r="H448" t="str">
            <v>AA TIMELESS FLORALS REED DIFFUSER 180ML LAVENDER</v>
          </cell>
          <cell r="I448">
            <v>6</v>
          </cell>
          <cell r="J448">
            <v>18.149999999999999</v>
          </cell>
          <cell r="K448">
            <v>29.95</v>
          </cell>
        </row>
        <row r="451">
          <cell r="D451">
            <v>5438</v>
          </cell>
          <cell r="E451" t="str">
            <v>05-18</v>
          </cell>
          <cell r="H451" t="str">
            <v xml:space="preserve">AA FLORAL GLIMMER HAND CREAM &amp; SOAP DUO GARDENIA </v>
          </cell>
          <cell r="I451">
            <v>6</v>
          </cell>
          <cell r="J451">
            <v>7.85</v>
          </cell>
          <cell r="K451">
            <v>12.95</v>
          </cell>
        </row>
        <row r="452">
          <cell r="D452">
            <v>5439</v>
          </cell>
          <cell r="E452" t="str">
            <v>05-18</v>
          </cell>
          <cell r="H452" t="str">
            <v xml:space="preserve">AA FLORAL GLIMMER HAND CREAM &amp; SOAP DUO SWEET PEA </v>
          </cell>
          <cell r="I452">
            <v>6</v>
          </cell>
          <cell r="J452">
            <v>7.85</v>
          </cell>
          <cell r="K452">
            <v>12.95</v>
          </cell>
        </row>
        <row r="454">
          <cell r="D454">
            <v>5436</v>
          </cell>
          <cell r="E454" t="str">
            <v>05-18</v>
          </cell>
          <cell r="H454" t="str">
            <v>AA FLORAL GLIMMER PERFECT HANDS GIFT SET LAVENDER</v>
          </cell>
          <cell r="I454">
            <v>6</v>
          </cell>
          <cell r="J454">
            <v>7.85</v>
          </cell>
          <cell r="K454">
            <v>12.95</v>
          </cell>
        </row>
        <row r="456">
          <cell r="D456">
            <v>80589</v>
          </cell>
          <cell r="E456" t="str">
            <v>05-18</v>
          </cell>
          <cell r="G456" t="str">
            <v xml:space="preserve">P </v>
          </cell>
          <cell r="H456" t="str">
            <v>AA FLORAL GLIMMER DRAWER LINERS PREPACK (16)</v>
          </cell>
          <cell r="I456">
            <v>1</v>
          </cell>
          <cell r="J456">
            <v>125.6</v>
          </cell>
          <cell r="K456">
            <v>207.24</v>
          </cell>
        </row>
        <row r="459">
          <cell r="D459">
            <v>5967</v>
          </cell>
          <cell r="E459" t="str">
            <v>05-11</v>
          </cell>
          <cell r="H459" t="str">
            <v>** AA FLORAL GARDEN HANGING SACHET (SET OF 4) ROSE (order in multiples of 6)</v>
          </cell>
          <cell r="I459">
            <v>6</v>
          </cell>
          <cell r="J459">
            <v>9.06</v>
          </cell>
          <cell r="K459">
            <v>14.95</v>
          </cell>
        </row>
        <row r="461">
          <cell r="D461">
            <v>80566</v>
          </cell>
          <cell r="E461" t="str">
            <v>05-19</v>
          </cell>
          <cell r="G461" t="str">
            <v>P</v>
          </cell>
          <cell r="H461" t="str">
            <v xml:space="preserve">AA FLORAL GARDEN HAND CREAM PREPACK
</v>
          </cell>
          <cell r="I461">
            <v>1</v>
          </cell>
          <cell r="J461">
            <v>157</v>
          </cell>
          <cell r="K461">
            <v>259.05</v>
          </cell>
        </row>
        <row r="462">
          <cell r="D462">
            <v>5955</v>
          </cell>
          <cell r="E462" t="str">
            <v>05-19</v>
          </cell>
          <cell r="H462" t="str">
            <v>AA FLORAL GARDEN HAND CREAM 150ML ROSE</v>
          </cell>
          <cell r="I462">
            <v>5</v>
          </cell>
          <cell r="J462">
            <v>7.85</v>
          </cell>
          <cell r="K462">
            <v>12.95</v>
          </cell>
        </row>
        <row r="463">
          <cell r="D463">
            <v>5956</v>
          </cell>
          <cell r="E463" t="str">
            <v>05-19</v>
          </cell>
          <cell r="H463" t="str">
            <v>AA FLORAL GARDEN HAND CREAM 150ML GARDENIA</v>
          </cell>
          <cell r="I463">
            <v>5</v>
          </cell>
          <cell r="J463">
            <v>7.85</v>
          </cell>
          <cell r="K463">
            <v>12.95</v>
          </cell>
        </row>
        <row r="464">
          <cell r="D464">
            <v>5957</v>
          </cell>
          <cell r="E464" t="str">
            <v>05-19</v>
          </cell>
          <cell r="H464" t="str">
            <v>AA FLORAL GARDEN HAND CREAM 150ML SWEET PEA</v>
          </cell>
          <cell r="I464">
            <v>5</v>
          </cell>
          <cell r="J464">
            <v>7.85</v>
          </cell>
          <cell r="K464">
            <v>12.95</v>
          </cell>
        </row>
        <row r="465">
          <cell r="D465">
            <v>5958</v>
          </cell>
          <cell r="E465" t="str">
            <v>05-19</v>
          </cell>
          <cell r="H465" t="str">
            <v>AA FLORAL GARDEN HAND CREAM 150ML LAVENDER</v>
          </cell>
          <cell r="I465">
            <v>5</v>
          </cell>
          <cell r="J465">
            <v>7.85</v>
          </cell>
          <cell r="K465">
            <v>12.95</v>
          </cell>
        </row>
        <row r="467">
          <cell r="D467">
            <v>5951</v>
          </cell>
          <cell r="E467" t="str">
            <v>05-13</v>
          </cell>
          <cell r="H467" t="str">
            <v>AA FLORAL GARDEN HAND CREAM &amp; SOAP DUO ROSE</v>
          </cell>
          <cell r="I467">
            <v>6</v>
          </cell>
          <cell r="J467">
            <v>7.85</v>
          </cell>
          <cell r="K467">
            <v>12.95</v>
          </cell>
        </row>
        <row r="468">
          <cell r="D468">
            <v>5952</v>
          </cell>
          <cell r="E468" t="str">
            <v>05-13</v>
          </cell>
          <cell r="H468" t="str">
            <v>AA FLORAL GARDEN HAND CREAM &amp; SOAP DUO GARDENIA</v>
          </cell>
          <cell r="I468">
            <v>6</v>
          </cell>
          <cell r="J468">
            <v>7.85</v>
          </cell>
          <cell r="K468">
            <v>12.95</v>
          </cell>
        </row>
        <row r="469">
          <cell r="D469">
            <v>5954</v>
          </cell>
          <cell r="E469" t="str">
            <v>05-13</v>
          </cell>
          <cell r="H469" t="str">
            <v>AA FLORAL GARDEN HAND CREAM &amp; SOAP DUO LAVENDER</v>
          </cell>
          <cell r="I469">
            <v>6</v>
          </cell>
          <cell r="J469">
            <v>7.85</v>
          </cell>
          <cell r="K469">
            <v>12.95</v>
          </cell>
        </row>
        <row r="471">
          <cell r="D471">
            <v>80565</v>
          </cell>
          <cell r="E471" t="str">
            <v>05-20</v>
          </cell>
          <cell r="G471" t="str">
            <v>P</v>
          </cell>
          <cell r="H471" t="str">
            <v xml:space="preserve">AA FLORAL GARDEN TRIPLE MILLED SOAP PREPACK
</v>
          </cell>
          <cell r="I471">
            <v>1</v>
          </cell>
          <cell r="J471">
            <v>77.12</v>
          </cell>
          <cell r="K471">
            <v>127.25</v>
          </cell>
        </row>
        <row r="472">
          <cell r="D472">
            <v>5945</v>
          </cell>
          <cell r="E472" t="str">
            <v>05-20</v>
          </cell>
          <cell r="H472" t="str">
            <v>AA FLORAL GARDEN BOXED SOAP 150G ROSE</v>
          </cell>
          <cell r="I472">
            <v>4</v>
          </cell>
          <cell r="J472">
            <v>4.82</v>
          </cell>
          <cell r="K472">
            <v>7.95</v>
          </cell>
        </row>
        <row r="473">
          <cell r="D473">
            <v>5946</v>
          </cell>
          <cell r="E473" t="str">
            <v>05-20</v>
          </cell>
          <cell r="H473" t="str">
            <v>AA FLORAL GARDEN BOXED SOAP 150G GARDENIA</v>
          </cell>
          <cell r="I473">
            <v>4</v>
          </cell>
          <cell r="J473">
            <v>4.82</v>
          </cell>
          <cell r="K473">
            <v>7.95</v>
          </cell>
        </row>
        <row r="474">
          <cell r="D474">
            <v>5947</v>
          </cell>
          <cell r="E474" t="str">
            <v>05-20</v>
          </cell>
          <cell r="H474" t="str">
            <v>AA FLORAL GARDEN BOXED SOAP 150G SWEET PEA</v>
          </cell>
          <cell r="I474">
            <v>4</v>
          </cell>
          <cell r="J474">
            <v>4.82</v>
          </cell>
          <cell r="K474">
            <v>7.95</v>
          </cell>
        </row>
        <row r="475">
          <cell r="D475">
            <v>5948</v>
          </cell>
          <cell r="E475" t="str">
            <v>05-20</v>
          </cell>
          <cell r="H475" t="str">
            <v>AA FLORAL GARDEN BOXED SOAP 150G LAVENDER</v>
          </cell>
          <cell r="I475">
            <v>4</v>
          </cell>
          <cell r="J475">
            <v>4.82</v>
          </cell>
          <cell r="K475">
            <v>7.95</v>
          </cell>
        </row>
        <row r="478">
          <cell r="D478">
            <v>80547</v>
          </cell>
          <cell r="E478" t="str">
            <v>05-16</v>
          </cell>
          <cell r="G478" t="str">
            <v>P</v>
          </cell>
          <cell r="H478" t="str">
            <v>AA NATURE BATH BOMB PREPACK (16)</v>
          </cell>
          <cell r="I478">
            <v>1</v>
          </cell>
          <cell r="J478">
            <v>48.48</v>
          </cell>
          <cell r="K478">
            <v>79.989999999999995</v>
          </cell>
        </row>
        <row r="480">
          <cell r="D480">
            <v>80545</v>
          </cell>
          <cell r="E480" t="str">
            <v>05-16</v>
          </cell>
          <cell r="G480" t="str">
            <v>P - LOW</v>
          </cell>
          <cell r="H480" t="str">
            <v>AA NATURE BATH SALTS PREPACK (16)</v>
          </cell>
          <cell r="I480">
            <v>1</v>
          </cell>
          <cell r="J480">
            <v>67.36</v>
          </cell>
          <cell r="K480">
            <v>111.14</v>
          </cell>
        </row>
        <row r="481">
          <cell r="D481">
            <v>5161</v>
          </cell>
          <cell r="E481" t="str">
            <v>05-16</v>
          </cell>
          <cell r="G481" t="str">
            <v>LOW</v>
          </cell>
          <cell r="H481" t="str">
            <v>AA NATURE BATH SALTS 200G LYCHEE</v>
          </cell>
          <cell r="I481">
            <v>4</v>
          </cell>
          <cell r="J481">
            <v>4.21</v>
          </cell>
          <cell r="K481">
            <v>6.95</v>
          </cell>
        </row>
        <row r="482">
          <cell r="D482">
            <v>5162</v>
          </cell>
          <cell r="E482" t="str">
            <v>05-16</v>
          </cell>
          <cell r="G482" t="str">
            <v>LOW</v>
          </cell>
          <cell r="H482" t="str">
            <v>AA NATURE BATH SALTS 200G ROSE</v>
          </cell>
          <cell r="I482">
            <v>4</v>
          </cell>
          <cell r="J482">
            <v>4.21</v>
          </cell>
          <cell r="K482">
            <v>6.95</v>
          </cell>
        </row>
        <row r="483">
          <cell r="D483">
            <v>5164</v>
          </cell>
          <cell r="E483" t="str">
            <v>05-16</v>
          </cell>
          <cell r="G483" t="str">
            <v>LOW</v>
          </cell>
          <cell r="H483" t="str">
            <v>AA NATURE BATH SALTS 200G PEAR</v>
          </cell>
          <cell r="I483">
            <v>4</v>
          </cell>
          <cell r="J483">
            <v>4.21</v>
          </cell>
          <cell r="K483">
            <v>6.95</v>
          </cell>
        </row>
        <row r="484">
          <cell r="D484">
            <v>5163</v>
          </cell>
          <cell r="E484" t="str">
            <v>05-16</v>
          </cell>
          <cell r="G484" t="str">
            <v>LOW</v>
          </cell>
          <cell r="H484" t="str">
            <v>AA NATURE BATH SALTS 200G LAVENDER</v>
          </cell>
          <cell r="I484">
            <v>4</v>
          </cell>
          <cell r="J484">
            <v>4.21</v>
          </cell>
          <cell r="K484">
            <v>6.95</v>
          </cell>
        </row>
        <row r="486">
          <cell r="D486">
            <v>80608</v>
          </cell>
          <cell r="G486" t="str">
            <v>P - LOW</v>
          </cell>
          <cell r="H486" t="str">
            <v>AA GARDENERS PREPACK (includes hand remedy, hand rescue set, hand scrub &amp; gift set)</v>
          </cell>
          <cell r="I486">
            <v>1</v>
          </cell>
          <cell r="J486">
            <v>294.23</v>
          </cell>
          <cell r="K486">
            <v>485.48</v>
          </cell>
        </row>
        <row r="488">
          <cell r="D488">
            <v>80570</v>
          </cell>
          <cell r="E488" t="str">
            <v>05-20</v>
          </cell>
          <cell r="G488" t="str">
            <v>P</v>
          </cell>
          <cell r="H488" t="str">
            <v>AA GARDENERS HAND REMEDY PREPACK (11)</v>
          </cell>
          <cell r="I488">
            <v>1</v>
          </cell>
          <cell r="J488">
            <v>86.35</v>
          </cell>
          <cell r="K488">
            <v>142.47999999999999</v>
          </cell>
        </row>
        <row r="489">
          <cell r="D489">
            <v>5497</v>
          </cell>
          <cell r="E489" t="str">
            <v>05-15</v>
          </cell>
          <cell r="H489" t="str">
            <v>AA GARDENERS HAND RESCUE SET</v>
          </cell>
          <cell r="I489">
            <v>6</v>
          </cell>
          <cell r="J489">
            <v>12.09</v>
          </cell>
          <cell r="K489">
            <v>19.95</v>
          </cell>
        </row>
        <row r="490">
          <cell r="D490">
            <v>80563</v>
          </cell>
          <cell r="E490" t="str">
            <v>05-20</v>
          </cell>
          <cell r="G490" t="str">
            <v>P</v>
          </cell>
          <cell r="H490" t="str">
            <v>AA GARDENERS HAND SCRUB PREPACK (8)</v>
          </cell>
          <cell r="I490">
            <v>1</v>
          </cell>
          <cell r="J490">
            <v>62.8</v>
          </cell>
          <cell r="K490">
            <v>103.62</v>
          </cell>
        </row>
        <row r="491">
          <cell r="D491">
            <v>5452</v>
          </cell>
          <cell r="E491" t="str">
            <v>05-15</v>
          </cell>
          <cell r="G491" t="str">
            <v>LOW</v>
          </cell>
          <cell r="H491" t="str">
            <v>AA GARDENERS GIFT SET</v>
          </cell>
          <cell r="I491">
            <v>6</v>
          </cell>
          <cell r="J491">
            <v>12.09</v>
          </cell>
          <cell r="K491">
            <v>19.95</v>
          </cell>
        </row>
        <row r="493">
          <cell r="D493">
            <v>80613</v>
          </cell>
          <cell r="E493" t="str">
            <v>05-01</v>
          </cell>
          <cell r="G493" t="str">
            <v>P</v>
          </cell>
          <cell r="H493" t="str">
            <v>AA SHAMPOO BAR PREPACK (15)</v>
          </cell>
          <cell r="I493">
            <v>1</v>
          </cell>
          <cell r="J493">
            <v>90.45</v>
          </cell>
          <cell r="K493">
            <v>149.24</v>
          </cell>
        </row>
        <row r="495">
          <cell r="D495">
            <v>80606</v>
          </cell>
          <cell r="E495" t="str">
            <v>05-01</v>
          </cell>
          <cell r="G495" t="str">
            <v>P</v>
          </cell>
          <cell r="H495" t="str">
            <v>AA WRAPPED TRIPLE MILLED SOAP PREPACK (16)</v>
          </cell>
          <cell r="I495">
            <v>1</v>
          </cell>
          <cell r="J495">
            <v>96.48</v>
          </cell>
          <cell r="K495">
            <v>159.19</v>
          </cell>
        </row>
        <row r="497">
          <cell r="D497">
            <v>80607</v>
          </cell>
          <cell r="E497" t="str">
            <v>05-03</v>
          </cell>
          <cell r="G497" t="str">
            <v xml:space="preserve">P </v>
          </cell>
          <cell r="H497" t="str">
            <v>AA HAND SANITISER SPRAY PREPACK (32)</v>
          </cell>
          <cell r="I497">
            <v>1</v>
          </cell>
          <cell r="J497">
            <v>96</v>
          </cell>
          <cell r="K497">
            <v>158.4</v>
          </cell>
        </row>
        <row r="499">
          <cell r="D499">
            <v>80580</v>
          </cell>
          <cell r="E499" t="str">
            <v>05-14</v>
          </cell>
          <cell r="G499" t="str">
            <v>P</v>
          </cell>
          <cell r="H499" t="str">
            <v>AA SHOWER STEAMERS 55G PREPACK (24) 2025</v>
          </cell>
          <cell r="I499">
            <v>1</v>
          </cell>
          <cell r="J499">
            <v>72</v>
          </cell>
          <cell r="K499">
            <v>118.8</v>
          </cell>
        </row>
        <row r="500">
          <cell r="D500">
            <v>80561</v>
          </cell>
          <cell r="E500" t="str">
            <v>05-16</v>
          </cell>
          <cell r="G500" t="str">
            <v>P</v>
          </cell>
          <cell r="H500" t="str">
            <v>AA SHOWER STEAMERS 55G PREPACK (24) 2024</v>
          </cell>
          <cell r="I500">
            <v>1</v>
          </cell>
          <cell r="J500">
            <v>72</v>
          </cell>
          <cell r="K500">
            <v>118.8</v>
          </cell>
        </row>
        <row r="501">
          <cell r="D501">
            <v>5995</v>
          </cell>
          <cell r="E501" t="str">
            <v>05-08</v>
          </cell>
          <cell r="H501" t="str">
            <v>AA SHOWER STEAMERS 4 X 55G INDULGE &amp; RELAX</v>
          </cell>
          <cell r="I501">
            <v>6</v>
          </cell>
          <cell r="J501">
            <v>9.06</v>
          </cell>
          <cell r="K501">
            <v>14.95</v>
          </cell>
        </row>
        <row r="502">
          <cell r="D502">
            <v>5996</v>
          </cell>
          <cell r="E502" t="str">
            <v>05-08</v>
          </cell>
          <cell r="H502" t="str">
            <v>AA SHOWER STEAMERS 4 X 55G ENERGISE &amp; REFRESH</v>
          </cell>
          <cell r="I502">
            <v>6</v>
          </cell>
          <cell r="J502">
            <v>9.06</v>
          </cell>
          <cell r="K502">
            <v>14.95</v>
          </cell>
        </row>
        <row r="504">
          <cell r="D504">
            <v>5159</v>
          </cell>
          <cell r="E504" t="str">
            <v>05-10</v>
          </cell>
          <cell r="H504" t="str">
            <v>AA SPA@HOME BATH TUB TEA KIT PINK ROSE BLOSSOM</v>
          </cell>
          <cell r="I504">
            <v>6</v>
          </cell>
          <cell r="J504">
            <v>12.09</v>
          </cell>
          <cell r="K504">
            <v>19.95</v>
          </cell>
        </row>
        <row r="505">
          <cell r="D505">
            <v>5231</v>
          </cell>
          <cell r="E505" t="str">
            <v>05-10</v>
          </cell>
          <cell r="H505" t="str">
            <v>AA SPA@HOME SOAK ME</v>
          </cell>
          <cell r="I505">
            <v>6</v>
          </cell>
          <cell r="J505">
            <v>12.09</v>
          </cell>
          <cell r="K505">
            <v>19.95</v>
          </cell>
        </row>
        <row r="506">
          <cell r="D506">
            <v>5230</v>
          </cell>
          <cell r="E506" t="str">
            <v>05-10</v>
          </cell>
          <cell r="H506" t="str">
            <v>AA SPA@HOME SCRUB ME</v>
          </cell>
          <cell r="I506">
            <v>6</v>
          </cell>
          <cell r="J506">
            <v>12.09</v>
          </cell>
          <cell r="K506">
            <v>19.95</v>
          </cell>
        </row>
        <row r="507">
          <cell r="D507">
            <v>5112</v>
          </cell>
          <cell r="E507" t="str">
            <v>05-07</v>
          </cell>
          <cell r="H507" t="str">
            <v>AA SPA@HOME FOOT RESCUE MINT</v>
          </cell>
          <cell r="I507">
            <v>6</v>
          </cell>
          <cell r="J507">
            <v>12.09</v>
          </cell>
          <cell r="K507">
            <v>19.95</v>
          </cell>
        </row>
        <row r="508">
          <cell r="D508">
            <v>5198</v>
          </cell>
          <cell r="E508" t="str">
            <v>05-12</v>
          </cell>
          <cell r="H508" t="str">
            <v>AA SPA@HOME FOOT RESCUE MINT</v>
          </cell>
          <cell r="I508">
            <v>6</v>
          </cell>
          <cell r="J508">
            <v>12.09</v>
          </cell>
          <cell r="K508">
            <v>19.95</v>
          </cell>
        </row>
        <row r="510">
          <cell r="D510">
            <v>5993</v>
          </cell>
          <cell r="E510" t="str">
            <v>05-11</v>
          </cell>
          <cell r="H510" t="str">
            <v>AA SCENTED CANDLE 230G BALANCE</v>
          </cell>
          <cell r="I510">
            <v>6</v>
          </cell>
          <cell r="J510">
            <v>12.09</v>
          </cell>
          <cell r="K510">
            <v>19.95</v>
          </cell>
        </row>
        <row r="511">
          <cell r="D511">
            <v>5994</v>
          </cell>
          <cell r="E511" t="str">
            <v>05-11</v>
          </cell>
          <cell r="H511" t="str">
            <v>AA REED DIFFUSER 100ML BALANCE</v>
          </cell>
          <cell r="I511">
            <v>6</v>
          </cell>
          <cell r="J511">
            <v>12.09</v>
          </cell>
          <cell r="K511">
            <v>19.95</v>
          </cell>
        </row>
        <row r="512">
          <cell r="D512">
            <v>5158</v>
          </cell>
          <cell r="E512" t="str">
            <v>05-10</v>
          </cell>
          <cell r="H512" t="str">
            <v>** AA SPA@HOME SHEET MASK COLLECTION
(order in multiples of 6)</v>
          </cell>
          <cell r="I512">
            <v>6</v>
          </cell>
          <cell r="J512">
            <v>9.06</v>
          </cell>
          <cell r="K512">
            <v>14.95</v>
          </cell>
        </row>
        <row r="513">
          <cell r="D513">
            <v>5229</v>
          </cell>
          <cell r="E513" t="str">
            <v>05-11</v>
          </cell>
          <cell r="H513" t="str">
            <v>AA SPA@HOME SLEEP WELL</v>
          </cell>
          <cell r="I513">
            <v>6</v>
          </cell>
          <cell r="J513">
            <v>9.06</v>
          </cell>
          <cell r="K513">
            <v>14.95</v>
          </cell>
        </row>
        <row r="516">
          <cell r="D516" t="str">
            <v>80609 *</v>
          </cell>
          <cell r="G516" t="str">
            <v>P - ETA LATE AUG</v>
          </cell>
          <cell r="H516" t="str">
            <v>AA LED CANDLE LAMP PREPACK (12)</v>
          </cell>
          <cell r="I516">
            <v>1</v>
          </cell>
          <cell r="J516">
            <v>145.08000000000001</v>
          </cell>
          <cell r="K516">
            <v>239.38</v>
          </cell>
        </row>
        <row r="517">
          <cell r="D517" t="str">
            <v>5248 *</v>
          </cell>
          <cell r="E517" t="str">
            <v>FS-C5</v>
          </cell>
          <cell r="G517" t="str">
            <v>ETA LATE AUG</v>
          </cell>
          <cell r="H517" t="str">
            <v>** AA LED CANDLE LAMP 10CM
(Order in Multiples of 4)</v>
          </cell>
          <cell r="I517">
            <v>4</v>
          </cell>
          <cell r="J517">
            <v>9.06</v>
          </cell>
          <cell r="K517">
            <v>14.95</v>
          </cell>
        </row>
        <row r="518">
          <cell r="D518" t="str">
            <v>5249 *</v>
          </cell>
          <cell r="E518" t="str">
            <v>FS-C6</v>
          </cell>
          <cell r="G518" t="str">
            <v>ETA LATE AUG</v>
          </cell>
          <cell r="H518" t="str">
            <v>** AA LED CANDLE LAMP 12.5CM
(Order in Multiples of 4)</v>
          </cell>
          <cell r="I518">
            <v>4</v>
          </cell>
          <cell r="J518">
            <v>12.09</v>
          </cell>
          <cell r="K518">
            <v>19.95</v>
          </cell>
        </row>
        <row r="519">
          <cell r="D519" t="str">
            <v>5250 *</v>
          </cell>
          <cell r="E519" t="str">
            <v>FS-C7</v>
          </cell>
          <cell r="G519" t="str">
            <v>ETA LATE AUG</v>
          </cell>
          <cell r="H519" t="str">
            <v>** AA LED CANDLE LAMP 15CM
(Order in Multiples of 4)</v>
          </cell>
          <cell r="I519">
            <v>4</v>
          </cell>
          <cell r="J519">
            <v>15.12</v>
          </cell>
          <cell r="K519">
            <v>24.95</v>
          </cell>
        </row>
        <row r="521">
          <cell r="D521" t="str">
            <v>80610 *</v>
          </cell>
          <cell r="G521" t="str">
            <v>P - ETA LATE AUG</v>
          </cell>
          <cell r="H521" t="str">
            <v>AA DECORATIVE DOME LAMP PREPACK (16)</v>
          </cell>
          <cell r="I521">
            <v>1</v>
          </cell>
          <cell r="J521">
            <v>144.96</v>
          </cell>
          <cell r="K521">
            <v>239.18</v>
          </cell>
        </row>
        <row r="522">
          <cell r="D522">
            <v>5456</v>
          </cell>
          <cell r="E522" t="str">
            <v>FS-C1</v>
          </cell>
          <cell r="H522" t="str">
            <v>** AA DECORATIVE DOME LAMP SNOW WHITE
(order in multiples of 4)</v>
          </cell>
          <cell r="I522">
            <v>4</v>
          </cell>
          <cell r="J522">
            <v>9.06</v>
          </cell>
          <cell r="K522">
            <v>14.95</v>
          </cell>
        </row>
        <row r="523">
          <cell r="D523" t="str">
            <v>5457 *</v>
          </cell>
          <cell r="E523" t="str">
            <v>FS-C1</v>
          </cell>
          <cell r="G523" t="str">
            <v>ETA LATE AUG</v>
          </cell>
          <cell r="H523" t="str">
            <v>** AA DECORATIVE DOME LAMP BLUSH
(order in multiples of 4)</v>
          </cell>
          <cell r="I523">
            <v>4</v>
          </cell>
          <cell r="J523">
            <v>9.06</v>
          </cell>
          <cell r="K523">
            <v>14.95</v>
          </cell>
        </row>
        <row r="524">
          <cell r="D524" t="str">
            <v>5246 *</v>
          </cell>
          <cell r="E524" t="str">
            <v>FS-C3</v>
          </cell>
          <cell r="G524" t="str">
            <v>ETA LATE AUG</v>
          </cell>
          <cell r="H524" t="str">
            <v>** AA DECORATIVE DOME LAMP PLUM WINE
(order in multiples of 4)</v>
          </cell>
          <cell r="I524">
            <v>4</v>
          </cell>
          <cell r="J524">
            <v>9.06</v>
          </cell>
          <cell r="K524">
            <v>14.95</v>
          </cell>
        </row>
        <row r="525">
          <cell r="D525" t="str">
            <v>5247 *</v>
          </cell>
          <cell r="E525" t="str">
            <v>FS-C3</v>
          </cell>
          <cell r="G525" t="str">
            <v>ETA LATE AUG</v>
          </cell>
          <cell r="H525" t="str">
            <v>** AA DECORATIVE DOME LAMP MIDNIGHT BLUE
(order in multiples of 4)</v>
          </cell>
          <cell r="I525">
            <v>4</v>
          </cell>
          <cell r="J525">
            <v>9.06</v>
          </cell>
          <cell r="K525">
            <v>14.95</v>
          </cell>
        </row>
        <row r="527">
          <cell r="D527">
            <v>5458</v>
          </cell>
          <cell r="E527" t="str">
            <v>05-02</v>
          </cell>
          <cell r="G527" t="str">
            <v>LOW</v>
          </cell>
          <cell r="H527" t="str">
            <v>** AA DECORATIVE DOME LAMP ASH GREY
(order in multiples of 4)</v>
          </cell>
          <cell r="I527">
            <v>4</v>
          </cell>
          <cell r="J527">
            <v>9.06</v>
          </cell>
          <cell r="K527">
            <v>14.95</v>
          </cell>
        </row>
        <row r="529">
          <cell r="D529">
            <v>80593</v>
          </cell>
          <cell r="E529" t="str">
            <v>05-02</v>
          </cell>
          <cell r="G529" t="str">
            <v>P</v>
          </cell>
          <cell r="H529" t="str">
            <v xml:space="preserve">AA DECORATIVE PILLAR LAMP PREPACK (12)
</v>
          </cell>
          <cell r="I529">
            <v>1</v>
          </cell>
          <cell r="J529">
            <v>181.44</v>
          </cell>
          <cell r="K529">
            <v>299.38</v>
          </cell>
        </row>
        <row r="530">
          <cell r="D530">
            <v>5462</v>
          </cell>
          <cell r="E530" t="str">
            <v>05-02</v>
          </cell>
          <cell r="H530" t="str">
            <v>** AA DECORATIVE PILLAR LAMP 20CM SNOW WHITE (order in multiples of 4)</v>
          </cell>
          <cell r="I530">
            <v>4</v>
          </cell>
          <cell r="J530">
            <v>15.12</v>
          </cell>
          <cell r="K530">
            <v>24.95</v>
          </cell>
        </row>
        <row r="531">
          <cell r="D531">
            <v>5460</v>
          </cell>
          <cell r="E531" t="str">
            <v>05-02</v>
          </cell>
          <cell r="H531" t="str">
            <v>** AA DECORATIVE PILLAR LAMP 20CM BLUSH (order in multiples of 4)</v>
          </cell>
          <cell r="I531">
            <v>4</v>
          </cell>
          <cell r="J531">
            <v>15.12</v>
          </cell>
          <cell r="K531">
            <v>24.95</v>
          </cell>
        </row>
        <row r="532">
          <cell r="D532">
            <v>5461</v>
          </cell>
          <cell r="E532" t="str">
            <v>05-02</v>
          </cell>
          <cell r="H532" t="str">
            <v>** AA DECORATIVE PILLAR LAMP 20CM ASH GREY
(order in multiples of 4)</v>
          </cell>
          <cell r="I532">
            <v>4</v>
          </cell>
          <cell r="J532">
            <v>15.12</v>
          </cell>
          <cell r="K532">
            <v>24.95</v>
          </cell>
        </row>
        <row r="534">
          <cell r="D534">
            <v>5216</v>
          </cell>
          <cell r="E534" t="str">
            <v>05-08</v>
          </cell>
          <cell r="H534" t="str">
            <v>AA GLASS DOME LAMP MEDIUM 20CM 
(order in multiples of 6)</v>
          </cell>
          <cell r="I534">
            <v>6</v>
          </cell>
          <cell r="J534">
            <v>15.12</v>
          </cell>
          <cell r="K534">
            <v>24.95</v>
          </cell>
        </row>
        <row r="535">
          <cell r="D535">
            <v>5217</v>
          </cell>
          <cell r="E535" t="str">
            <v>05-08</v>
          </cell>
          <cell r="H535" t="str">
            <v>AA GLASS HURRICANE LAMP SMALL 15CM 
(order in multiples of 6)</v>
          </cell>
          <cell r="I535">
            <v>6</v>
          </cell>
          <cell r="J535">
            <v>12.09</v>
          </cell>
          <cell r="K535">
            <v>19.95</v>
          </cell>
        </row>
        <row r="536">
          <cell r="D536">
            <v>5218</v>
          </cell>
          <cell r="E536" t="str">
            <v>05-08</v>
          </cell>
          <cell r="H536" t="str">
            <v>AA GLASS HURRICANE LAMP MEDIUM 20CM 
(order in multiples of 6)</v>
          </cell>
          <cell r="I536">
            <v>6</v>
          </cell>
          <cell r="J536">
            <v>15.12</v>
          </cell>
          <cell r="K536">
            <v>24.95</v>
          </cell>
        </row>
        <row r="539">
          <cell r="D539">
            <v>80551</v>
          </cell>
          <cell r="E539" t="str">
            <v>05-16</v>
          </cell>
          <cell r="G539" t="str">
            <v>P</v>
          </cell>
          <cell r="H539" t="str">
            <v>AA HOME SCENTED CANDLE PREPACK (12)</v>
          </cell>
          <cell r="I539">
            <v>1</v>
          </cell>
          <cell r="J539">
            <v>145.08000000000001</v>
          </cell>
          <cell r="K539">
            <v>239.38</v>
          </cell>
        </row>
        <row r="541">
          <cell r="D541">
            <v>4948</v>
          </cell>
          <cell r="E541" t="str">
            <v>05-05</v>
          </cell>
          <cell r="H541" t="str">
            <v>AA CUCINA REED DIFFUSER 200ML BASIL &amp; CUCUMBER</v>
          </cell>
          <cell r="I541">
            <v>6</v>
          </cell>
          <cell r="J541">
            <v>12.09</v>
          </cell>
          <cell r="K541">
            <v>19.95</v>
          </cell>
        </row>
        <row r="542">
          <cell r="D542">
            <v>4949</v>
          </cell>
          <cell r="E542" t="str">
            <v>05-05</v>
          </cell>
          <cell r="H542" t="str">
            <v>AA CUCINA REED DIFFUSER 200ML CITRUS ZEST</v>
          </cell>
          <cell r="I542">
            <v>6</v>
          </cell>
          <cell r="J542">
            <v>12.09</v>
          </cell>
          <cell r="K542">
            <v>19.95</v>
          </cell>
        </row>
        <row r="544">
          <cell r="D544">
            <v>5970</v>
          </cell>
          <cell r="E544" t="str">
            <v>05-08</v>
          </cell>
          <cell r="H544" t="str">
            <v>AA REED DIFFUSER 180ML WILD MINT &amp; CITRUS</v>
          </cell>
          <cell r="I544">
            <v>6</v>
          </cell>
          <cell r="J544">
            <v>18.149999999999999</v>
          </cell>
          <cell r="K544">
            <v>29.95</v>
          </cell>
        </row>
        <row r="546">
          <cell r="D546">
            <v>5116</v>
          </cell>
          <cell r="E546" t="str">
            <v>05-05</v>
          </cell>
          <cell r="G546" t="str">
            <v>LOW</v>
          </cell>
          <cell r="H546" t="str">
            <v>AA STICK DIFFUSER 120ML JUST PICKED FLOWERS</v>
          </cell>
          <cell r="I546">
            <v>6</v>
          </cell>
          <cell r="J546">
            <v>18.149999999999999</v>
          </cell>
          <cell r="K546">
            <v>29.95</v>
          </cell>
        </row>
        <row r="549">
          <cell r="D549">
            <v>80594</v>
          </cell>
          <cell r="E549" t="str">
            <v>05-16</v>
          </cell>
          <cell r="G549" t="str">
            <v xml:space="preserve">P </v>
          </cell>
          <cell r="H549" t="str">
            <v>AA INCENSE STICKS WITH HOLDER PREPACK (18)</v>
          </cell>
          <cell r="I549">
            <v>1</v>
          </cell>
          <cell r="J549">
            <v>141.30000000000001</v>
          </cell>
          <cell r="K549">
            <v>233.14</v>
          </cell>
        </row>
        <row r="551">
          <cell r="D551">
            <v>5763</v>
          </cell>
          <cell r="E551" t="str">
            <v>05-02</v>
          </cell>
          <cell r="H551" t="str">
            <v>** AA HANGING SACHET (SET OF 4) FRESH FIG
(order in multiples of 6)</v>
          </cell>
          <cell r="I551">
            <v>6</v>
          </cell>
          <cell r="J551">
            <v>9.06</v>
          </cell>
          <cell r="K551">
            <v>14.95</v>
          </cell>
        </row>
        <row r="553">
          <cell r="D553">
            <v>80560</v>
          </cell>
          <cell r="E553" t="str">
            <v>05-16</v>
          </cell>
          <cell r="G553" t="str">
            <v xml:space="preserve">P </v>
          </cell>
          <cell r="H553" t="str">
            <v>AA SCENTED WAX DISC PREPACK (15)</v>
          </cell>
          <cell r="I553">
            <v>1</v>
          </cell>
          <cell r="J553">
            <v>117.75</v>
          </cell>
          <cell r="K553">
            <v>194.29</v>
          </cell>
        </row>
        <row r="555">
          <cell r="D555">
            <v>80557</v>
          </cell>
          <cell r="E555" t="str">
            <v>05-16</v>
          </cell>
          <cell r="G555" t="str">
            <v>P</v>
          </cell>
          <cell r="H555" t="str">
            <v>AA ARCH SERIES SCENTED CHARMS PREPACK (18)</v>
          </cell>
          <cell r="I555">
            <v>1</v>
          </cell>
          <cell r="J555">
            <v>108.54</v>
          </cell>
          <cell r="K555">
            <v>179.09</v>
          </cell>
        </row>
        <row r="557">
          <cell r="D557">
            <v>4959</v>
          </cell>
          <cell r="E557" t="str">
            <v>05-04</v>
          </cell>
          <cell r="H557" t="str">
            <v>AA ARCH SERIES LIQUIDLESS DIFFUSER SUMMER MINT</v>
          </cell>
          <cell r="I557">
            <v>6</v>
          </cell>
          <cell r="J557">
            <v>12.09</v>
          </cell>
          <cell r="K557">
            <v>19.95</v>
          </cell>
        </row>
        <row r="558">
          <cell r="D558">
            <v>4960</v>
          </cell>
          <cell r="E558" t="str">
            <v>05-04</v>
          </cell>
          <cell r="H558" t="str">
            <v>AA ARCH SERIES LIQUIDLESS DIFFUSER JASMINE</v>
          </cell>
          <cell r="I558">
            <v>6</v>
          </cell>
          <cell r="J558">
            <v>12.09</v>
          </cell>
          <cell r="K558">
            <v>19.95</v>
          </cell>
        </row>
        <row r="559">
          <cell r="D559">
            <v>4961</v>
          </cell>
          <cell r="E559" t="str">
            <v>05-04</v>
          </cell>
          <cell r="H559" t="str">
            <v>AA ARCH SERIES LIQUIDLESS DIFFUSER FROZEN PEAR</v>
          </cell>
          <cell r="I559">
            <v>6</v>
          </cell>
          <cell r="J559">
            <v>12.09</v>
          </cell>
          <cell r="K559">
            <v>19.95</v>
          </cell>
        </row>
        <row r="561">
          <cell r="D561">
            <v>80572</v>
          </cell>
          <cell r="E561" t="str">
            <v>05-18</v>
          </cell>
          <cell r="G561" t="str">
            <v>P</v>
          </cell>
          <cell r="H561" t="str">
            <v>AA WELLNESS ESSENTIAL OIL BLENDS PREPACK</v>
          </cell>
          <cell r="I561">
            <v>1</v>
          </cell>
          <cell r="J561">
            <v>108.54</v>
          </cell>
          <cell r="K561">
            <v>170.09</v>
          </cell>
        </row>
        <row r="563">
          <cell r="D563">
            <v>80573</v>
          </cell>
          <cell r="E563" t="str">
            <v>05-18</v>
          </cell>
          <cell r="G563" t="str">
            <v>P</v>
          </cell>
          <cell r="H563" t="str">
            <v>AA WELLNESS FRAGRANCE SACHET PREPACK</v>
          </cell>
          <cell r="I563">
            <v>1</v>
          </cell>
          <cell r="J563">
            <v>75.78</v>
          </cell>
          <cell r="K563">
            <v>125.04</v>
          </cell>
        </row>
        <row r="565">
          <cell r="D565">
            <v>80612</v>
          </cell>
          <cell r="E565" t="str">
            <v>05-03</v>
          </cell>
          <cell r="G565" t="str">
            <v>P</v>
          </cell>
          <cell r="H565" t="str">
            <v>AA MEN'S SOAP ON A ROPE PREPACK (12)</v>
          </cell>
          <cell r="I565">
            <v>1</v>
          </cell>
          <cell r="J565">
            <v>72.36</v>
          </cell>
          <cell r="K565">
            <v>119.39</v>
          </cell>
        </row>
        <row r="567">
          <cell r="D567">
            <v>5997</v>
          </cell>
          <cell r="E567" t="str">
            <v>05-04</v>
          </cell>
          <cell r="H567" t="str">
            <v>AA MEN'S MORNING RITUALS</v>
          </cell>
          <cell r="I567">
            <v>4</v>
          </cell>
          <cell r="J567">
            <v>12.09</v>
          </cell>
          <cell r="K567">
            <v>19.95</v>
          </cell>
        </row>
        <row r="568">
          <cell r="D568">
            <v>5126</v>
          </cell>
          <cell r="E568" t="str">
            <v>05-04</v>
          </cell>
          <cell r="H568" t="str">
            <v>AA MENS BEARD &amp; SHAVING KIT 2023</v>
          </cell>
          <cell r="I568">
            <v>6</v>
          </cell>
          <cell r="J568">
            <v>15.12</v>
          </cell>
          <cell r="K568">
            <v>24.95</v>
          </cell>
        </row>
        <row r="569">
          <cell r="D569">
            <v>5998</v>
          </cell>
          <cell r="E569" t="str">
            <v>05-04</v>
          </cell>
          <cell r="H569" t="str">
            <v>AA MENS SHAVE BRUSH</v>
          </cell>
          <cell r="I569">
            <v>6</v>
          </cell>
          <cell r="J569">
            <v>6.03</v>
          </cell>
          <cell r="K569">
            <v>9.9499999999999993</v>
          </cell>
        </row>
        <row r="570">
          <cell r="D570">
            <v>5986</v>
          </cell>
          <cell r="E570" t="str">
            <v>05-04</v>
          </cell>
          <cell r="H570" t="str">
            <v xml:space="preserve">AA MEN'S SHAVE KIT
</v>
          </cell>
          <cell r="I570">
            <v>6</v>
          </cell>
          <cell r="J570">
            <v>9.06</v>
          </cell>
          <cell r="K570">
            <v>14.95</v>
          </cell>
        </row>
        <row r="571">
          <cell r="G571" t="str">
            <v>H1.8</v>
          </cell>
        </row>
        <row r="573">
          <cell r="D573">
            <v>190</v>
          </cell>
          <cell r="E573" t="str">
            <v>MISC</v>
          </cell>
          <cell r="G573" t="str">
            <v xml:space="preserve">P </v>
          </cell>
          <cell r="H573" t="str">
            <v>WS COSMETIC BAG STAND &amp; STOCK PREPACK</v>
          </cell>
          <cell r="I573">
            <v>1</v>
          </cell>
          <cell r="J573">
            <v>695</v>
          </cell>
          <cell r="K573">
            <v>1146.75</v>
          </cell>
        </row>
        <row r="575">
          <cell r="D575" t="str">
            <v>S118X</v>
          </cell>
          <cell r="E575" t="str">
            <v>MISC</v>
          </cell>
          <cell r="H575" t="str">
            <v xml:space="preserve">WS COSMETIC BAG STAND WITH HEADER/CLAMP </v>
          </cell>
          <cell r="I575">
            <v>1</v>
          </cell>
          <cell r="J575">
            <v>395</v>
          </cell>
          <cell r="K575">
            <v>0</v>
          </cell>
        </row>
        <row r="576">
          <cell r="D576" t="str">
            <v>S118H</v>
          </cell>
          <cell r="E576" t="str">
            <v>ER</v>
          </cell>
          <cell r="H576" t="str">
            <v>WS COSMETIC BAG STAND HEADER ONLY</v>
          </cell>
          <cell r="I576">
            <v>1</v>
          </cell>
          <cell r="J576">
            <v>0</v>
          </cell>
          <cell r="K576">
            <v>0</v>
          </cell>
        </row>
        <row r="577">
          <cell r="D577" t="str">
            <v>S118C</v>
          </cell>
          <cell r="E577" t="str">
            <v>ER</v>
          </cell>
          <cell r="H577" t="str">
            <v>WS COSMETIC BAG STAND CLAMP ONLY</v>
          </cell>
          <cell r="I577">
            <v>1</v>
          </cell>
          <cell r="J577">
            <v>0</v>
          </cell>
          <cell r="K577">
            <v>0</v>
          </cell>
        </row>
        <row r="580">
          <cell r="D580">
            <v>541921</v>
          </cell>
          <cell r="E580" t="str">
            <v>07-10</v>
          </cell>
          <cell r="H580" t="str">
            <v>WS GLITTER MULTI PURPOSE FLAT PURSE W/WRISTLET SILVER</v>
          </cell>
          <cell r="I580">
            <v>1</v>
          </cell>
          <cell r="J580">
            <v>7.85</v>
          </cell>
          <cell r="K580">
            <v>12.95</v>
          </cell>
        </row>
        <row r="581">
          <cell r="D581">
            <v>544114</v>
          </cell>
          <cell r="E581" t="str">
            <v>07-10</v>
          </cell>
          <cell r="H581" t="str">
            <v>WS PREMIUM VIOLET LARGE COIN PURSE WITH TASSEL</v>
          </cell>
          <cell r="I581">
            <v>1</v>
          </cell>
          <cell r="J581">
            <v>10.27</v>
          </cell>
          <cell r="K581">
            <v>16.95</v>
          </cell>
        </row>
        <row r="582">
          <cell r="D582">
            <v>544113</v>
          </cell>
          <cell r="E582" t="str">
            <v>07-10</v>
          </cell>
          <cell r="H582" t="str">
            <v>WS PREMIUM VIOLET COIN PURSE WITH TASSEL ON KEY RING</v>
          </cell>
          <cell r="I582">
            <v>1</v>
          </cell>
          <cell r="J582">
            <v>7.85</v>
          </cell>
          <cell r="K582">
            <v>12.95</v>
          </cell>
        </row>
        <row r="583">
          <cell r="D583">
            <v>545698</v>
          </cell>
          <cell r="E583" t="str">
            <v>08-02</v>
          </cell>
          <cell r="H583" t="str">
            <v>WS PREMIUM WIDE OPENING COS BAG HOT PINK</v>
          </cell>
          <cell r="I583">
            <v>1</v>
          </cell>
          <cell r="J583">
            <v>19.7</v>
          </cell>
          <cell r="K583">
            <v>32.5</v>
          </cell>
        </row>
        <row r="584">
          <cell r="D584">
            <v>545971</v>
          </cell>
          <cell r="E584" t="str">
            <v>06-03</v>
          </cell>
          <cell r="H584" t="str">
            <v>WS PREMIUM RED MEDIUM BEAUTY CASE</v>
          </cell>
          <cell r="I584">
            <v>1</v>
          </cell>
          <cell r="J584">
            <v>27.27</v>
          </cell>
          <cell r="K584">
            <v>45</v>
          </cell>
        </row>
        <row r="585">
          <cell r="D585">
            <v>545996</v>
          </cell>
          <cell r="E585" t="str">
            <v>ND-02</v>
          </cell>
          <cell r="G585" t="str">
            <v>LOW</v>
          </cell>
          <cell r="H585" t="str">
            <v>WS TERRY TILE EXTRA LARGE POUCH PINK</v>
          </cell>
          <cell r="I585">
            <v>1</v>
          </cell>
          <cell r="J585">
            <v>22.39</v>
          </cell>
          <cell r="K585">
            <v>36.950000000000003</v>
          </cell>
        </row>
        <row r="586">
          <cell r="D586">
            <v>545079</v>
          </cell>
          <cell r="E586" t="str">
            <v>07-A</v>
          </cell>
          <cell r="H586" t="str">
            <v>WS MARBLE MODERNA SMALL FLAT PURSE</v>
          </cell>
          <cell r="I586">
            <v>1</v>
          </cell>
          <cell r="J586">
            <v>7.85</v>
          </cell>
          <cell r="K586">
            <v>12.95</v>
          </cell>
        </row>
        <row r="587">
          <cell r="D587">
            <v>545081</v>
          </cell>
          <cell r="E587" t="str">
            <v>07-A</v>
          </cell>
          <cell r="H587" t="str">
            <v>WS MARBLE MODERNA SMALL SQUARE CARRY BAG</v>
          </cell>
          <cell r="I587">
            <v>1</v>
          </cell>
          <cell r="J587">
            <v>12.09</v>
          </cell>
          <cell r="K587">
            <v>19.95</v>
          </cell>
        </row>
        <row r="588">
          <cell r="D588">
            <v>544420</v>
          </cell>
          <cell r="E588" t="str">
            <v>06-15</v>
          </cell>
          <cell r="G588" t="str">
            <v>LOW</v>
          </cell>
          <cell r="H588" t="str">
            <v>WS PREMIUM NAVY MEDIUM BEAUTY CASE</v>
          </cell>
          <cell r="I588">
            <v>1</v>
          </cell>
          <cell r="J588">
            <v>27.27</v>
          </cell>
          <cell r="K588">
            <v>45</v>
          </cell>
        </row>
        <row r="589">
          <cell r="D589">
            <v>544842</v>
          </cell>
          <cell r="E589" t="str">
            <v>06-15</v>
          </cell>
          <cell r="H589" t="str">
            <v>WS PREMIUM NAVY LARGE HOLD ALL COS BAG</v>
          </cell>
          <cell r="I589">
            <v>1</v>
          </cell>
          <cell r="J589">
            <v>27.27</v>
          </cell>
          <cell r="K589">
            <v>45</v>
          </cell>
        </row>
        <row r="590">
          <cell r="D590">
            <v>544841</v>
          </cell>
          <cell r="E590" t="str">
            <v>06-15</v>
          </cell>
          <cell r="H590" t="str">
            <v>WS PREMIUM NAVY TRAVEL BAG WITH HOOK</v>
          </cell>
          <cell r="I590">
            <v>1</v>
          </cell>
          <cell r="J590">
            <v>24.21</v>
          </cell>
          <cell r="K590">
            <v>39.950000000000003</v>
          </cell>
        </row>
        <row r="591">
          <cell r="D591">
            <v>544955</v>
          </cell>
          <cell r="E591" t="str">
            <v>06-02</v>
          </cell>
          <cell r="H591" t="str">
            <v>WS MOC CROC BLACK LARGE BEAUTY CASE</v>
          </cell>
          <cell r="I591">
            <v>1</v>
          </cell>
          <cell r="J591">
            <v>36.33</v>
          </cell>
          <cell r="K591">
            <v>59.95</v>
          </cell>
        </row>
        <row r="592">
          <cell r="D592">
            <v>544966</v>
          </cell>
          <cell r="E592" t="str">
            <v>06-04</v>
          </cell>
          <cell r="G592" t="str">
            <v>LOW</v>
          </cell>
          <cell r="H592" t="str">
            <v>WS MOC CROC RED LARGE HOLD ALL COS BAG</v>
          </cell>
          <cell r="I592">
            <v>1</v>
          </cell>
          <cell r="J592">
            <v>30.27</v>
          </cell>
          <cell r="K592">
            <v>49.95</v>
          </cell>
        </row>
        <row r="593">
          <cell r="D593">
            <v>544960</v>
          </cell>
          <cell r="E593" t="str">
            <v>06-02</v>
          </cell>
          <cell r="H593" t="str">
            <v>WS MOC CROC NATURAL LARGE HOLD ALL COS BAG</v>
          </cell>
          <cell r="I593">
            <v>1</v>
          </cell>
          <cell r="J593">
            <v>30.27</v>
          </cell>
          <cell r="K593">
            <v>49.95</v>
          </cell>
        </row>
        <row r="594">
          <cell r="D594">
            <v>545566</v>
          </cell>
          <cell r="E594" t="str">
            <v>06-09</v>
          </cell>
          <cell r="H594" t="str">
            <v>WS PREMIUM TEAL LARGE BEAUTY CASE</v>
          </cell>
          <cell r="I594">
            <v>1</v>
          </cell>
          <cell r="J594">
            <v>33.33</v>
          </cell>
          <cell r="K594">
            <v>55</v>
          </cell>
        </row>
        <row r="595">
          <cell r="D595">
            <v>544967</v>
          </cell>
          <cell r="E595" t="str">
            <v>06-04</v>
          </cell>
          <cell r="H595" t="str">
            <v>WS MOC CROC RED LARGE BEAUTY CASE</v>
          </cell>
          <cell r="I595">
            <v>1</v>
          </cell>
          <cell r="J595">
            <v>36.33</v>
          </cell>
          <cell r="K595">
            <v>59.95</v>
          </cell>
        </row>
        <row r="596">
          <cell r="D596">
            <v>544961</v>
          </cell>
          <cell r="E596" t="str">
            <v>06-04</v>
          </cell>
          <cell r="H596" t="str">
            <v>WS MOC CROC NATURAL LARGE BEAUTY CASE</v>
          </cell>
          <cell r="I596">
            <v>1</v>
          </cell>
          <cell r="J596">
            <v>36.33</v>
          </cell>
          <cell r="K596">
            <v>59.95</v>
          </cell>
        </row>
        <row r="598">
          <cell r="D598">
            <v>545466</v>
          </cell>
          <cell r="E598" t="str">
            <v>08-02</v>
          </cell>
          <cell r="H598" t="str">
            <v>WS PREMIUM HOT PINK LUXE LARGE COS BAG</v>
          </cell>
          <cell r="I598">
            <v>1</v>
          </cell>
          <cell r="J598">
            <v>19.7</v>
          </cell>
          <cell r="K598">
            <v>32.5</v>
          </cell>
        </row>
        <row r="599">
          <cell r="D599">
            <v>545467</v>
          </cell>
          <cell r="E599" t="str">
            <v>08-02</v>
          </cell>
          <cell r="H599" t="str">
            <v>WS PREMIUM HOT PINK MEDIUM BEAUTY CASE</v>
          </cell>
          <cell r="I599">
            <v>1</v>
          </cell>
          <cell r="J599">
            <v>27.27</v>
          </cell>
          <cell r="K599">
            <v>45</v>
          </cell>
        </row>
        <row r="600">
          <cell r="D600">
            <v>545468</v>
          </cell>
          <cell r="E600" t="str">
            <v>08-02</v>
          </cell>
          <cell r="H600" t="str">
            <v>WS PREMIUM HOT PINK LARGE HOLD ALL COS BAG</v>
          </cell>
          <cell r="I600">
            <v>1</v>
          </cell>
          <cell r="J600">
            <v>27.27</v>
          </cell>
          <cell r="K600">
            <v>45</v>
          </cell>
        </row>
        <row r="602">
          <cell r="D602">
            <v>545749</v>
          </cell>
          <cell r="E602" t="str">
            <v>08-02</v>
          </cell>
          <cell r="H602" t="str">
            <v>WS PREMIUM BUTTERSCOTCH LARGE HOLD ALL COS BAG</v>
          </cell>
          <cell r="I602">
            <v>1</v>
          </cell>
          <cell r="J602">
            <v>27.27</v>
          </cell>
          <cell r="K602">
            <v>45</v>
          </cell>
        </row>
        <row r="603">
          <cell r="D603">
            <v>545750</v>
          </cell>
          <cell r="E603" t="str">
            <v>08-02</v>
          </cell>
          <cell r="G603" t="str">
            <v>LOW</v>
          </cell>
          <cell r="H603" t="str">
            <v>WS PREMIUM BUTTERSCOTCH LARGE BEAUTY CASE</v>
          </cell>
          <cell r="I603">
            <v>1</v>
          </cell>
          <cell r="J603">
            <v>33.33</v>
          </cell>
          <cell r="K603">
            <v>55</v>
          </cell>
        </row>
        <row r="605">
          <cell r="D605" t="str">
            <v>WSB259</v>
          </cell>
          <cell r="E605" t="str">
            <v>FS-B3</v>
          </cell>
          <cell r="G605" t="str">
            <v>P</v>
          </cell>
          <cell r="H605" t="str">
            <v>WS CLEAR COSMETIC BAG PREPACK</v>
          </cell>
          <cell r="I605">
            <v>1</v>
          </cell>
          <cell r="J605">
            <v>54.36</v>
          </cell>
          <cell r="K605">
            <v>89.69</v>
          </cell>
        </row>
        <row r="606">
          <cell r="D606">
            <v>545865</v>
          </cell>
          <cell r="E606" t="str">
            <v>08-01</v>
          </cell>
          <cell r="H606" t="str">
            <v>WS CLEAR COS BAG DAISY</v>
          </cell>
          <cell r="I606">
            <v>1</v>
          </cell>
          <cell r="J606">
            <v>9.06</v>
          </cell>
          <cell r="K606">
            <v>14.95</v>
          </cell>
        </row>
        <row r="607">
          <cell r="D607">
            <v>545866</v>
          </cell>
          <cell r="E607" t="str">
            <v>08-01</v>
          </cell>
          <cell r="H607" t="str">
            <v>WS CLEAR COS BAG PASTEL GINGHAM</v>
          </cell>
          <cell r="I607">
            <v>1</v>
          </cell>
          <cell r="J607">
            <v>9.06</v>
          </cell>
          <cell r="K607">
            <v>14.95</v>
          </cell>
        </row>
        <row r="608">
          <cell r="D608">
            <v>545867</v>
          </cell>
          <cell r="E608" t="str">
            <v>08-01</v>
          </cell>
          <cell r="H608" t="str">
            <v>WS CLEAR COS BAG DENIM POLKA</v>
          </cell>
          <cell r="I608">
            <v>1</v>
          </cell>
          <cell r="J608">
            <v>9.06</v>
          </cell>
          <cell r="K608">
            <v>14.95</v>
          </cell>
        </row>
        <row r="610">
          <cell r="D610">
            <v>545869</v>
          </cell>
          <cell r="E610" t="str">
            <v>08-01</v>
          </cell>
          <cell r="H610" t="str">
            <v>WS PREMIUM CLEAR COS BAG ROSE</v>
          </cell>
          <cell r="I610">
            <v>1</v>
          </cell>
          <cell r="J610">
            <v>12.09</v>
          </cell>
          <cell r="K610">
            <v>19.95</v>
          </cell>
        </row>
        <row r="612">
          <cell r="D612" t="str">
            <v>WSB311</v>
          </cell>
          <cell r="E612" t="str">
            <v>FS-E3</v>
          </cell>
          <cell r="G612" t="str">
            <v>P</v>
          </cell>
          <cell r="H612" t="str">
            <v>WS JENNA TRIO PURSE PREPACK</v>
          </cell>
          <cell r="I612">
            <v>1</v>
          </cell>
          <cell r="J612">
            <v>96.72</v>
          </cell>
          <cell r="K612">
            <v>159.59</v>
          </cell>
        </row>
        <row r="613">
          <cell r="D613">
            <v>545219</v>
          </cell>
          <cell r="E613" t="str">
            <v>07-12</v>
          </cell>
          <cell r="H613" t="str">
            <v>WS JENNA TRIO PURSE BLUSH PINK</v>
          </cell>
          <cell r="I613">
            <v>1</v>
          </cell>
          <cell r="J613">
            <v>12.09</v>
          </cell>
          <cell r="K613">
            <v>19.95</v>
          </cell>
        </row>
        <row r="614">
          <cell r="D614">
            <v>545589</v>
          </cell>
          <cell r="E614" t="str">
            <v>07-12</v>
          </cell>
          <cell r="H614" t="str">
            <v>WS JENNA TRIO PURSE SKY BLUE</v>
          </cell>
          <cell r="I614">
            <v>1</v>
          </cell>
          <cell r="J614">
            <v>12.09</v>
          </cell>
          <cell r="K614">
            <v>19.95</v>
          </cell>
        </row>
        <row r="615">
          <cell r="D615">
            <v>545817</v>
          </cell>
          <cell r="E615" t="str">
            <v>07-10</v>
          </cell>
          <cell r="H615" t="str">
            <v>WS JENNA TRIO PURSE MINT</v>
          </cell>
          <cell r="I615">
            <v>1</v>
          </cell>
          <cell r="J615">
            <v>12.09</v>
          </cell>
          <cell r="K615">
            <v>19.95</v>
          </cell>
        </row>
        <row r="616">
          <cell r="D616">
            <v>545220</v>
          </cell>
          <cell r="E616" t="str">
            <v>07-12</v>
          </cell>
          <cell r="H616" t="str">
            <v>WS JENNA TRIO PURSE BLACK</v>
          </cell>
          <cell r="I616">
            <v>1</v>
          </cell>
          <cell r="J616">
            <v>12.09</v>
          </cell>
          <cell r="K616">
            <v>19.95</v>
          </cell>
        </row>
        <row r="618">
          <cell r="D618" t="str">
            <v>WSB303</v>
          </cell>
          <cell r="E618" t="str">
            <v>FS-F8</v>
          </cell>
          <cell r="G618" t="str">
            <v>P</v>
          </cell>
          <cell r="H618" t="str">
            <v>WS JENNA TRIO PURSE METALLIC COLLECTION PREPACK</v>
          </cell>
          <cell r="I618">
            <v>1</v>
          </cell>
          <cell r="J618">
            <v>96.72</v>
          </cell>
          <cell r="K618">
            <v>159.59</v>
          </cell>
        </row>
        <row r="619">
          <cell r="D619">
            <v>546058</v>
          </cell>
          <cell r="E619" t="str">
            <v>07-10</v>
          </cell>
          <cell r="H619" t="str">
            <v>WS JENNA TRIO PURSE SILVER</v>
          </cell>
          <cell r="I619">
            <v>1</v>
          </cell>
          <cell r="J619">
            <v>12.09</v>
          </cell>
          <cell r="K619">
            <v>19.95</v>
          </cell>
        </row>
        <row r="620">
          <cell r="D620">
            <v>546083</v>
          </cell>
          <cell r="E620" t="str">
            <v>07-10</v>
          </cell>
          <cell r="H620" t="str">
            <v>WS JENNA TRIO PURSE METALLIC PINK</v>
          </cell>
          <cell r="I620">
            <v>1</v>
          </cell>
          <cell r="J620">
            <v>12.09</v>
          </cell>
          <cell r="K620">
            <v>19.95</v>
          </cell>
        </row>
        <row r="621">
          <cell r="D621">
            <v>546084</v>
          </cell>
          <cell r="E621" t="str">
            <v>07-10</v>
          </cell>
          <cell r="H621" t="str">
            <v xml:space="preserve">WS JENNA TRIO PURSE CHAMPAGNE </v>
          </cell>
          <cell r="I621">
            <v>1</v>
          </cell>
          <cell r="J621">
            <v>12.09</v>
          </cell>
          <cell r="K621">
            <v>19.95</v>
          </cell>
        </row>
        <row r="622">
          <cell r="D622">
            <v>546085</v>
          </cell>
          <cell r="E622" t="str">
            <v>07-10</v>
          </cell>
          <cell r="H622" t="str">
            <v>WS JENNA TRIO PURSE FROST</v>
          </cell>
          <cell r="I622">
            <v>1</v>
          </cell>
          <cell r="J622">
            <v>12.09</v>
          </cell>
          <cell r="K622">
            <v>19.95</v>
          </cell>
        </row>
        <row r="624">
          <cell r="D624">
            <v>545974</v>
          </cell>
          <cell r="E624" t="str">
            <v>07-12</v>
          </cell>
          <cell r="H624" t="str">
            <v>WS JENNA TRIO PURSE RED</v>
          </cell>
          <cell r="I624">
            <v>1</v>
          </cell>
          <cell r="J624">
            <v>12.09</v>
          </cell>
          <cell r="K624">
            <v>19.95</v>
          </cell>
        </row>
        <row r="625">
          <cell r="D625">
            <v>545818</v>
          </cell>
          <cell r="E625" t="str">
            <v>07-10</v>
          </cell>
          <cell r="H625" t="str">
            <v>WS JENNA TRIO PURSE PEONY PINK</v>
          </cell>
          <cell r="I625">
            <v>1</v>
          </cell>
          <cell r="J625">
            <v>12.09</v>
          </cell>
          <cell r="K625">
            <v>19.95</v>
          </cell>
        </row>
        <row r="627">
          <cell r="D627" t="str">
            <v>WSB264</v>
          </cell>
          <cell r="E627" t="str">
            <v>FS-E3</v>
          </cell>
          <cell r="G627" t="str">
            <v>P</v>
          </cell>
          <cell r="H627" t="str">
            <v>WS SIERRA WOVEN HANDBAG PREPACK</v>
          </cell>
          <cell r="I627">
            <v>1</v>
          </cell>
          <cell r="J627">
            <v>181.62</v>
          </cell>
          <cell r="K627">
            <v>299.67</v>
          </cell>
        </row>
        <row r="628">
          <cell r="D628">
            <v>545880</v>
          </cell>
          <cell r="E628" t="str">
            <v>FS-E5</v>
          </cell>
          <cell r="H628" t="str">
            <v>WS SIERRA WOVEN HANDBAG BLACK</v>
          </cell>
          <cell r="I628">
            <v>1</v>
          </cell>
          <cell r="J628">
            <v>30.27</v>
          </cell>
          <cell r="K628">
            <v>49.95</v>
          </cell>
        </row>
        <row r="629">
          <cell r="D629">
            <v>545881</v>
          </cell>
          <cell r="E629" t="str">
            <v>FS-E5</v>
          </cell>
          <cell r="H629" t="str">
            <v>WS SIERRA WOVEN HANDBAG TAN</v>
          </cell>
          <cell r="I629">
            <v>1</v>
          </cell>
          <cell r="J629">
            <v>30.27</v>
          </cell>
          <cell r="K629">
            <v>49.95</v>
          </cell>
        </row>
        <row r="630">
          <cell r="D630">
            <v>545882</v>
          </cell>
          <cell r="E630" t="str">
            <v>FS-E5</v>
          </cell>
          <cell r="H630" t="str">
            <v>WS SIERRA WOVEN HANDBAG CREAM</v>
          </cell>
          <cell r="I630">
            <v>1</v>
          </cell>
          <cell r="J630">
            <v>30.27</v>
          </cell>
          <cell r="K630">
            <v>49.95</v>
          </cell>
        </row>
        <row r="632">
          <cell r="D632" t="str">
            <v>WSB262</v>
          </cell>
          <cell r="E632" t="str">
            <v>FS-E3</v>
          </cell>
          <cell r="G632" t="str">
            <v xml:space="preserve">P </v>
          </cell>
          <cell r="H632" t="str">
            <v>WS CROSS BODY BAG PREPACK</v>
          </cell>
          <cell r="I632">
            <v>1</v>
          </cell>
          <cell r="J632">
            <v>218.16</v>
          </cell>
          <cell r="K632">
            <v>359.96</v>
          </cell>
        </row>
        <row r="633">
          <cell r="D633">
            <v>545674</v>
          </cell>
          <cell r="E633" t="str">
            <v>FS-E5</v>
          </cell>
          <cell r="H633" t="str">
            <v>WS CROSS BODY BAG BLACK</v>
          </cell>
          <cell r="I633">
            <v>1</v>
          </cell>
          <cell r="J633">
            <v>27.27</v>
          </cell>
          <cell r="K633">
            <v>45</v>
          </cell>
        </row>
        <row r="634">
          <cell r="D634">
            <v>545675</v>
          </cell>
          <cell r="E634" t="str">
            <v>FS-E5</v>
          </cell>
          <cell r="H634" t="str">
            <v>WS CROSS BODY BAG LATTE</v>
          </cell>
          <cell r="I634">
            <v>1</v>
          </cell>
          <cell r="J634">
            <v>27.27</v>
          </cell>
          <cell r="K634">
            <v>45</v>
          </cell>
        </row>
        <row r="635">
          <cell r="D635">
            <v>545875</v>
          </cell>
          <cell r="E635" t="str">
            <v>FS-E5</v>
          </cell>
          <cell r="H635" t="str">
            <v>WS CROSS BODY BAG NAVY</v>
          </cell>
          <cell r="I635">
            <v>1</v>
          </cell>
          <cell r="J635">
            <v>27.27</v>
          </cell>
          <cell r="K635">
            <v>45</v>
          </cell>
        </row>
        <row r="636">
          <cell r="D636">
            <v>545876</v>
          </cell>
          <cell r="E636" t="str">
            <v>FS-E5</v>
          </cell>
          <cell r="H636" t="str">
            <v>WS CROSS BODY BAG CHARCOAL GREY</v>
          </cell>
          <cell r="I636">
            <v>1</v>
          </cell>
          <cell r="J636">
            <v>27.27</v>
          </cell>
          <cell r="K636">
            <v>45</v>
          </cell>
        </row>
        <row r="638">
          <cell r="D638" t="str">
            <v>WSB263</v>
          </cell>
          <cell r="E638" t="str">
            <v>FS-E3</v>
          </cell>
          <cell r="G638" t="str">
            <v>P</v>
          </cell>
          <cell r="H638" t="str">
            <v>WS ADELINE EVERYDAY HANDBAG PREPACK</v>
          </cell>
          <cell r="I638">
            <v>1</v>
          </cell>
          <cell r="J638">
            <v>163.62</v>
          </cell>
          <cell r="K638">
            <v>269.97000000000003</v>
          </cell>
        </row>
        <row r="639">
          <cell r="D639">
            <v>545877</v>
          </cell>
          <cell r="E639" t="str">
            <v>FS-E5</v>
          </cell>
          <cell r="H639" t="str">
            <v>WS ADELINE EVERYDAY HANDBAG BLACK</v>
          </cell>
          <cell r="I639">
            <v>1</v>
          </cell>
          <cell r="J639">
            <v>27.27</v>
          </cell>
          <cell r="K639">
            <v>45</v>
          </cell>
        </row>
        <row r="640">
          <cell r="D640">
            <v>545878</v>
          </cell>
          <cell r="E640" t="str">
            <v>FS-E5</v>
          </cell>
          <cell r="H640" t="str">
            <v>WS ADELINE EVERYDAY HANDBAG TAUPE</v>
          </cell>
          <cell r="I640">
            <v>1</v>
          </cell>
          <cell r="J640">
            <v>27.27</v>
          </cell>
          <cell r="K640">
            <v>45</v>
          </cell>
        </row>
        <row r="641">
          <cell r="D641">
            <v>545879</v>
          </cell>
          <cell r="E641" t="str">
            <v>FS-E5</v>
          </cell>
          <cell r="H641" t="str">
            <v>WS ADELINE EVERYDAY HANDBAG VANILLA</v>
          </cell>
          <cell r="I641">
            <v>1</v>
          </cell>
          <cell r="J641">
            <v>27.27</v>
          </cell>
          <cell r="K641">
            <v>45</v>
          </cell>
        </row>
        <row r="643">
          <cell r="D643">
            <v>545883</v>
          </cell>
          <cell r="E643" t="str">
            <v>FS-E3</v>
          </cell>
          <cell r="H643" t="str">
            <v>WS TARA LARGE SHOULDER BAG BLACK</v>
          </cell>
          <cell r="I643">
            <v>1</v>
          </cell>
          <cell r="J643">
            <v>33.33</v>
          </cell>
          <cell r="K643">
            <v>55</v>
          </cell>
        </row>
        <row r="644">
          <cell r="D644">
            <v>545884</v>
          </cell>
          <cell r="E644" t="str">
            <v>FS-E3</v>
          </cell>
          <cell r="H644" t="str">
            <v>WS TARA LARGE SHOULDER BAG STONE BLUE</v>
          </cell>
          <cell r="I644">
            <v>1</v>
          </cell>
          <cell r="J644">
            <v>33.33</v>
          </cell>
          <cell r="K644">
            <v>55</v>
          </cell>
        </row>
        <row r="646">
          <cell r="D646" t="str">
            <v>WSB266</v>
          </cell>
          <cell r="E646" t="str">
            <v>FS-E3</v>
          </cell>
          <cell r="G646" t="str">
            <v>P</v>
          </cell>
          <cell r="H646" t="str">
            <v>WS MIA QUILTED TOTE PREPACK</v>
          </cell>
          <cell r="I646">
            <v>1</v>
          </cell>
          <cell r="J646">
            <v>181.62</v>
          </cell>
          <cell r="K646">
            <v>299.67</v>
          </cell>
        </row>
        <row r="647">
          <cell r="D647">
            <v>545886</v>
          </cell>
          <cell r="E647" t="str">
            <v>FS-E5</v>
          </cell>
          <cell r="H647" t="str">
            <v>WS MIA QUILTED TOTE BLACK</v>
          </cell>
          <cell r="I647">
            <v>1</v>
          </cell>
          <cell r="J647">
            <v>30.27</v>
          </cell>
          <cell r="K647">
            <v>49.95</v>
          </cell>
        </row>
        <row r="648">
          <cell r="D648">
            <v>545887</v>
          </cell>
          <cell r="E648" t="str">
            <v>FS-E5</v>
          </cell>
          <cell r="H648" t="str">
            <v>WS MIA QUILTED TOTE SAGE GREY</v>
          </cell>
          <cell r="I648">
            <v>1</v>
          </cell>
          <cell r="J648">
            <v>30.27</v>
          </cell>
          <cell r="K648">
            <v>49.95</v>
          </cell>
        </row>
        <row r="649">
          <cell r="D649">
            <v>545888</v>
          </cell>
          <cell r="E649" t="str">
            <v>FS-E5</v>
          </cell>
          <cell r="H649" t="str">
            <v>WS MIA QUILTED TOTE CHESTNUT</v>
          </cell>
          <cell r="I649">
            <v>1</v>
          </cell>
          <cell r="J649">
            <v>30.27</v>
          </cell>
          <cell r="K649">
            <v>49.95</v>
          </cell>
        </row>
        <row r="651">
          <cell r="D651" t="str">
            <v>WSB289</v>
          </cell>
          <cell r="E651" t="str">
            <v>FS-E4</v>
          </cell>
          <cell r="G651" t="str">
            <v>P</v>
          </cell>
          <cell r="H651" t="str">
            <v xml:space="preserve">WS TERRY TILE BLACK COS BAG PREPACK                         </v>
          </cell>
          <cell r="I651">
            <v>1</v>
          </cell>
          <cell r="J651">
            <v>144.66</v>
          </cell>
          <cell r="K651">
            <v>238.69</v>
          </cell>
        </row>
        <row r="652">
          <cell r="D652">
            <v>546001</v>
          </cell>
          <cell r="E652" t="str">
            <v>FS-E4</v>
          </cell>
          <cell r="H652" t="str">
            <v>WS TERRY TILE RECTANGULAR MAKEUP BAG BLACK</v>
          </cell>
          <cell r="I652">
            <v>1</v>
          </cell>
          <cell r="J652">
            <v>13.64</v>
          </cell>
          <cell r="K652">
            <v>22.5</v>
          </cell>
        </row>
        <row r="653">
          <cell r="D653">
            <v>546002</v>
          </cell>
          <cell r="E653" t="str">
            <v>FS-E4</v>
          </cell>
          <cell r="H653" t="str">
            <v>WS TERRY TILE SMALL POUCH BLACK</v>
          </cell>
          <cell r="I653">
            <v>1</v>
          </cell>
          <cell r="J653">
            <v>15.12</v>
          </cell>
          <cell r="K653">
            <v>24.95</v>
          </cell>
        </row>
        <row r="654">
          <cell r="D654">
            <v>546003</v>
          </cell>
          <cell r="E654" t="str">
            <v>FS-E4</v>
          </cell>
          <cell r="H654" t="str">
            <v>WS TERRY TILE DUFFLE COS BAG BLACK</v>
          </cell>
          <cell r="I654">
            <v>1</v>
          </cell>
          <cell r="J654">
            <v>21.18</v>
          </cell>
          <cell r="K654">
            <v>34.950000000000003</v>
          </cell>
        </row>
        <row r="655">
          <cell r="D655">
            <v>546004</v>
          </cell>
          <cell r="E655" t="str">
            <v>FS-E4</v>
          </cell>
          <cell r="H655" t="str">
            <v>WS TERRY TILE EXTRA LARGE POUCH BLACK</v>
          </cell>
          <cell r="I655">
            <v>1</v>
          </cell>
          <cell r="J655">
            <v>22.39</v>
          </cell>
          <cell r="K655">
            <v>36.950000000000003</v>
          </cell>
        </row>
        <row r="657">
          <cell r="D657">
            <v>545998</v>
          </cell>
          <cell r="E657" t="str">
            <v>FS-E4</v>
          </cell>
          <cell r="G657" t="str">
            <v>LOW</v>
          </cell>
          <cell r="H657" t="str">
            <v>WS TERRY TILE SMALL POUCH SKY BLUE</v>
          </cell>
          <cell r="I657">
            <v>1</v>
          </cell>
          <cell r="J657">
            <v>15.12</v>
          </cell>
          <cell r="K657">
            <v>24.95</v>
          </cell>
        </row>
        <row r="658">
          <cell r="D658">
            <v>546000</v>
          </cell>
          <cell r="E658" t="str">
            <v>FS-E4</v>
          </cell>
          <cell r="H658" t="str">
            <v>WS TERRY TILE EXTRA LARGE POUCH SKY BLUE</v>
          </cell>
          <cell r="I658">
            <v>1</v>
          </cell>
          <cell r="J658">
            <v>22.39</v>
          </cell>
          <cell r="K658">
            <v>36.950000000000003</v>
          </cell>
        </row>
        <row r="660">
          <cell r="D660">
            <v>545980</v>
          </cell>
          <cell r="E660" t="str">
            <v>FS-E4</v>
          </cell>
          <cell r="G660" t="str">
            <v>LOW</v>
          </cell>
          <cell r="H660" t="str">
            <v>WS CORDUROY COS POUCH STEEL BLUE</v>
          </cell>
          <cell r="I660">
            <v>1</v>
          </cell>
          <cell r="J660">
            <v>13.64</v>
          </cell>
          <cell r="K660">
            <v>22.5</v>
          </cell>
        </row>
        <row r="661">
          <cell r="D661">
            <v>545981</v>
          </cell>
          <cell r="E661" t="str">
            <v>FS-E4</v>
          </cell>
          <cell r="H661" t="str">
            <v>WS CORDUROY LARGE COS BAG STEEL BLUE</v>
          </cell>
          <cell r="I661">
            <v>1</v>
          </cell>
          <cell r="J661">
            <v>18.149999999999999</v>
          </cell>
          <cell r="K661">
            <v>29.95</v>
          </cell>
        </row>
        <row r="663">
          <cell r="D663" t="str">
            <v>WSB284</v>
          </cell>
          <cell r="E663" t="str">
            <v>FS-E4</v>
          </cell>
          <cell r="G663" t="str">
            <v>P</v>
          </cell>
          <cell r="H663" t="str">
            <v>WS CORDUROY CHARCOAL COS BAG PREPACK</v>
          </cell>
          <cell r="I663">
            <v>1</v>
          </cell>
          <cell r="J663">
            <v>105.94</v>
          </cell>
          <cell r="K663">
            <v>174.8</v>
          </cell>
        </row>
        <row r="664">
          <cell r="D664">
            <v>545983</v>
          </cell>
          <cell r="E664" t="str">
            <v>FS-E4</v>
          </cell>
          <cell r="H664" t="str">
            <v>WS CORDUROY COS POUCH CHARCOAL</v>
          </cell>
          <cell r="I664">
            <v>1</v>
          </cell>
          <cell r="J664">
            <v>13.64</v>
          </cell>
          <cell r="K664">
            <v>22.5</v>
          </cell>
        </row>
        <row r="665">
          <cell r="D665">
            <v>545984</v>
          </cell>
          <cell r="E665" t="str">
            <v>FS-E4</v>
          </cell>
          <cell r="H665" t="str">
            <v xml:space="preserve">WS CORDUROY LARGE COS BAG CHARCOAL </v>
          </cell>
          <cell r="I665">
            <v>1</v>
          </cell>
          <cell r="J665">
            <v>18.149999999999999</v>
          </cell>
          <cell r="K665">
            <v>29.95</v>
          </cell>
        </row>
        <row r="666">
          <cell r="D666">
            <v>545985</v>
          </cell>
          <cell r="E666" t="str">
            <v>FS-E4</v>
          </cell>
          <cell r="H666" t="str">
            <v>WS CORDUROY WEEKENDER COS BAG CHARCOAL</v>
          </cell>
          <cell r="I666">
            <v>1</v>
          </cell>
          <cell r="J666">
            <v>21.18</v>
          </cell>
          <cell r="K666">
            <v>34.950000000000003</v>
          </cell>
        </row>
        <row r="668">
          <cell r="D668">
            <v>546010</v>
          </cell>
          <cell r="E668" t="str">
            <v>07-03</v>
          </cell>
          <cell r="H668" t="str">
            <v xml:space="preserve">WS QUILTED FLAT COS BAG KHAKI </v>
          </cell>
          <cell r="I668">
            <v>1</v>
          </cell>
          <cell r="J668">
            <v>10.27</v>
          </cell>
          <cell r="K668">
            <v>16.95</v>
          </cell>
        </row>
        <row r="669">
          <cell r="D669">
            <v>546014</v>
          </cell>
          <cell r="E669" t="str">
            <v>07-03</v>
          </cell>
          <cell r="G669" t="str">
            <v>LOW</v>
          </cell>
          <cell r="H669" t="str">
            <v>WS QUILTED SMALL VANITY CASE KHAKI</v>
          </cell>
          <cell r="I669">
            <v>1</v>
          </cell>
          <cell r="J669">
            <v>18.149999999999999</v>
          </cell>
          <cell r="K669">
            <v>29.95</v>
          </cell>
        </row>
        <row r="671">
          <cell r="D671" t="str">
            <v>WSB290</v>
          </cell>
          <cell r="E671" t="str">
            <v>FS-C9</v>
          </cell>
          <cell r="G671" t="str">
            <v xml:space="preserve">P </v>
          </cell>
          <cell r="H671" t="str">
            <v>WS QUILTED BEIGE COS BAG PREPACK</v>
          </cell>
          <cell r="I671">
            <v>1</v>
          </cell>
          <cell r="J671">
            <v>135.44</v>
          </cell>
          <cell r="K671">
            <v>223.48</v>
          </cell>
        </row>
        <row r="672">
          <cell r="D672">
            <v>546005</v>
          </cell>
          <cell r="E672" t="str">
            <v>08-03</v>
          </cell>
          <cell r="H672" t="str">
            <v>WS QUILTED FLAT COS BAG BEIGE</v>
          </cell>
          <cell r="I672">
            <v>1</v>
          </cell>
          <cell r="J672">
            <v>10.27</v>
          </cell>
          <cell r="K672">
            <v>16.95</v>
          </cell>
        </row>
        <row r="673">
          <cell r="D673">
            <v>546006</v>
          </cell>
          <cell r="E673" t="str">
            <v>08-03</v>
          </cell>
          <cell r="H673" t="str">
            <v>WS QUILTED RECTANGULAR BEAUTY BAG BEIGE</v>
          </cell>
          <cell r="I673">
            <v>1</v>
          </cell>
          <cell r="J673">
            <v>12.09</v>
          </cell>
          <cell r="K673">
            <v>19.95</v>
          </cell>
        </row>
        <row r="674">
          <cell r="D674">
            <v>546007</v>
          </cell>
          <cell r="E674" t="str">
            <v>08-03</v>
          </cell>
          <cell r="H674" t="str">
            <v>WS QUILTED MEDIUM ROUND SHELL COS BAG BEIGE</v>
          </cell>
          <cell r="I674">
            <v>1</v>
          </cell>
          <cell r="J674">
            <v>12.09</v>
          </cell>
          <cell r="K674">
            <v>19.95</v>
          </cell>
        </row>
        <row r="675">
          <cell r="D675">
            <v>546008</v>
          </cell>
          <cell r="E675" t="str">
            <v>08-03</v>
          </cell>
          <cell r="H675" t="str">
            <v>WS QUILTED LARGE BEAUTY BAG BEIGE</v>
          </cell>
          <cell r="I675">
            <v>1</v>
          </cell>
          <cell r="J675">
            <v>15.12</v>
          </cell>
          <cell r="K675">
            <v>24.95</v>
          </cell>
        </row>
        <row r="676">
          <cell r="D676">
            <v>546009</v>
          </cell>
          <cell r="E676" t="str">
            <v>08-03</v>
          </cell>
          <cell r="H676" t="str">
            <v>WS QUILTED SMALL VANITY CASE BEIGE</v>
          </cell>
          <cell r="I676">
            <v>1</v>
          </cell>
          <cell r="J676">
            <v>18.149999999999999</v>
          </cell>
          <cell r="K676">
            <v>29.95</v>
          </cell>
        </row>
        <row r="678">
          <cell r="D678" t="str">
            <v>WSB282</v>
          </cell>
          <cell r="E678" t="str">
            <v>FS-C10</v>
          </cell>
          <cell r="G678" t="str">
            <v xml:space="preserve">P </v>
          </cell>
          <cell r="H678" t="str">
            <v>WS QUILTED BLACK COS BAG PREPACK</v>
          </cell>
          <cell r="I678">
            <v>1</v>
          </cell>
          <cell r="J678">
            <v>135.44</v>
          </cell>
          <cell r="K678">
            <v>223.48</v>
          </cell>
        </row>
        <row r="679">
          <cell r="D679">
            <v>545975</v>
          </cell>
          <cell r="E679" t="str">
            <v>06-08</v>
          </cell>
          <cell r="H679" t="str">
            <v>WS QUILTED BLACK FLAT COS BAG</v>
          </cell>
          <cell r="I679">
            <v>1</v>
          </cell>
          <cell r="J679">
            <v>10.27</v>
          </cell>
          <cell r="K679">
            <v>16.95</v>
          </cell>
        </row>
        <row r="680">
          <cell r="D680">
            <v>545976</v>
          </cell>
          <cell r="E680" t="str">
            <v>06-08</v>
          </cell>
          <cell r="H680" t="str">
            <v>WS QUILTED BLACK RECTANGULAR BEAUTY BAG</v>
          </cell>
          <cell r="I680">
            <v>1</v>
          </cell>
          <cell r="J680">
            <v>12.09</v>
          </cell>
          <cell r="K680">
            <v>19.95</v>
          </cell>
        </row>
        <row r="681">
          <cell r="D681">
            <v>545977</v>
          </cell>
          <cell r="E681" t="str">
            <v>06-08</v>
          </cell>
          <cell r="H681" t="str">
            <v>WS QUILTED BLACK MEDIUM ROUND SHELL COS BAG</v>
          </cell>
          <cell r="I681">
            <v>1</v>
          </cell>
          <cell r="J681">
            <v>12.09</v>
          </cell>
          <cell r="K681">
            <v>19.95</v>
          </cell>
        </row>
        <row r="682">
          <cell r="D682">
            <v>545978</v>
          </cell>
          <cell r="E682" t="str">
            <v>06-08</v>
          </cell>
          <cell r="H682" t="str">
            <v>WS QUILTED BLACK LARGE BEAUTY BAG</v>
          </cell>
          <cell r="I682">
            <v>1</v>
          </cell>
          <cell r="J682">
            <v>15.12</v>
          </cell>
          <cell r="K682">
            <v>24.95</v>
          </cell>
        </row>
        <row r="683">
          <cell r="D683">
            <v>545979</v>
          </cell>
          <cell r="E683" t="str">
            <v>06-08</v>
          </cell>
          <cell r="H683" t="str">
            <v>WS QUILTED BLACK SMALL VANITY CASE</v>
          </cell>
          <cell r="I683">
            <v>1</v>
          </cell>
          <cell r="J683">
            <v>18.149999999999999</v>
          </cell>
          <cell r="K683">
            <v>29.95</v>
          </cell>
        </row>
        <row r="685">
          <cell r="D685" t="str">
            <v>WSB298</v>
          </cell>
          <cell r="E685" t="str">
            <v>FS-C10</v>
          </cell>
          <cell r="G685" t="str">
            <v>P</v>
          </cell>
          <cell r="H685" t="str">
            <v>WS PREMIUM SILVER COS BAG PREPACK</v>
          </cell>
          <cell r="I685">
            <v>1</v>
          </cell>
          <cell r="J685">
            <v>227.7</v>
          </cell>
          <cell r="K685">
            <v>375.7</v>
          </cell>
        </row>
        <row r="686">
          <cell r="D686">
            <v>546052</v>
          </cell>
          <cell r="E686" t="str">
            <v>06-01</v>
          </cell>
          <cell r="H686" t="str">
            <v>WS PREMIUM SILVER SMALL FLAT PURSE</v>
          </cell>
          <cell r="I686">
            <v>1</v>
          </cell>
          <cell r="J686">
            <v>7.85</v>
          </cell>
          <cell r="K686">
            <v>12.95</v>
          </cell>
        </row>
        <row r="687">
          <cell r="D687">
            <v>546053</v>
          </cell>
          <cell r="E687" t="str">
            <v>06-01</v>
          </cell>
          <cell r="H687" t="str">
            <v>WS PREMIUM SILVER RECTANGLE BRUSH BAG</v>
          </cell>
          <cell r="I687">
            <v>1</v>
          </cell>
          <cell r="J687">
            <v>15.12</v>
          </cell>
          <cell r="K687">
            <v>24.95</v>
          </cell>
        </row>
        <row r="688">
          <cell r="D688">
            <v>546054</v>
          </cell>
          <cell r="E688" t="str">
            <v>06-01</v>
          </cell>
          <cell r="H688" t="str">
            <v>WS PREMIUM SILVER LUXE TRAVEL BAG</v>
          </cell>
          <cell r="I688">
            <v>1</v>
          </cell>
          <cell r="J688">
            <v>19.7</v>
          </cell>
          <cell r="K688">
            <v>32.5</v>
          </cell>
        </row>
        <row r="689">
          <cell r="D689">
            <v>546055</v>
          </cell>
          <cell r="E689" t="str">
            <v>06-01</v>
          </cell>
          <cell r="H689" t="str">
            <v>WS PREMIUM SILVER LUXE LARGE COS BAG</v>
          </cell>
          <cell r="I689">
            <v>1</v>
          </cell>
          <cell r="J689">
            <v>19.7</v>
          </cell>
          <cell r="K689">
            <v>32.5</v>
          </cell>
        </row>
        <row r="690">
          <cell r="D690">
            <v>546056</v>
          </cell>
          <cell r="E690" t="str">
            <v>06-01</v>
          </cell>
          <cell r="H690" t="str">
            <v>WS PREMIUM SILVER TRAVEL BAG WITH HOOK</v>
          </cell>
          <cell r="I690">
            <v>1</v>
          </cell>
          <cell r="J690">
            <v>24.21</v>
          </cell>
          <cell r="K690">
            <v>39.950000000000003</v>
          </cell>
        </row>
        <row r="691">
          <cell r="D691">
            <v>546057</v>
          </cell>
          <cell r="E691" t="str">
            <v>06-01</v>
          </cell>
          <cell r="H691" t="str">
            <v>WS PREMIUM SILVER MEDIUM BEAUTY CASE</v>
          </cell>
          <cell r="I691">
            <v>1</v>
          </cell>
          <cell r="J691">
            <v>27.27</v>
          </cell>
          <cell r="K691">
            <v>45</v>
          </cell>
        </row>
        <row r="693">
          <cell r="D693" t="str">
            <v>WSB184</v>
          </cell>
          <cell r="E693" t="str">
            <v>FS-E4</v>
          </cell>
          <cell r="G693" t="str">
            <v>P</v>
          </cell>
          <cell r="H693" t="str">
            <v>WS PREMIUM BLACK COS BAG PREPACK</v>
          </cell>
          <cell r="I693">
            <v>1</v>
          </cell>
          <cell r="J693">
            <v>273.20999999999998</v>
          </cell>
          <cell r="K693">
            <v>450.8</v>
          </cell>
        </row>
        <row r="694">
          <cell r="D694">
            <v>543758</v>
          </cell>
          <cell r="E694" t="str">
            <v>06-05</v>
          </cell>
          <cell r="H694" t="str">
            <v>WS PREMIUM BLACK SMALL FLAT PURSE</v>
          </cell>
          <cell r="I694">
            <v>1</v>
          </cell>
          <cell r="J694">
            <v>7.85</v>
          </cell>
          <cell r="K694">
            <v>12.95</v>
          </cell>
        </row>
        <row r="695">
          <cell r="D695">
            <v>543759</v>
          </cell>
          <cell r="E695" t="str">
            <v>06-05</v>
          </cell>
          <cell r="H695" t="str">
            <v>WS PREMIUM BLACK RECTANGULAR COS BAG</v>
          </cell>
          <cell r="I695">
            <v>1</v>
          </cell>
          <cell r="J695">
            <v>13.64</v>
          </cell>
          <cell r="K695">
            <v>22.5</v>
          </cell>
        </row>
        <row r="696">
          <cell r="D696">
            <v>543761</v>
          </cell>
          <cell r="E696" t="str">
            <v>06-05</v>
          </cell>
          <cell r="H696" t="str">
            <v>WS PREMIUM BLACK LUXE LARGE COS BAG</v>
          </cell>
          <cell r="I696">
            <v>1</v>
          </cell>
          <cell r="J696">
            <v>19.7</v>
          </cell>
          <cell r="K696">
            <v>32.5</v>
          </cell>
        </row>
        <row r="697">
          <cell r="D697">
            <v>543762</v>
          </cell>
          <cell r="E697" t="str">
            <v>06-05</v>
          </cell>
          <cell r="H697" t="str">
            <v>WS PREMIUM BLACK MEDIUM BEAUTY CASE</v>
          </cell>
          <cell r="I697">
            <v>1</v>
          </cell>
          <cell r="J697">
            <v>27.27</v>
          </cell>
          <cell r="K697">
            <v>45</v>
          </cell>
        </row>
        <row r="698">
          <cell r="D698">
            <v>544974</v>
          </cell>
          <cell r="E698" t="str">
            <v>06-05</v>
          </cell>
          <cell r="H698" t="str">
            <v>WS PREMIUM BLACK TRAVEL BAG WITH HOOK</v>
          </cell>
          <cell r="I698">
            <v>1</v>
          </cell>
          <cell r="J698">
            <v>24.21</v>
          </cell>
          <cell r="K698">
            <v>39.950000000000003</v>
          </cell>
        </row>
        <row r="699">
          <cell r="D699">
            <v>545463</v>
          </cell>
          <cell r="E699" t="str">
            <v>06-05</v>
          </cell>
          <cell r="H699" t="str">
            <v>WS PREMIUM BLACK LARGE HOLD ALL COS BAG</v>
          </cell>
          <cell r="I699">
            <v>1</v>
          </cell>
          <cell r="J699">
            <v>27.27</v>
          </cell>
          <cell r="K699">
            <v>45</v>
          </cell>
        </row>
        <row r="700">
          <cell r="D700">
            <v>543763</v>
          </cell>
          <cell r="E700" t="str">
            <v>06-05</v>
          </cell>
          <cell r="H700" t="str">
            <v>WS PREMIUM BLACK LARGE BEAUTY CASE</v>
          </cell>
          <cell r="I700">
            <v>1</v>
          </cell>
          <cell r="J700">
            <v>33.33</v>
          </cell>
          <cell r="K700">
            <v>55</v>
          </cell>
        </row>
        <row r="702">
          <cell r="D702" t="str">
            <v>WSB185</v>
          </cell>
          <cell r="E702" t="str">
            <v>FS-E4</v>
          </cell>
          <cell r="G702" t="str">
            <v xml:space="preserve">P </v>
          </cell>
          <cell r="H702" t="str">
            <v>WS PREMIUM BLUSH COS BAG PREPACK</v>
          </cell>
          <cell r="I702">
            <v>1</v>
          </cell>
          <cell r="J702">
            <v>333.75</v>
          </cell>
          <cell r="K702">
            <v>550.69000000000005</v>
          </cell>
        </row>
        <row r="703">
          <cell r="D703">
            <v>544410</v>
          </cell>
          <cell r="E703" t="str">
            <v>06-17</v>
          </cell>
          <cell r="H703" t="str">
            <v xml:space="preserve">WS PREMIUM BLUSH SMALL FLAT PURSE </v>
          </cell>
          <cell r="I703">
            <v>1</v>
          </cell>
          <cell r="J703">
            <v>7.85</v>
          </cell>
          <cell r="K703">
            <v>12.95</v>
          </cell>
        </row>
        <row r="704">
          <cell r="D704">
            <v>544411</v>
          </cell>
          <cell r="E704" t="str">
            <v>06-17</v>
          </cell>
          <cell r="H704" t="str">
            <v>WS PREMIUM BLUSH RECTANGULAR COS BAG</v>
          </cell>
          <cell r="I704">
            <v>1</v>
          </cell>
          <cell r="J704">
            <v>13.64</v>
          </cell>
          <cell r="K704">
            <v>22.5</v>
          </cell>
        </row>
        <row r="705">
          <cell r="D705">
            <v>544413</v>
          </cell>
          <cell r="E705" t="str">
            <v>06-19</v>
          </cell>
          <cell r="H705" t="str">
            <v>WS PREMIUM BLUSH LARGE LUXE COS BAG</v>
          </cell>
          <cell r="I705">
            <v>1</v>
          </cell>
          <cell r="J705">
            <v>19.7</v>
          </cell>
          <cell r="K705">
            <v>32.5</v>
          </cell>
        </row>
        <row r="706">
          <cell r="D706">
            <v>544414</v>
          </cell>
          <cell r="E706" t="str">
            <v>06-19</v>
          </cell>
          <cell r="H706" t="str">
            <v>WS PREMIUM BLUSH MEDIUM BEAUTY CASE</v>
          </cell>
          <cell r="I706">
            <v>1</v>
          </cell>
          <cell r="J706">
            <v>27.27</v>
          </cell>
          <cell r="K706">
            <v>45</v>
          </cell>
        </row>
        <row r="707">
          <cell r="D707">
            <v>544888</v>
          </cell>
          <cell r="E707" t="str">
            <v>06-19</v>
          </cell>
          <cell r="H707" t="str">
            <v>WS PREMIUM BLUSH LARGE HOLD ALL COS BAG</v>
          </cell>
          <cell r="I707">
            <v>1</v>
          </cell>
          <cell r="J707">
            <v>27.27</v>
          </cell>
          <cell r="K707">
            <v>45</v>
          </cell>
        </row>
        <row r="708">
          <cell r="D708">
            <v>544887</v>
          </cell>
          <cell r="E708" t="str">
            <v>06-19</v>
          </cell>
          <cell r="H708" t="str">
            <v>WS PREMIUM BLUSH TRAVEL BAG WITH HOOK</v>
          </cell>
          <cell r="I708">
            <v>1</v>
          </cell>
          <cell r="J708">
            <v>24.21</v>
          </cell>
          <cell r="K708">
            <v>39.950000000000003</v>
          </cell>
        </row>
        <row r="709">
          <cell r="D709">
            <v>544889</v>
          </cell>
          <cell r="E709" t="str">
            <v>06-19</v>
          </cell>
          <cell r="H709" t="str">
            <v>WS PREMIUM BLUSH FOLD OUT BAG WITH HOOK</v>
          </cell>
          <cell r="I709">
            <v>1</v>
          </cell>
          <cell r="J709">
            <v>30.27</v>
          </cell>
          <cell r="K709">
            <v>49.95</v>
          </cell>
        </row>
        <row r="710">
          <cell r="D710">
            <v>544415</v>
          </cell>
          <cell r="E710" t="str">
            <v>06-19</v>
          </cell>
          <cell r="H710" t="str">
            <v>WS PREMIUM BLUSH LARGE BEAUTY CASE</v>
          </cell>
          <cell r="I710">
            <v>1</v>
          </cell>
          <cell r="J710">
            <v>33.33</v>
          </cell>
          <cell r="K710">
            <v>55</v>
          </cell>
        </row>
        <row r="712">
          <cell r="D712" t="str">
            <v>WSB204</v>
          </cell>
          <cell r="E712" t="str">
            <v>06-11</v>
          </cell>
          <cell r="G712" t="str">
            <v>P</v>
          </cell>
          <cell r="H712" t="str">
            <v>WS PREMIUM SKY BLUE COS BAG PREPACK</v>
          </cell>
          <cell r="I712">
            <v>1</v>
          </cell>
          <cell r="J712">
            <v>273.20999999999998</v>
          </cell>
          <cell r="K712">
            <v>455.35</v>
          </cell>
        </row>
        <row r="713">
          <cell r="D713">
            <v>545567</v>
          </cell>
          <cell r="E713" t="str">
            <v>06-09</v>
          </cell>
          <cell r="H713" t="str">
            <v>WS PREMIUM SKY BLUE SMALL FLAT PURSE</v>
          </cell>
          <cell r="I713">
            <v>1</v>
          </cell>
          <cell r="J713">
            <v>7.85</v>
          </cell>
          <cell r="K713">
            <v>12.95</v>
          </cell>
        </row>
        <row r="714">
          <cell r="D714">
            <v>545568</v>
          </cell>
          <cell r="E714" t="str">
            <v>06-09</v>
          </cell>
          <cell r="H714" t="str">
            <v>WS PREMIUM SKY BLUE RECTANGULAR COS BAG</v>
          </cell>
          <cell r="I714">
            <v>1</v>
          </cell>
          <cell r="J714">
            <v>13.64</v>
          </cell>
          <cell r="K714">
            <v>22.5</v>
          </cell>
        </row>
        <row r="715">
          <cell r="D715">
            <v>545569</v>
          </cell>
          <cell r="E715" t="str">
            <v>06-11</v>
          </cell>
          <cell r="H715" t="str">
            <v>WS PREMIUM SKY BLUE LUXE LARGE COS BAG</v>
          </cell>
          <cell r="I715">
            <v>1</v>
          </cell>
          <cell r="J715">
            <v>19.7</v>
          </cell>
          <cell r="K715">
            <v>32.5</v>
          </cell>
        </row>
        <row r="716">
          <cell r="D716">
            <v>545570</v>
          </cell>
          <cell r="E716" t="str">
            <v>06-11</v>
          </cell>
          <cell r="H716" t="str">
            <v>WS PREMIUM SKY BLUE TRAVEL BAG WITH HOOK</v>
          </cell>
          <cell r="I716">
            <v>1</v>
          </cell>
          <cell r="J716">
            <v>24.21</v>
          </cell>
          <cell r="K716">
            <v>39.950000000000003</v>
          </cell>
        </row>
        <row r="717">
          <cell r="D717">
            <v>545571</v>
          </cell>
          <cell r="E717" t="str">
            <v>06-11</v>
          </cell>
          <cell r="H717" t="str">
            <v>WS PREMIUM SKY BLUE MEDIUM BEAUTY CASE</v>
          </cell>
          <cell r="I717">
            <v>1</v>
          </cell>
          <cell r="J717">
            <v>27.27</v>
          </cell>
          <cell r="K717">
            <v>45</v>
          </cell>
        </row>
        <row r="718">
          <cell r="D718">
            <v>545572</v>
          </cell>
          <cell r="E718" t="str">
            <v>06-11</v>
          </cell>
          <cell r="H718" t="str">
            <v>WS PREMIUM SKY BLUE LARGE HOLD ALL COS BAG</v>
          </cell>
          <cell r="I718">
            <v>1</v>
          </cell>
          <cell r="J718">
            <v>27.27</v>
          </cell>
          <cell r="K718">
            <v>45</v>
          </cell>
        </row>
        <row r="719">
          <cell r="D719">
            <v>545573</v>
          </cell>
          <cell r="E719" t="str">
            <v>06-11</v>
          </cell>
          <cell r="H719" t="str">
            <v>WS PREMIUM SKY BLUE LARGE BEAUTY CASE</v>
          </cell>
          <cell r="I719">
            <v>1</v>
          </cell>
          <cell r="J719">
            <v>33.33</v>
          </cell>
          <cell r="K719">
            <v>55</v>
          </cell>
        </row>
        <row r="721">
          <cell r="D721">
            <v>545810</v>
          </cell>
          <cell r="E721" t="str">
            <v>06-15</v>
          </cell>
          <cell r="G721" t="str">
            <v>LOW</v>
          </cell>
          <cell r="H721" t="str">
            <v>WS PREMIUM PEONY PINK LUXE LARGE COS BAG</v>
          </cell>
          <cell r="I721">
            <v>1</v>
          </cell>
          <cell r="J721">
            <v>19.7</v>
          </cell>
          <cell r="K721">
            <v>32.5</v>
          </cell>
        </row>
        <row r="722">
          <cell r="D722">
            <v>545811</v>
          </cell>
          <cell r="E722" t="str">
            <v>06-15</v>
          </cell>
          <cell r="H722" t="str">
            <v>WS PREMIUM PEONY PINK TRAVEL BAG WITH HOOK</v>
          </cell>
          <cell r="I722">
            <v>1</v>
          </cell>
          <cell r="J722">
            <v>24.21</v>
          </cell>
          <cell r="K722">
            <v>39.950000000000003</v>
          </cell>
        </row>
        <row r="723">
          <cell r="D723">
            <v>545812</v>
          </cell>
          <cell r="E723" t="str">
            <v>06-15</v>
          </cell>
          <cell r="H723" t="str">
            <v>WS PREMIUM PEONY PINK MEDIUM BEAUTY CASE</v>
          </cell>
          <cell r="I723">
            <v>1</v>
          </cell>
          <cell r="J723">
            <v>27.27</v>
          </cell>
          <cell r="K723">
            <v>45</v>
          </cell>
        </row>
        <row r="724">
          <cell r="D724">
            <v>545813</v>
          </cell>
          <cell r="E724" t="str">
            <v>06-15</v>
          </cell>
          <cell r="G724" t="str">
            <v>LOW</v>
          </cell>
          <cell r="H724" t="str">
            <v>WS PREMIUM PEONY PINK LARGE HOLD ALL COS BAG</v>
          </cell>
          <cell r="I724">
            <v>1</v>
          </cell>
          <cell r="J724">
            <v>27.27</v>
          </cell>
          <cell r="K724">
            <v>45</v>
          </cell>
        </row>
        <row r="726">
          <cell r="D726" t="str">
            <v>WSB247</v>
          </cell>
          <cell r="E726" t="str">
            <v>FS-H10</v>
          </cell>
          <cell r="G726" t="str">
            <v>P</v>
          </cell>
          <cell r="H726" t="str">
            <v>WS PREMIUM MINT COS BAG PREPACK</v>
          </cell>
          <cell r="I726">
            <v>1</v>
          </cell>
          <cell r="J726">
            <v>273.20999999999998</v>
          </cell>
          <cell r="K726">
            <v>455.35</v>
          </cell>
        </row>
        <row r="727">
          <cell r="D727">
            <v>545801</v>
          </cell>
          <cell r="E727" t="str">
            <v>06-13</v>
          </cell>
          <cell r="H727" t="str">
            <v>WS PREMIUM MINT SMALL FLAT PURSE</v>
          </cell>
          <cell r="I727">
            <v>1</v>
          </cell>
          <cell r="J727">
            <v>7.85</v>
          </cell>
          <cell r="K727">
            <v>12.95</v>
          </cell>
        </row>
        <row r="728">
          <cell r="D728">
            <v>545802</v>
          </cell>
          <cell r="E728" t="str">
            <v>06-13</v>
          </cell>
          <cell r="H728" t="str">
            <v>WS PREMIUM MINT RECTANGULAR COS BAG</v>
          </cell>
          <cell r="I728">
            <v>1</v>
          </cell>
          <cell r="J728">
            <v>13.64</v>
          </cell>
          <cell r="K728">
            <v>22.5</v>
          </cell>
        </row>
        <row r="729">
          <cell r="D729">
            <v>545803</v>
          </cell>
          <cell r="E729" t="str">
            <v>06-13</v>
          </cell>
          <cell r="H729" t="str">
            <v>WS PREMIUM MINT LARGE LUXE COS BAG</v>
          </cell>
          <cell r="I729">
            <v>1</v>
          </cell>
          <cell r="J729">
            <v>19.7</v>
          </cell>
          <cell r="K729">
            <v>32.5</v>
          </cell>
        </row>
        <row r="730">
          <cell r="D730">
            <v>545804</v>
          </cell>
          <cell r="E730" t="str">
            <v>06-13</v>
          </cell>
          <cell r="H730" t="str">
            <v>WS PREMIUM MINT TRAVEL BAG WITH HOOK</v>
          </cell>
          <cell r="I730">
            <v>1</v>
          </cell>
          <cell r="J730">
            <v>24.21</v>
          </cell>
          <cell r="K730">
            <v>39.950000000000003</v>
          </cell>
        </row>
        <row r="731">
          <cell r="D731">
            <v>545805</v>
          </cell>
          <cell r="E731" t="str">
            <v>06-13</v>
          </cell>
          <cell r="H731" t="str">
            <v>WS PREMIUM MINT MEDIUM BEAUTY CASE</v>
          </cell>
          <cell r="I731">
            <v>1</v>
          </cell>
          <cell r="J731">
            <v>27.27</v>
          </cell>
          <cell r="K731">
            <v>45</v>
          </cell>
        </row>
        <row r="732">
          <cell r="D732">
            <v>545806</v>
          </cell>
          <cell r="E732" t="str">
            <v>06-13</v>
          </cell>
          <cell r="H732" t="str">
            <v>WS PREMIUM MINT LARGE HOLD ALL COS BAG</v>
          </cell>
          <cell r="I732">
            <v>1</v>
          </cell>
          <cell r="J732">
            <v>27.27</v>
          </cell>
          <cell r="K732">
            <v>45</v>
          </cell>
        </row>
        <row r="733">
          <cell r="D733">
            <v>545807</v>
          </cell>
          <cell r="E733" t="str">
            <v>06-13</v>
          </cell>
          <cell r="H733" t="str">
            <v>WS PREMIUM MINT LARGE BEAUTY CASE</v>
          </cell>
          <cell r="I733">
            <v>1</v>
          </cell>
          <cell r="J733">
            <v>33.33</v>
          </cell>
          <cell r="K733">
            <v>55</v>
          </cell>
        </row>
        <row r="736">
          <cell r="D736">
            <v>544563</v>
          </cell>
          <cell r="E736" t="str">
            <v>07-A</v>
          </cell>
          <cell r="H736" t="str">
            <v>WS HYDRANGEAS LARGE FLAT PURSE</v>
          </cell>
          <cell r="I736">
            <v>1</v>
          </cell>
          <cell r="J736">
            <v>9.06</v>
          </cell>
          <cell r="K736">
            <v>14.95</v>
          </cell>
        </row>
        <row r="737">
          <cell r="D737">
            <v>545548</v>
          </cell>
          <cell r="E737" t="str">
            <v>06-15</v>
          </cell>
          <cell r="G737" t="str">
            <v>LOW</v>
          </cell>
          <cell r="H737" t="str">
            <v xml:space="preserve">WS BAHAMA PALMS RECTANGULAR COS BAG </v>
          </cell>
          <cell r="I737">
            <v>1</v>
          </cell>
          <cell r="J737">
            <v>12.09</v>
          </cell>
          <cell r="K737">
            <v>19.95</v>
          </cell>
        </row>
        <row r="738">
          <cell r="D738">
            <v>545558</v>
          </cell>
          <cell r="E738" t="str">
            <v>08-A</v>
          </cell>
          <cell r="H738" t="str">
            <v>WS BLISSFUL BLOOMS LARGE HOLD ALL COS BAG</v>
          </cell>
          <cell r="I738">
            <v>1</v>
          </cell>
          <cell r="J738">
            <v>27.27</v>
          </cell>
          <cell r="K738">
            <v>45</v>
          </cell>
        </row>
        <row r="739">
          <cell r="D739">
            <v>545610</v>
          </cell>
          <cell r="E739" t="str">
            <v>06-17</v>
          </cell>
          <cell r="H739" t="str">
            <v>WS BLOOMING BOTANICALS LARGE HOLD ALL COS BAG</v>
          </cell>
          <cell r="I739">
            <v>1</v>
          </cell>
          <cell r="J739">
            <v>27.27</v>
          </cell>
          <cell r="K739">
            <v>45</v>
          </cell>
        </row>
        <row r="740">
          <cell r="D740">
            <v>545634</v>
          </cell>
          <cell r="E740" t="str">
            <v>07-05</v>
          </cell>
          <cell r="H740" t="str">
            <v>WS FOREST PALMS LARGE HOLD ALL COS BAG</v>
          </cell>
          <cell r="I740">
            <v>1</v>
          </cell>
          <cell r="J740">
            <v>27.27</v>
          </cell>
          <cell r="K740">
            <v>45</v>
          </cell>
        </row>
        <row r="741">
          <cell r="D741">
            <v>545720</v>
          </cell>
          <cell r="E741" t="str">
            <v>06-09</v>
          </cell>
          <cell r="H741" t="str">
            <v>WS LE JARDIN LARGE HOLD ALL COS BAG</v>
          </cell>
          <cell r="I741">
            <v>1</v>
          </cell>
          <cell r="J741">
            <v>27.27</v>
          </cell>
          <cell r="K741">
            <v>45</v>
          </cell>
        </row>
        <row r="742">
          <cell r="D742">
            <v>545214</v>
          </cell>
          <cell r="E742" t="str">
            <v>07-07</v>
          </cell>
          <cell r="H742" t="str">
            <v>WS CAMILLA GRACE LARGE HOLD ALL COS BAG</v>
          </cell>
          <cell r="I742">
            <v>1</v>
          </cell>
          <cell r="J742">
            <v>27.27</v>
          </cell>
          <cell r="K742">
            <v>45</v>
          </cell>
        </row>
        <row r="743">
          <cell r="D743">
            <v>545786</v>
          </cell>
          <cell r="E743" t="str">
            <v>06-09</v>
          </cell>
          <cell r="G743" t="str">
            <v>LOW</v>
          </cell>
          <cell r="H743" t="str">
            <v>WS DAISY MEDIUM BEAUTY CASE</v>
          </cell>
          <cell r="I743">
            <v>1</v>
          </cell>
          <cell r="J743">
            <v>27.27</v>
          </cell>
          <cell r="K743">
            <v>45</v>
          </cell>
        </row>
        <row r="744">
          <cell r="D744">
            <v>545559</v>
          </cell>
          <cell r="E744" t="str">
            <v>06-04</v>
          </cell>
          <cell r="H744" t="str">
            <v>WS BLISSFUL BLOOMS LARGE BEAUTY CASE</v>
          </cell>
          <cell r="I744">
            <v>1</v>
          </cell>
          <cell r="J744">
            <v>33.33</v>
          </cell>
          <cell r="K744">
            <v>55</v>
          </cell>
        </row>
        <row r="745">
          <cell r="D745">
            <v>545611</v>
          </cell>
          <cell r="E745" t="str">
            <v>06-17</v>
          </cell>
          <cell r="H745" t="str">
            <v>WS BLOOMING BOTANICALS LARGE BEAUTY CASE</v>
          </cell>
          <cell r="I745">
            <v>1</v>
          </cell>
          <cell r="J745">
            <v>33.33</v>
          </cell>
          <cell r="K745">
            <v>55</v>
          </cell>
        </row>
        <row r="746">
          <cell r="D746">
            <v>545635</v>
          </cell>
          <cell r="E746" t="str">
            <v>07-05</v>
          </cell>
          <cell r="H746" t="str">
            <v>WS FOREST PALMS LARGE BEAUTY CASE</v>
          </cell>
          <cell r="I746">
            <v>1</v>
          </cell>
          <cell r="J746">
            <v>33.33</v>
          </cell>
          <cell r="K746">
            <v>55</v>
          </cell>
        </row>
        <row r="747">
          <cell r="D747">
            <v>545605</v>
          </cell>
          <cell r="E747" t="str">
            <v>06-01</v>
          </cell>
          <cell r="H747" t="str">
            <v>WS IN BLOOM MAGENTA LARGE BEAUTY CASE</v>
          </cell>
          <cell r="I747">
            <v>1</v>
          </cell>
          <cell r="J747">
            <v>33.33</v>
          </cell>
          <cell r="K747">
            <v>55</v>
          </cell>
        </row>
        <row r="748">
          <cell r="D748">
            <v>545552</v>
          </cell>
          <cell r="E748" t="str">
            <v>08-A</v>
          </cell>
          <cell r="H748" t="str">
            <v>WS BAHAMA PALMS LARGE BEAUTY CASE</v>
          </cell>
          <cell r="I748">
            <v>1</v>
          </cell>
          <cell r="J748">
            <v>33.33</v>
          </cell>
          <cell r="K748">
            <v>55</v>
          </cell>
        </row>
        <row r="749">
          <cell r="D749">
            <v>545386</v>
          </cell>
          <cell r="E749" t="str">
            <v>07-07</v>
          </cell>
          <cell r="H749" t="str">
            <v>WS ISLAND TROPICS LARGE BEAUTY CASE</v>
          </cell>
          <cell r="I749">
            <v>1</v>
          </cell>
          <cell r="J749">
            <v>33.33</v>
          </cell>
          <cell r="K749">
            <v>55</v>
          </cell>
        </row>
        <row r="750">
          <cell r="D750">
            <v>545441</v>
          </cell>
          <cell r="E750" t="str">
            <v>06-05</v>
          </cell>
          <cell r="H750" t="str">
            <v>WS CAMILLA ROSE LARGE BEAUTY CASE</v>
          </cell>
          <cell r="I750">
            <v>1</v>
          </cell>
          <cell r="J750">
            <v>33.33</v>
          </cell>
          <cell r="K750">
            <v>55</v>
          </cell>
        </row>
        <row r="751">
          <cell r="D751">
            <v>545379</v>
          </cell>
          <cell r="E751" t="str">
            <v>06-04</v>
          </cell>
          <cell r="H751" t="str">
            <v>WS WONDERLAND PINK LARGE BEAUTY CASE</v>
          </cell>
          <cell r="I751">
            <v>1</v>
          </cell>
          <cell r="J751">
            <v>33.33</v>
          </cell>
          <cell r="K751">
            <v>55</v>
          </cell>
        </row>
        <row r="752">
          <cell r="D752">
            <v>545347</v>
          </cell>
          <cell r="E752" t="str">
            <v>06-09</v>
          </cell>
          <cell r="H752" t="str">
            <v>WS SWEET FLORALS LARGE BEAUTY CASE</v>
          </cell>
          <cell r="I752">
            <v>1</v>
          </cell>
          <cell r="J752">
            <v>33.33</v>
          </cell>
          <cell r="K752">
            <v>55</v>
          </cell>
        </row>
        <row r="753">
          <cell r="D753">
            <v>545216</v>
          </cell>
          <cell r="E753" t="str">
            <v>07-07</v>
          </cell>
          <cell r="H753" t="str">
            <v>WS CAMILLA GRACE LARGE BEAUTY CASE</v>
          </cell>
          <cell r="I753">
            <v>1</v>
          </cell>
          <cell r="J753">
            <v>33.33</v>
          </cell>
          <cell r="K753">
            <v>55</v>
          </cell>
        </row>
        <row r="754">
          <cell r="D754">
            <v>545617</v>
          </cell>
          <cell r="E754" t="str">
            <v>07-07</v>
          </cell>
          <cell r="H754" t="str">
            <v>WS FRESH FERN LARGE BEAUTY CASE</v>
          </cell>
          <cell r="I754">
            <v>1</v>
          </cell>
          <cell r="J754">
            <v>33.33</v>
          </cell>
          <cell r="K754">
            <v>55</v>
          </cell>
        </row>
        <row r="755">
          <cell r="D755">
            <v>545496</v>
          </cell>
          <cell r="E755" t="str">
            <v>07-09</v>
          </cell>
          <cell r="H755" t="str">
            <v>WS MAGNOLIA AQUA LARGE BEAUTY CASE</v>
          </cell>
          <cell r="I755">
            <v>1</v>
          </cell>
          <cell r="J755">
            <v>33.33</v>
          </cell>
          <cell r="K755">
            <v>55</v>
          </cell>
        </row>
        <row r="756">
          <cell r="D756">
            <v>545304</v>
          </cell>
          <cell r="E756" t="str">
            <v>06-03</v>
          </cell>
          <cell r="H756" t="str">
            <v>WS PEONY DREAMS LARGE BEAUTY CASE</v>
          </cell>
          <cell r="I756">
            <v>1</v>
          </cell>
          <cell r="J756">
            <v>33.33</v>
          </cell>
          <cell r="K756">
            <v>55</v>
          </cell>
        </row>
        <row r="758">
          <cell r="D758">
            <v>545504</v>
          </cell>
          <cell r="E758" t="str">
            <v>07-05</v>
          </cell>
          <cell r="H758" t="str">
            <v>WS MIDNIGHT FLORA MEDIUM SOFT AL-LINE COS BAG</v>
          </cell>
          <cell r="I758">
            <v>1</v>
          </cell>
          <cell r="J758">
            <v>12.09</v>
          </cell>
          <cell r="K758">
            <v>19.95</v>
          </cell>
        </row>
        <row r="759">
          <cell r="D759">
            <v>545506</v>
          </cell>
          <cell r="E759" t="str">
            <v>07-05</v>
          </cell>
          <cell r="H759" t="str">
            <v>WS MIDNIGHT FLORA LARGE LUXE COS BAG</v>
          </cell>
          <cell r="I759">
            <v>1</v>
          </cell>
          <cell r="J759">
            <v>18.149999999999999</v>
          </cell>
          <cell r="K759">
            <v>29.95</v>
          </cell>
        </row>
        <row r="760">
          <cell r="D760">
            <v>545508</v>
          </cell>
          <cell r="E760" t="str">
            <v>07-05</v>
          </cell>
          <cell r="H760" t="str">
            <v>WS MIDNIGHT FLORA LARGE BEAUTY CASE</v>
          </cell>
          <cell r="I760">
            <v>1</v>
          </cell>
          <cell r="J760">
            <v>33.33</v>
          </cell>
          <cell r="K760">
            <v>55</v>
          </cell>
        </row>
        <row r="762">
          <cell r="D762">
            <v>545821</v>
          </cell>
          <cell r="E762" t="str">
            <v>06-05</v>
          </cell>
          <cell r="H762" t="str">
            <v>WS HARPER LARGE LUXE COS BAG</v>
          </cell>
          <cell r="I762">
            <v>1</v>
          </cell>
          <cell r="J762">
            <v>18.149999999999999</v>
          </cell>
          <cell r="K762">
            <v>29.95</v>
          </cell>
        </row>
        <row r="763">
          <cell r="D763">
            <v>545823</v>
          </cell>
          <cell r="E763" t="str">
            <v>06-05</v>
          </cell>
          <cell r="H763" t="str">
            <v xml:space="preserve">WS HARPER TRAVEL BAG WITH HOOK </v>
          </cell>
          <cell r="I763">
            <v>1</v>
          </cell>
          <cell r="J763">
            <v>24.21</v>
          </cell>
          <cell r="K763">
            <v>39.950000000000003</v>
          </cell>
        </row>
        <row r="764">
          <cell r="D764">
            <v>545824</v>
          </cell>
          <cell r="E764" t="str">
            <v>06-05</v>
          </cell>
          <cell r="H764" t="str">
            <v>WS HARPER LARGE HOLD ALL COS BAG</v>
          </cell>
          <cell r="I764">
            <v>1</v>
          </cell>
          <cell r="J764">
            <v>27.27</v>
          </cell>
          <cell r="K764">
            <v>45</v>
          </cell>
        </row>
        <row r="766">
          <cell r="D766">
            <v>546071</v>
          </cell>
          <cell r="E766" t="str">
            <v>07-06</v>
          </cell>
          <cell r="G766" t="str">
            <v>VERY LOW</v>
          </cell>
          <cell r="H766" t="str">
            <v>WS JOYFUL MEDIUM SOFT A-LINE COS BAG</v>
          </cell>
          <cell r="I766">
            <v>1</v>
          </cell>
          <cell r="J766">
            <v>12.09</v>
          </cell>
          <cell r="K766">
            <v>19.95</v>
          </cell>
        </row>
        <row r="767">
          <cell r="D767">
            <v>546072</v>
          </cell>
          <cell r="E767" t="str">
            <v>07-06</v>
          </cell>
          <cell r="H767" t="str">
            <v>WS JOYFUL LARGE LUXE COS BAG</v>
          </cell>
          <cell r="I767">
            <v>1</v>
          </cell>
          <cell r="J767">
            <v>18.149999999999999</v>
          </cell>
          <cell r="K767">
            <v>29.95</v>
          </cell>
        </row>
        <row r="769">
          <cell r="D769" t="str">
            <v>WSB318</v>
          </cell>
          <cell r="E769" t="str">
            <v>FS-G7</v>
          </cell>
          <cell r="G769" t="str">
            <v>P</v>
          </cell>
          <cell r="H769" t="str">
            <v>WS GRACE COS BAG PREPACK</v>
          </cell>
          <cell r="I769">
            <v>1</v>
          </cell>
          <cell r="J769">
            <v>209.38</v>
          </cell>
          <cell r="K769">
            <v>345.48</v>
          </cell>
        </row>
        <row r="770">
          <cell r="D770">
            <v>546163</v>
          </cell>
          <cell r="E770" t="str">
            <v>07-18</v>
          </cell>
          <cell r="H770" t="str">
            <v>WS GRACE SMALL FLAT PURSE</v>
          </cell>
          <cell r="I770">
            <v>2</v>
          </cell>
          <cell r="J770">
            <v>7.85</v>
          </cell>
          <cell r="K770">
            <v>12.95</v>
          </cell>
        </row>
        <row r="771">
          <cell r="D771">
            <v>546164</v>
          </cell>
          <cell r="E771" t="str">
            <v>07-18</v>
          </cell>
          <cell r="H771" t="str">
            <v>WS GRACE MEDIUM SOFT A-LINE COS BAG</v>
          </cell>
          <cell r="I771">
            <v>2</v>
          </cell>
          <cell r="J771">
            <v>12.09</v>
          </cell>
          <cell r="K771">
            <v>19.95</v>
          </cell>
        </row>
        <row r="772">
          <cell r="D772">
            <v>546165</v>
          </cell>
          <cell r="E772" t="str">
            <v>07-18</v>
          </cell>
          <cell r="H772" t="str">
            <v>WS GRACE RECTANGULAR BRUSH COS BAG</v>
          </cell>
          <cell r="I772">
            <v>2</v>
          </cell>
          <cell r="J772">
            <v>15.12</v>
          </cell>
          <cell r="K772">
            <v>24.95</v>
          </cell>
        </row>
        <row r="773">
          <cell r="D773">
            <v>546166</v>
          </cell>
          <cell r="E773" t="str">
            <v>07-18</v>
          </cell>
          <cell r="H773" t="str">
            <v>WS GRACE LARGE LUXE COS BAG</v>
          </cell>
          <cell r="I773">
            <v>2</v>
          </cell>
          <cell r="J773">
            <v>18.149999999999999</v>
          </cell>
          <cell r="K773">
            <v>29.95</v>
          </cell>
        </row>
        <row r="774">
          <cell r="D774">
            <v>546167</v>
          </cell>
          <cell r="E774" t="str">
            <v>07-18</v>
          </cell>
          <cell r="H774" t="str">
            <v>WS GRACE TRAVEL BAG WITH HOOK</v>
          </cell>
          <cell r="I774">
            <v>2</v>
          </cell>
          <cell r="J774">
            <v>24.21</v>
          </cell>
          <cell r="K774">
            <v>39.950000000000003</v>
          </cell>
        </row>
        <row r="775">
          <cell r="D775">
            <v>546168</v>
          </cell>
          <cell r="E775" t="str">
            <v>07-18</v>
          </cell>
          <cell r="H775" t="str">
            <v>WS GRACE MEDIUM BEAUTY CASE</v>
          </cell>
          <cell r="I775">
            <v>2</v>
          </cell>
          <cell r="J775">
            <v>27.27</v>
          </cell>
          <cell r="K775">
            <v>45</v>
          </cell>
        </row>
        <row r="777">
          <cell r="D777" t="str">
            <v>WSB313</v>
          </cell>
          <cell r="E777" t="str">
            <v>FS-G8</v>
          </cell>
          <cell r="G777" t="str">
            <v>P</v>
          </cell>
          <cell r="H777" t="str">
            <v>WS LAYLA COS BAG PREPACK</v>
          </cell>
          <cell r="I777">
            <v>1</v>
          </cell>
          <cell r="J777">
            <v>209.32</v>
          </cell>
          <cell r="K777">
            <v>345.38</v>
          </cell>
        </row>
        <row r="778">
          <cell r="D778">
            <v>546133</v>
          </cell>
          <cell r="E778" t="str">
            <v>07-18</v>
          </cell>
          <cell r="H778" t="str">
            <v>WS LAYLA SMALL FLAT PURSE</v>
          </cell>
          <cell r="I778">
            <v>2</v>
          </cell>
          <cell r="J778">
            <v>7.85</v>
          </cell>
          <cell r="K778">
            <v>12.95</v>
          </cell>
        </row>
        <row r="779">
          <cell r="D779">
            <v>546134</v>
          </cell>
          <cell r="E779" t="str">
            <v>07-18</v>
          </cell>
          <cell r="H779" t="str">
            <v>WS LAYLA RECTANGULAR BRUSH COS BAG</v>
          </cell>
          <cell r="I779">
            <v>2</v>
          </cell>
          <cell r="J779">
            <v>15.12</v>
          </cell>
          <cell r="K779">
            <v>24.95</v>
          </cell>
        </row>
        <row r="780">
          <cell r="D780">
            <v>546135</v>
          </cell>
          <cell r="E780" t="str">
            <v>07-18</v>
          </cell>
          <cell r="H780" t="str">
            <v>WS LAYLA MEDIUM LUXE COS BAG</v>
          </cell>
          <cell r="I780">
            <v>2</v>
          </cell>
          <cell r="J780">
            <v>15.12</v>
          </cell>
          <cell r="K780">
            <v>24.95</v>
          </cell>
        </row>
        <row r="781">
          <cell r="D781">
            <v>546136</v>
          </cell>
          <cell r="E781" t="str">
            <v>07-18</v>
          </cell>
          <cell r="H781" t="str">
            <v>WS LAYLA LARGE LUXE COS BAG</v>
          </cell>
          <cell r="I781">
            <v>2</v>
          </cell>
          <cell r="J781">
            <v>18.149999999999999</v>
          </cell>
          <cell r="K781">
            <v>29.95</v>
          </cell>
        </row>
        <row r="782">
          <cell r="D782">
            <v>546137</v>
          </cell>
          <cell r="E782" t="str">
            <v>07-18</v>
          </cell>
          <cell r="H782" t="str">
            <v>WS LAYLA SMALL BEAUTY CASE</v>
          </cell>
          <cell r="I782">
            <v>2</v>
          </cell>
          <cell r="J782">
            <v>24.21</v>
          </cell>
          <cell r="K782">
            <v>39.950000000000003</v>
          </cell>
        </row>
        <row r="783">
          <cell r="D783">
            <v>546138</v>
          </cell>
          <cell r="E783" t="str">
            <v>07-18</v>
          </cell>
          <cell r="H783" t="str">
            <v>WS LAYLA TRAVEL BAG WITH HOOK</v>
          </cell>
          <cell r="I783">
            <v>2</v>
          </cell>
          <cell r="J783">
            <v>24.21</v>
          </cell>
          <cell r="K783">
            <v>39.950000000000003</v>
          </cell>
        </row>
        <row r="785">
          <cell r="D785">
            <v>546175</v>
          </cell>
          <cell r="E785" t="str">
            <v>06-19</v>
          </cell>
          <cell r="H785" t="str">
            <v xml:space="preserve">WS QUINN LARGE FLAT PURSE </v>
          </cell>
          <cell r="I785">
            <v>1</v>
          </cell>
          <cell r="J785">
            <v>9.06</v>
          </cell>
          <cell r="K785">
            <v>14.95</v>
          </cell>
        </row>
        <row r="786">
          <cell r="D786">
            <v>546176</v>
          </cell>
          <cell r="E786" t="str">
            <v>06-19</v>
          </cell>
          <cell r="H786" t="str">
            <v xml:space="preserve">WS QUINN RECTANGULAR COS BAG </v>
          </cell>
          <cell r="I786">
            <v>1</v>
          </cell>
          <cell r="J786">
            <v>12.09</v>
          </cell>
          <cell r="K786">
            <v>19.95</v>
          </cell>
        </row>
        <row r="787">
          <cell r="D787">
            <v>546177</v>
          </cell>
          <cell r="E787" t="str">
            <v>06-19</v>
          </cell>
          <cell r="H787" t="str">
            <v xml:space="preserve">WS QUINN MEDIUM SOFT A-LINE COS BAG </v>
          </cell>
          <cell r="I787">
            <v>1</v>
          </cell>
          <cell r="J787">
            <v>12.09</v>
          </cell>
          <cell r="K787">
            <v>19.95</v>
          </cell>
        </row>
        <row r="788">
          <cell r="D788">
            <v>546178</v>
          </cell>
          <cell r="E788" t="str">
            <v>06-19</v>
          </cell>
          <cell r="H788" t="str">
            <v xml:space="preserve">WS QUINN LARGE LUXE COS BAG </v>
          </cell>
          <cell r="I788">
            <v>1</v>
          </cell>
          <cell r="J788">
            <v>18.149999999999999</v>
          </cell>
          <cell r="K788">
            <v>29.95</v>
          </cell>
        </row>
        <row r="789">
          <cell r="D789">
            <v>546179</v>
          </cell>
          <cell r="E789" t="str">
            <v>06-19</v>
          </cell>
          <cell r="G789" t="str">
            <v>LOW</v>
          </cell>
          <cell r="H789" t="str">
            <v xml:space="preserve">WS QUINN LARGE HOLD ALL COS BAG </v>
          </cell>
          <cell r="I789">
            <v>1</v>
          </cell>
          <cell r="J789">
            <v>27.27</v>
          </cell>
          <cell r="K789">
            <v>45</v>
          </cell>
        </row>
        <row r="791">
          <cell r="D791" t="str">
            <v>WSB322</v>
          </cell>
          <cell r="E791" t="str">
            <v>FS-H5</v>
          </cell>
          <cell r="G791" t="str">
            <v>P</v>
          </cell>
          <cell r="H791" t="str">
            <v>WS PRETTY IN PAISLEY COS BAG PREPACK</v>
          </cell>
          <cell r="I791">
            <v>1</v>
          </cell>
          <cell r="J791">
            <v>215.32</v>
          </cell>
          <cell r="K791">
            <v>355.28</v>
          </cell>
        </row>
        <row r="792">
          <cell r="D792">
            <v>546188</v>
          </cell>
          <cell r="E792" t="str">
            <v>06-10</v>
          </cell>
          <cell r="H792" t="str">
            <v>WS PRETTY PAISLEY SMALL FLAT PURSE</v>
          </cell>
          <cell r="I792">
            <v>1</v>
          </cell>
          <cell r="J792">
            <v>7.85</v>
          </cell>
          <cell r="K792">
            <v>12.95</v>
          </cell>
        </row>
        <row r="793">
          <cell r="D793">
            <v>546189</v>
          </cell>
          <cell r="E793" t="str">
            <v>06-10</v>
          </cell>
          <cell r="H793" t="str">
            <v>WS PRETTY PAISLEY HALF ROUND SHELL COS BAG</v>
          </cell>
          <cell r="I793">
            <v>1</v>
          </cell>
          <cell r="J793">
            <v>12.09</v>
          </cell>
          <cell r="K793">
            <v>19.95</v>
          </cell>
        </row>
        <row r="794">
          <cell r="D794">
            <v>546190</v>
          </cell>
          <cell r="E794" t="str">
            <v>06-10</v>
          </cell>
          <cell r="H794" t="str">
            <v xml:space="preserve">WS PRETTY PAISLEY SMALL SQUARE CARRY BAG </v>
          </cell>
          <cell r="I794">
            <v>1</v>
          </cell>
          <cell r="J794">
            <v>12.09</v>
          </cell>
          <cell r="K794">
            <v>19.95</v>
          </cell>
        </row>
        <row r="795">
          <cell r="D795">
            <v>546191</v>
          </cell>
          <cell r="E795" t="str">
            <v>06-10</v>
          </cell>
          <cell r="H795" t="str">
            <v xml:space="preserve">WS PRETTY PAISLEY MEDIUM SOFT A-LINE COS BAG </v>
          </cell>
          <cell r="I795">
            <v>1</v>
          </cell>
          <cell r="J795">
            <v>12.09</v>
          </cell>
          <cell r="K795">
            <v>19.95</v>
          </cell>
        </row>
        <row r="796">
          <cell r="D796">
            <v>546192</v>
          </cell>
          <cell r="E796" t="str">
            <v>06-10</v>
          </cell>
          <cell r="H796" t="str">
            <v xml:space="preserve">WS PRETTY PAISLEY RECTANGLE BRUSH BAG </v>
          </cell>
          <cell r="I796">
            <v>1</v>
          </cell>
          <cell r="J796">
            <v>15.12</v>
          </cell>
          <cell r="K796">
            <v>24.95</v>
          </cell>
        </row>
        <row r="797">
          <cell r="D797">
            <v>546193</v>
          </cell>
          <cell r="E797" t="str">
            <v>06-10</v>
          </cell>
          <cell r="H797" t="str">
            <v xml:space="preserve">WS PRETTY PAISLEY LARGE LUXE COS BAG </v>
          </cell>
          <cell r="I797">
            <v>1</v>
          </cell>
          <cell r="J797">
            <v>18.149999999999999</v>
          </cell>
          <cell r="K797">
            <v>29.95</v>
          </cell>
        </row>
        <row r="798">
          <cell r="D798">
            <v>546194</v>
          </cell>
          <cell r="E798" t="str">
            <v>06-10</v>
          </cell>
          <cell r="H798" t="str">
            <v xml:space="preserve">WS PRETTY PAISLEY FOLDOUT BAG WITH HOOK </v>
          </cell>
          <cell r="I798">
            <v>1</v>
          </cell>
          <cell r="J798">
            <v>30.27</v>
          </cell>
          <cell r="K798">
            <v>49.95</v>
          </cell>
        </row>
        <row r="800">
          <cell r="D800" t="str">
            <v>WSB319</v>
          </cell>
          <cell r="E800" t="str">
            <v>FS-E8</v>
          </cell>
          <cell r="G800" t="str">
            <v>P</v>
          </cell>
          <cell r="H800" t="str">
            <v>WS DREAMY FLORAL COS BAG PREPACK</v>
          </cell>
          <cell r="I800">
            <v>1</v>
          </cell>
          <cell r="J800">
            <v>242.16</v>
          </cell>
          <cell r="K800">
            <v>399.56</v>
          </cell>
        </row>
        <row r="801">
          <cell r="D801">
            <v>546169</v>
          </cell>
          <cell r="E801" t="str">
            <v>08-03</v>
          </cell>
          <cell r="H801" t="str">
            <v>WS DREAMY FLORAL RECTANGULAR COS BAG</v>
          </cell>
          <cell r="I801">
            <v>1</v>
          </cell>
          <cell r="J801">
            <v>12.09</v>
          </cell>
          <cell r="K801">
            <v>19.95</v>
          </cell>
        </row>
        <row r="802">
          <cell r="D802">
            <v>546170</v>
          </cell>
          <cell r="E802" t="str">
            <v>08-03</v>
          </cell>
          <cell r="H802" t="str">
            <v>WS DREAMY FLORAL MEDIUM SOFT A-LINE COS BAG</v>
          </cell>
          <cell r="I802">
            <v>1</v>
          </cell>
          <cell r="J802">
            <v>12.09</v>
          </cell>
          <cell r="K802">
            <v>19.95</v>
          </cell>
        </row>
        <row r="803">
          <cell r="D803">
            <v>546171</v>
          </cell>
          <cell r="E803" t="str">
            <v>08-03</v>
          </cell>
          <cell r="H803" t="str">
            <v>WS DREAMY FLORAL LARGE LUXE COS BAG</v>
          </cell>
          <cell r="I803">
            <v>1</v>
          </cell>
          <cell r="J803">
            <v>18.149999999999999</v>
          </cell>
          <cell r="K803">
            <v>29.95</v>
          </cell>
        </row>
        <row r="804">
          <cell r="D804">
            <v>546172</v>
          </cell>
          <cell r="E804" t="str">
            <v>08-03</v>
          </cell>
          <cell r="H804" t="str">
            <v>WS DREAMY FLORAL SMALL BEAUTY CASE</v>
          </cell>
          <cell r="I804">
            <v>1</v>
          </cell>
          <cell r="J804">
            <v>24.21</v>
          </cell>
          <cell r="K804">
            <v>39.950000000000003</v>
          </cell>
        </row>
        <row r="805">
          <cell r="D805">
            <v>546173</v>
          </cell>
          <cell r="E805" t="str">
            <v>08-03</v>
          </cell>
          <cell r="H805" t="str">
            <v>WS DREAMY FLORAL 2 IN 1 COS BAG SET</v>
          </cell>
          <cell r="I805">
            <v>1</v>
          </cell>
          <cell r="J805">
            <v>27.27</v>
          </cell>
          <cell r="K805">
            <v>45</v>
          </cell>
        </row>
        <row r="806">
          <cell r="D806">
            <v>546174</v>
          </cell>
          <cell r="E806" t="str">
            <v>08-03</v>
          </cell>
          <cell r="H806" t="str">
            <v>WS DREAMY FLORAL LARGE HOLD ALL COS BAG</v>
          </cell>
          <cell r="I806">
            <v>1</v>
          </cell>
          <cell r="J806">
            <v>27.27</v>
          </cell>
          <cell r="K806">
            <v>45</v>
          </cell>
        </row>
        <row r="808">
          <cell r="D808">
            <v>546110</v>
          </cell>
          <cell r="E808" t="str">
            <v>06-08</v>
          </cell>
          <cell r="H808" t="str">
            <v>WS LOLA BLUE SMALL FLAT PURSE</v>
          </cell>
          <cell r="I808">
            <v>1</v>
          </cell>
          <cell r="J808">
            <v>7.85</v>
          </cell>
          <cell r="K808">
            <v>12.95</v>
          </cell>
        </row>
        <row r="809">
          <cell r="D809">
            <v>546111</v>
          </cell>
          <cell r="E809" t="str">
            <v>06-08</v>
          </cell>
          <cell r="H809" t="str">
            <v>WS LOLA BLUE RECTANGULAR COS BAG</v>
          </cell>
          <cell r="I809">
            <v>1</v>
          </cell>
          <cell r="J809">
            <v>12.09</v>
          </cell>
          <cell r="K809">
            <v>19.95</v>
          </cell>
        </row>
        <row r="810">
          <cell r="D810">
            <v>546112</v>
          </cell>
          <cell r="E810" t="str">
            <v>06-08</v>
          </cell>
          <cell r="H810" t="str">
            <v>WS LOLA BLUE MEDIUM SOFT A-LINE COS BAG</v>
          </cell>
          <cell r="I810">
            <v>1</v>
          </cell>
          <cell r="J810">
            <v>12.09</v>
          </cell>
          <cell r="K810">
            <v>19.95</v>
          </cell>
        </row>
        <row r="811">
          <cell r="D811">
            <v>546113</v>
          </cell>
          <cell r="E811" t="str">
            <v>06-08</v>
          </cell>
          <cell r="H811" t="str">
            <v>WS LOLA BLUE LARGE LUXE COS BAG</v>
          </cell>
          <cell r="I811">
            <v>1</v>
          </cell>
          <cell r="J811">
            <v>18.149999999999999</v>
          </cell>
          <cell r="K811">
            <v>29.95</v>
          </cell>
        </row>
        <row r="812">
          <cell r="D812">
            <v>546115</v>
          </cell>
          <cell r="E812" t="str">
            <v>06-08</v>
          </cell>
          <cell r="H812" t="str">
            <v>WS LOLA BLUE 2 IN 1 COS BAG SET</v>
          </cell>
          <cell r="I812">
            <v>1</v>
          </cell>
          <cell r="J812">
            <v>27.27</v>
          </cell>
          <cell r="K812">
            <v>45</v>
          </cell>
        </row>
        <row r="814">
          <cell r="D814">
            <v>546041</v>
          </cell>
          <cell r="E814" t="str">
            <v>05-20</v>
          </cell>
          <cell r="H814" t="str">
            <v>WS SOPHIA SMALL SQUARE CARRY BAG</v>
          </cell>
          <cell r="I814">
            <v>1</v>
          </cell>
          <cell r="J814">
            <v>12.09</v>
          </cell>
          <cell r="K814">
            <v>19.95</v>
          </cell>
        </row>
        <row r="815">
          <cell r="D815">
            <v>546045</v>
          </cell>
          <cell r="E815" t="str">
            <v>05-20</v>
          </cell>
          <cell r="H815" t="str">
            <v xml:space="preserve">WS SOPHIA FOLDOUT BAG WITH HOOK </v>
          </cell>
          <cell r="I815">
            <v>1</v>
          </cell>
          <cell r="J815">
            <v>30.27</v>
          </cell>
          <cell r="K815">
            <v>49.95</v>
          </cell>
        </row>
        <row r="817">
          <cell r="D817">
            <v>546157</v>
          </cell>
          <cell r="E817" t="str">
            <v>07-04</v>
          </cell>
          <cell r="H817" t="str">
            <v xml:space="preserve">WS SOPHIA AFFAIR LARGE FLAT PURSE </v>
          </cell>
          <cell r="I817">
            <v>1</v>
          </cell>
          <cell r="J817">
            <v>9.06</v>
          </cell>
          <cell r="K817">
            <v>14.95</v>
          </cell>
        </row>
        <row r="818">
          <cell r="D818">
            <v>546158</v>
          </cell>
          <cell r="E818" t="str">
            <v>07-04</v>
          </cell>
          <cell r="H818" t="str">
            <v xml:space="preserve">WS SOPHIA AFFAIR SMALL SQUARE CARRY BAG </v>
          </cell>
          <cell r="I818">
            <v>1</v>
          </cell>
          <cell r="J818">
            <v>12.09</v>
          </cell>
          <cell r="K818">
            <v>19.95</v>
          </cell>
        </row>
        <row r="819">
          <cell r="D819">
            <v>546159</v>
          </cell>
          <cell r="E819" t="str">
            <v>07-04</v>
          </cell>
          <cell r="H819" t="str">
            <v>WS SOPHIA AFFAIR RECTANGLE BRUSH BAG</v>
          </cell>
          <cell r="I819">
            <v>1</v>
          </cell>
          <cell r="J819">
            <v>15.12</v>
          </cell>
          <cell r="K819">
            <v>24.95</v>
          </cell>
        </row>
        <row r="820">
          <cell r="D820">
            <v>546160</v>
          </cell>
          <cell r="E820" t="str">
            <v>07-04</v>
          </cell>
          <cell r="G820" t="str">
            <v>VERY LOW</v>
          </cell>
          <cell r="H820" t="str">
            <v>WS SOPHIA AFFAIR LARGE LUXE COS BAG</v>
          </cell>
          <cell r="I820">
            <v>1</v>
          </cell>
          <cell r="J820">
            <v>18.149999999999999</v>
          </cell>
          <cell r="K820">
            <v>29.95</v>
          </cell>
        </row>
        <row r="821">
          <cell r="D821">
            <v>546162</v>
          </cell>
          <cell r="E821" t="str">
            <v>07-04</v>
          </cell>
          <cell r="G821" t="str">
            <v>LOW</v>
          </cell>
          <cell r="H821" t="str">
            <v xml:space="preserve">WS SOPHIA AFFAIR FOLDOUT BAG WITH HOOK </v>
          </cell>
          <cell r="I821">
            <v>1</v>
          </cell>
          <cell r="J821">
            <v>30.27</v>
          </cell>
          <cell r="K821">
            <v>49.95</v>
          </cell>
        </row>
        <row r="823">
          <cell r="D823" t="str">
            <v>WSB219</v>
          </cell>
          <cell r="E823" t="str">
            <v>FS-E2</v>
          </cell>
          <cell r="G823" t="str">
            <v>P</v>
          </cell>
          <cell r="H823" t="str">
            <v>WS GOLDEN TROPICS COS BAG PREPACK</v>
          </cell>
          <cell r="I823">
            <v>1</v>
          </cell>
          <cell r="J823">
            <v>248.22</v>
          </cell>
          <cell r="K823">
            <v>409.56</v>
          </cell>
        </row>
        <row r="824">
          <cell r="D824">
            <v>545642</v>
          </cell>
          <cell r="E824" t="str">
            <v>06-04</v>
          </cell>
          <cell r="H824" t="str">
            <v>WS GOLDEN TROPICS LARGE FLAT PURSE</v>
          </cell>
          <cell r="I824">
            <v>1</v>
          </cell>
          <cell r="J824">
            <v>9.06</v>
          </cell>
          <cell r="K824">
            <v>14.95</v>
          </cell>
        </row>
        <row r="825">
          <cell r="D825">
            <v>545643</v>
          </cell>
          <cell r="E825" t="str">
            <v>06-04</v>
          </cell>
          <cell r="H825" t="str">
            <v>WS GOLDEN TROPICS RECTANGLE BRUSH COS BAG</v>
          </cell>
          <cell r="I825">
            <v>1</v>
          </cell>
          <cell r="J825">
            <v>15.12</v>
          </cell>
          <cell r="K825">
            <v>24.95</v>
          </cell>
        </row>
        <row r="826">
          <cell r="D826">
            <v>545644</v>
          </cell>
          <cell r="E826" t="str">
            <v>06-04</v>
          </cell>
          <cell r="H826" t="str">
            <v>WS GOLDEN TROPICS LARGE LUXE COS BAG</v>
          </cell>
          <cell r="I826">
            <v>1</v>
          </cell>
          <cell r="J826">
            <v>18.149999999999999</v>
          </cell>
          <cell r="K826">
            <v>29.95</v>
          </cell>
        </row>
        <row r="827">
          <cell r="D827">
            <v>545645</v>
          </cell>
          <cell r="E827" t="str">
            <v>06-04</v>
          </cell>
          <cell r="H827" t="str">
            <v>WS GOLDEN TROPICS SMALL BEAUTY CASE</v>
          </cell>
          <cell r="I827">
            <v>1</v>
          </cell>
          <cell r="J827">
            <v>21.18</v>
          </cell>
          <cell r="K827">
            <v>34.950000000000003</v>
          </cell>
        </row>
        <row r="828">
          <cell r="D828">
            <v>545646</v>
          </cell>
          <cell r="E828" t="str">
            <v>06-04</v>
          </cell>
          <cell r="H828" t="str">
            <v>WS GOLDEN TROPICS LARGE HOLD ALL COS BAG</v>
          </cell>
          <cell r="I828">
            <v>1</v>
          </cell>
          <cell r="J828">
            <v>27.27</v>
          </cell>
          <cell r="K828">
            <v>45</v>
          </cell>
        </row>
        <row r="829">
          <cell r="D829">
            <v>545647</v>
          </cell>
          <cell r="E829" t="str">
            <v>06-04</v>
          </cell>
          <cell r="H829" t="str">
            <v>WS GOLDEN TROPICS LARGE BEAUTY CASE</v>
          </cell>
          <cell r="I829">
            <v>1</v>
          </cell>
          <cell r="J829">
            <v>33.33</v>
          </cell>
          <cell r="K829">
            <v>55</v>
          </cell>
        </row>
        <row r="831">
          <cell r="D831" t="str">
            <v>WSB293</v>
          </cell>
          <cell r="E831" t="str">
            <v>FS-E4</v>
          </cell>
          <cell r="G831" t="str">
            <v>P</v>
          </cell>
          <cell r="H831" t="str">
            <v xml:space="preserve">WS ISLAND PALM COS BAG PREPACK                              </v>
          </cell>
          <cell r="I831">
            <v>1</v>
          </cell>
          <cell r="J831">
            <v>260.33999999999997</v>
          </cell>
          <cell r="K831">
            <v>429.56</v>
          </cell>
        </row>
        <row r="832">
          <cell r="D832">
            <v>546021</v>
          </cell>
          <cell r="E832" t="str">
            <v>07-01</v>
          </cell>
          <cell r="H832" t="str">
            <v>WS ISLAND PALM MEDIUM SOFT A-LINE COS BAG</v>
          </cell>
          <cell r="I832">
            <v>1</v>
          </cell>
          <cell r="J832">
            <v>12.09</v>
          </cell>
          <cell r="K832">
            <v>19.95</v>
          </cell>
        </row>
        <row r="833">
          <cell r="D833">
            <v>546022</v>
          </cell>
          <cell r="E833" t="str">
            <v>07-01</v>
          </cell>
          <cell r="H833" t="str">
            <v>WS ISLAND PALM LARGE LUXE COS BAG</v>
          </cell>
          <cell r="I833">
            <v>1</v>
          </cell>
          <cell r="J833">
            <v>18.149999999999999</v>
          </cell>
          <cell r="K833">
            <v>29.95</v>
          </cell>
        </row>
        <row r="834">
          <cell r="D834">
            <v>546023</v>
          </cell>
          <cell r="E834" t="str">
            <v>07-01</v>
          </cell>
          <cell r="H834" t="str">
            <v>WS ISLAND PALM MEDIUM HOLD ALL COS BAG</v>
          </cell>
          <cell r="I834">
            <v>1</v>
          </cell>
          <cell r="J834">
            <v>21.18</v>
          </cell>
          <cell r="K834">
            <v>34.950000000000003</v>
          </cell>
        </row>
        <row r="835">
          <cell r="D835">
            <v>546024</v>
          </cell>
          <cell r="E835" t="str">
            <v>07-01</v>
          </cell>
          <cell r="H835" t="str">
            <v xml:space="preserve">WS ISLAND PALM TRAVEL BAG WITH HOOK             </v>
          </cell>
          <cell r="I835">
            <v>1</v>
          </cell>
          <cell r="J835">
            <v>24.21</v>
          </cell>
          <cell r="K835">
            <v>39.950000000000003</v>
          </cell>
        </row>
        <row r="836">
          <cell r="D836">
            <v>546025</v>
          </cell>
          <cell r="E836" t="str">
            <v>07-01</v>
          </cell>
          <cell r="H836" t="str">
            <v xml:space="preserve">WS ISLAND PALM 2 IN 1 COS BAG SET  </v>
          </cell>
          <cell r="I836">
            <v>1</v>
          </cell>
          <cell r="J836">
            <v>27.27</v>
          </cell>
          <cell r="K836">
            <v>45</v>
          </cell>
        </row>
        <row r="837">
          <cell r="D837">
            <v>546026</v>
          </cell>
          <cell r="E837" t="str">
            <v>07-01</v>
          </cell>
          <cell r="H837" t="str">
            <v>WS ISLAND PALM LARGE HOLD ALL COS BAG</v>
          </cell>
          <cell r="I837">
            <v>1</v>
          </cell>
          <cell r="J837">
            <v>27.27</v>
          </cell>
          <cell r="K837">
            <v>45</v>
          </cell>
        </row>
        <row r="839">
          <cell r="D839">
            <v>546077</v>
          </cell>
          <cell r="E839" t="str">
            <v>FS-E3</v>
          </cell>
          <cell r="H839" t="str">
            <v>WS SERENDIPITY LONG COS BAG</v>
          </cell>
          <cell r="I839">
            <v>1</v>
          </cell>
          <cell r="J839">
            <v>10.27</v>
          </cell>
          <cell r="K839">
            <v>16.95</v>
          </cell>
        </row>
        <row r="840">
          <cell r="D840">
            <v>546078</v>
          </cell>
          <cell r="E840" t="str">
            <v>FS-E3</v>
          </cell>
          <cell r="H840" t="str">
            <v>WS SERENDIPITY SMALL SQUARE CARRY BAG</v>
          </cell>
          <cell r="I840">
            <v>1</v>
          </cell>
          <cell r="J840">
            <v>12.09</v>
          </cell>
          <cell r="K840">
            <v>19.95</v>
          </cell>
        </row>
        <row r="841">
          <cell r="D841">
            <v>546079</v>
          </cell>
          <cell r="E841" t="str">
            <v>FS-E3</v>
          </cell>
          <cell r="G841" t="str">
            <v>LOW</v>
          </cell>
          <cell r="H841" t="str">
            <v>WS SERENDIPITY MEDIUM SOFT A-LINE COS BAG</v>
          </cell>
          <cell r="I841">
            <v>1</v>
          </cell>
          <cell r="J841">
            <v>12.09</v>
          </cell>
          <cell r="K841">
            <v>19.95</v>
          </cell>
        </row>
        <row r="843">
          <cell r="D843">
            <v>545770</v>
          </cell>
          <cell r="E843" t="str">
            <v>06-09</v>
          </cell>
          <cell r="H843" t="str">
            <v>WS PEONY BUTTERFLY NAVY MEDIUM LUXE COS BAG</v>
          </cell>
          <cell r="I843">
            <v>1</v>
          </cell>
          <cell r="J843">
            <v>15.12</v>
          </cell>
          <cell r="K843">
            <v>24.95</v>
          </cell>
        </row>
        <row r="844">
          <cell r="D844">
            <v>545771</v>
          </cell>
          <cell r="E844" t="str">
            <v>06-09</v>
          </cell>
          <cell r="H844" t="str">
            <v>WS PEONY BUTTERFLY NAVY LARGE LUXE COS BAG</v>
          </cell>
          <cell r="I844">
            <v>1</v>
          </cell>
          <cell r="J844">
            <v>18.149999999999999</v>
          </cell>
          <cell r="K844">
            <v>29.95</v>
          </cell>
        </row>
        <row r="845">
          <cell r="D845">
            <v>545772</v>
          </cell>
          <cell r="E845" t="str">
            <v>06-09</v>
          </cell>
          <cell r="H845" t="str">
            <v>WS PEONY BUTTERFLY NAVY TRAVEL BAG WITH HOOK</v>
          </cell>
          <cell r="I845">
            <v>1</v>
          </cell>
          <cell r="J845">
            <v>24.21</v>
          </cell>
          <cell r="K845">
            <v>39.950000000000003</v>
          </cell>
        </row>
        <row r="846">
          <cell r="D846">
            <v>545773</v>
          </cell>
          <cell r="E846" t="str">
            <v>06-09</v>
          </cell>
          <cell r="H846" t="str">
            <v>WS PEONY BUTTERFLY NAVY LARGE HOLD ALL COS BAG</v>
          </cell>
          <cell r="I846">
            <v>1</v>
          </cell>
          <cell r="J846">
            <v>27.27</v>
          </cell>
          <cell r="K846">
            <v>45</v>
          </cell>
        </row>
        <row r="847">
          <cell r="D847">
            <v>545774</v>
          </cell>
          <cell r="E847" t="str">
            <v>06-09</v>
          </cell>
          <cell r="H847" t="str">
            <v>WS PEONY BUTTERFLY NAVY LARGE BEAUTY CASE</v>
          </cell>
          <cell r="I847">
            <v>1</v>
          </cell>
          <cell r="J847">
            <v>33.33</v>
          </cell>
          <cell r="K847">
            <v>55</v>
          </cell>
        </row>
        <row r="849">
          <cell r="D849" t="str">
            <v>WSB177</v>
          </cell>
          <cell r="E849" t="str">
            <v>FS-E1</v>
          </cell>
          <cell r="G849" t="str">
            <v>P</v>
          </cell>
          <cell r="H849" t="str">
            <v>WS PEONY BLOOMS COS BAG PREPACK</v>
          </cell>
          <cell r="I849">
            <v>1</v>
          </cell>
          <cell r="J849">
            <v>251.13</v>
          </cell>
          <cell r="K849">
            <v>414.36</v>
          </cell>
        </row>
        <row r="850">
          <cell r="D850">
            <v>545423</v>
          </cell>
          <cell r="E850" t="str">
            <v>07-02</v>
          </cell>
          <cell r="H850" t="str">
            <v>WS PEONY BLOOMS LARGE FLAT PURSE</v>
          </cell>
          <cell r="I850">
            <v>1</v>
          </cell>
          <cell r="J850">
            <v>9.06</v>
          </cell>
          <cell r="K850">
            <v>14.95</v>
          </cell>
        </row>
        <row r="851">
          <cell r="D851">
            <v>545424</v>
          </cell>
          <cell r="E851" t="str">
            <v>07-04</v>
          </cell>
          <cell r="H851" t="str">
            <v>WS PEONY BLOOMS MEDIUM SOFT A-LINE COS BAG</v>
          </cell>
          <cell r="I851">
            <v>1</v>
          </cell>
          <cell r="J851">
            <v>12.09</v>
          </cell>
          <cell r="K851">
            <v>19.95</v>
          </cell>
        </row>
        <row r="852">
          <cell r="D852">
            <v>545425</v>
          </cell>
          <cell r="E852" t="str">
            <v>07-04</v>
          </cell>
          <cell r="H852" t="str">
            <v>WS PEONY BLOOMS RECTANGLE BRUSH BAG</v>
          </cell>
          <cell r="I852">
            <v>1</v>
          </cell>
          <cell r="J852">
            <v>15.12</v>
          </cell>
          <cell r="K852">
            <v>24.95</v>
          </cell>
        </row>
        <row r="853">
          <cell r="D853">
            <v>545426</v>
          </cell>
          <cell r="E853" t="str">
            <v>07-04</v>
          </cell>
          <cell r="H853" t="str">
            <v>WS PEONY BLOOMS LARGE LUXE COS BAG</v>
          </cell>
          <cell r="I853">
            <v>1</v>
          </cell>
          <cell r="J853">
            <v>18.149999999999999</v>
          </cell>
          <cell r="K853">
            <v>29.95</v>
          </cell>
        </row>
        <row r="854">
          <cell r="D854">
            <v>545427</v>
          </cell>
          <cell r="E854" t="str">
            <v>07-04</v>
          </cell>
          <cell r="H854" t="str">
            <v>WS PEONY BLOOMS MEDIUM BEAUTY CASE</v>
          </cell>
          <cell r="I854">
            <v>1</v>
          </cell>
          <cell r="J854">
            <v>24.21</v>
          </cell>
          <cell r="K854">
            <v>39.950000000000003</v>
          </cell>
        </row>
        <row r="855">
          <cell r="D855">
            <v>545428</v>
          </cell>
          <cell r="E855" t="str">
            <v>07-04</v>
          </cell>
          <cell r="H855" t="str">
            <v>WS PEONY BLOOMS FOLDOUT BAG WITH HOOK</v>
          </cell>
          <cell r="I855">
            <v>1</v>
          </cell>
          <cell r="J855">
            <v>30.27</v>
          </cell>
          <cell r="K855">
            <v>49.95</v>
          </cell>
        </row>
        <row r="856">
          <cell r="D856">
            <v>545429</v>
          </cell>
          <cell r="E856" t="str">
            <v>07-04</v>
          </cell>
          <cell r="H856" t="str">
            <v>WS PEONY BLOOMS LARGE BEAUTY CASE</v>
          </cell>
          <cell r="I856">
            <v>1</v>
          </cell>
          <cell r="J856">
            <v>33.33</v>
          </cell>
          <cell r="K856">
            <v>55</v>
          </cell>
        </row>
        <row r="858">
          <cell r="D858">
            <v>545540</v>
          </cell>
          <cell r="E858" t="str">
            <v>07-02</v>
          </cell>
          <cell r="H858" t="str">
            <v>WS SIENNA FLEUR LARGE FLAT PURSE</v>
          </cell>
          <cell r="I858">
            <v>1</v>
          </cell>
          <cell r="J858">
            <v>9.06</v>
          </cell>
          <cell r="K858">
            <v>14.95</v>
          </cell>
        </row>
        <row r="859">
          <cell r="D859">
            <v>545541</v>
          </cell>
          <cell r="E859" t="str">
            <v>07-02</v>
          </cell>
          <cell r="H859" t="str">
            <v>WS SIENNA FLEUR MEDIUM SOFT A-LINE COS BAG</v>
          </cell>
          <cell r="I859">
            <v>1</v>
          </cell>
          <cell r="J859">
            <v>12.09</v>
          </cell>
          <cell r="K859">
            <v>19.95</v>
          </cell>
        </row>
        <row r="860">
          <cell r="D860">
            <v>545542</v>
          </cell>
          <cell r="E860" t="str">
            <v>07-02</v>
          </cell>
          <cell r="H860" t="str">
            <v>WS SIENNA FLEUR RECTANGLE BRUSH BAG</v>
          </cell>
          <cell r="I860">
            <v>1</v>
          </cell>
          <cell r="J860">
            <v>15.12</v>
          </cell>
          <cell r="K860">
            <v>24.95</v>
          </cell>
        </row>
        <row r="861">
          <cell r="D861">
            <v>545543</v>
          </cell>
          <cell r="E861" t="str">
            <v>07-02</v>
          </cell>
          <cell r="H861" t="str">
            <v>WS SIENNA FLEUR LARGE LUXE COS BAG</v>
          </cell>
          <cell r="I861">
            <v>1</v>
          </cell>
          <cell r="J861">
            <v>18.149999999999999</v>
          </cell>
          <cell r="K861">
            <v>29.95</v>
          </cell>
        </row>
        <row r="862">
          <cell r="D862">
            <v>545544</v>
          </cell>
          <cell r="E862" t="str">
            <v>07-02</v>
          </cell>
          <cell r="H862" t="str">
            <v>WS SIENNA FLEUR MEDIUM BEAUTY CASE</v>
          </cell>
          <cell r="I862">
            <v>1</v>
          </cell>
          <cell r="J862">
            <v>24.21</v>
          </cell>
          <cell r="K862">
            <v>39.950000000000003</v>
          </cell>
        </row>
        <row r="863">
          <cell r="D863">
            <v>545546</v>
          </cell>
          <cell r="E863" t="str">
            <v>07-02</v>
          </cell>
          <cell r="H863" t="str">
            <v>WS SIENNA FLEUR LARGE BEAUTY CASE</v>
          </cell>
          <cell r="I863">
            <v>1</v>
          </cell>
          <cell r="J863">
            <v>33.33</v>
          </cell>
          <cell r="K863">
            <v>55</v>
          </cell>
        </row>
        <row r="865">
          <cell r="D865" t="str">
            <v>WSB223</v>
          </cell>
          <cell r="E865" t="str">
            <v>FS-E2</v>
          </cell>
          <cell r="G865" t="str">
            <v>P</v>
          </cell>
          <cell r="H865" t="str">
            <v>WS SIENNA FLEUR PINK COS BAG PREPACK</v>
          </cell>
          <cell r="I865">
            <v>1</v>
          </cell>
          <cell r="J865">
            <v>284.45999999999998</v>
          </cell>
          <cell r="K865">
            <v>469.36</v>
          </cell>
        </row>
        <row r="866">
          <cell r="D866">
            <v>545667</v>
          </cell>
          <cell r="E866" t="str">
            <v>07-05</v>
          </cell>
          <cell r="H866" t="str">
            <v>WS SIENNA FLEUR PINK LARGE FLAT PURSE</v>
          </cell>
          <cell r="I866">
            <v>1</v>
          </cell>
          <cell r="J866">
            <v>9.06</v>
          </cell>
          <cell r="K866">
            <v>14.95</v>
          </cell>
        </row>
        <row r="867">
          <cell r="D867">
            <v>545668</v>
          </cell>
          <cell r="E867" t="str">
            <v>07-05</v>
          </cell>
          <cell r="H867" t="str">
            <v>WS SIENNA FLEUR PINK MEDIUM SOFT A-LINE COS BAG</v>
          </cell>
          <cell r="I867">
            <v>1</v>
          </cell>
          <cell r="J867">
            <v>12.09</v>
          </cell>
          <cell r="K867">
            <v>19.95</v>
          </cell>
        </row>
        <row r="868">
          <cell r="D868">
            <v>545669</v>
          </cell>
          <cell r="E868" t="str">
            <v>07-05</v>
          </cell>
          <cell r="H868" t="str">
            <v>WS SIENNA FLEUR PINK RECTANGLE BRUSH BAG</v>
          </cell>
          <cell r="I868">
            <v>1</v>
          </cell>
          <cell r="J868">
            <v>15.12</v>
          </cell>
          <cell r="K868">
            <v>24.95</v>
          </cell>
        </row>
        <row r="869">
          <cell r="D869">
            <v>545670</v>
          </cell>
          <cell r="E869" t="str">
            <v>07-05</v>
          </cell>
          <cell r="H869" t="str">
            <v>WS SIENNA FLEUR PINK LARGE LUXE COS BAG</v>
          </cell>
          <cell r="I869">
            <v>1</v>
          </cell>
          <cell r="J869">
            <v>18.149999999999999</v>
          </cell>
          <cell r="K869">
            <v>29.95</v>
          </cell>
        </row>
        <row r="870">
          <cell r="D870">
            <v>545671</v>
          </cell>
          <cell r="E870" t="str">
            <v>07-05</v>
          </cell>
          <cell r="H870" t="str">
            <v>WS SIENNA FLEUR PINK MEDIUM BEAUTY CASE</v>
          </cell>
          <cell r="I870">
            <v>1</v>
          </cell>
          <cell r="J870">
            <v>24.21</v>
          </cell>
          <cell r="K870">
            <v>39.950000000000003</v>
          </cell>
        </row>
        <row r="871">
          <cell r="D871">
            <v>545672</v>
          </cell>
          <cell r="E871" t="str">
            <v>07-05</v>
          </cell>
          <cell r="H871" t="str">
            <v>WS SIENNA FLEUR PINK FOLDOUT BAG WITH HOOK</v>
          </cell>
          <cell r="I871">
            <v>1</v>
          </cell>
          <cell r="J871">
            <v>30.27</v>
          </cell>
          <cell r="K871">
            <v>49.95</v>
          </cell>
        </row>
        <row r="872">
          <cell r="D872">
            <v>545673</v>
          </cell>
          <cell r="E872" t="str">
            <v>07-05</v>
          </cell>
          <cell r="H872" t="str">
            <v>WS SIENNA FLEUR PINK LARGE BEAUTY CASE</v>
          </cell>
          <cell r="I872">
            <v>1</v>
          </cell>
          <cell r="J872">
            <v>33.33</v>
          </cell>
          <cell r="K872">
            <v>33.33</v>
          </cell>
        </row>
        <row r="874">
          <cell r="D874" t="str">
            <v>WSB222</v>
          </cell>
          <cell r="E874" t="str">
            <v>FS-E2</v>
          </cell>
          <cell r="G874" t="str">
            <v>P</v>
          </cell>
          <cell r="H874" t="str">
            <v>WS SEASON'S FLORAL COS BAG PREPACK</v>
          </cell>
          <cell r="I874">
            <v>1</v>
          </cell>
          <cell r="J874">
            <v>284.52</v>
          </cell>
          <cell r="K874">
            <v>469.46</v>
          </cell>
        </row>
        <row r="875">
          <cell r="D875">
            <v>545660</v>
          </cell>
          <cell r="E875" t="str">
            <v>07-09</v>
          </cell>
          <cell r="H875" t="str">
            <v>WS SEASON'S FLORAL HALF ROUND SHELL COS BAG</v>
          </cell>
          <cell r="I875">
            <v>1</v>
          </cell>
          <cell r="J875">
            <v>12.09</v>
          </cell>
          <cell r="K875">
            <v>19.95</v>
          </cell>
        </row>
        <row r="876">
          <cell r="D876">
            <v>545661</v>
          </cell>
          <cell r="E876" t="str">
            <v>07-09</v>
          </cell>
          <cell r="H876" t="str">
            <v>WS SEASON'S FLORAL MEDIUM SOFT A-LINE COS BAG</v>
          </cell>
          <cell r="I876">
            <v>1</v>
          </cell>
          <cell r="J876">
            <v>12.09</v>
          </cell>
          <cell r="K876">
            <v>19.95</v>
          </cell>
        </row>
        <row r="877">
          <cell r="D877">
            <v>545662</v>
          </cell>
          <cell r="E877" t="str">
            <v>07-09</v>
          </cell>
          <cell r="H877" t="str">
            <v>WS SEASON'S FLORAL RECTANGLE BRUSH BAG</v>
          </cell>
          <cell r="I877">
            <v>1</v>
          </cell>
          <cell r="J877">
            <v>15.12</v>
          </cell>
          <cell r="K877">
            <v>24.95</v>
          </cell>
        </row>
        <row r="878">
          <cell r="D878">
            <v>545663</v>
          </cell>
          <cell r="E878" t="str">
            <v>07-09</v>
          </cell>
          <cell r="H878" t="str">
            <v>WS SEASON'S FLORAL LARGE LUXE COS BAG</v>
          </cell>
          <cell r="I878">
            <v>1</v>
          </cell>
          <cell r="J878">
            <v>18.149999999999999</v>
          </cell>
          <cell r="K878">
            <v>29.95</v>
          </cell>
        </row>
        <row r="879">
          <cell r="D879">
            <v>545664</v>
          </cell>
          <cell r="E879" t="str">
            <v>07-09</v>
          </cell>
          <cell r="H879" t="str">
            <v>WS SEASON'S FLORAL TRAVEL BAG WITH HOOK</v>
          </cell>
          <cell r="I879">
            <v>1</v>
          </cell>
          <cell r="J879">
            <v>24.21</v>
          </cell>
          <cell r="K879">
            <v>39.950000000000003</v>
          </cell>
        </row>
        <row r="880">
          <cell r="D880">
            <v>545665</v>
          </cell>
          <cell r="E880" t="str">
            <v>07-09</v>
          </cell>
          <cell r="H880" t="str">
            <v>WS SEASON'S FLORAL LARGE HOLD ALL COS BAG</v>
          </cell>
          <cell r="I880">
            <v>1</v>
          </cell>
          <cell r="J880">
            <v>27.27</v>
          </cell>
          <cell r="K880">
            <v>45</v>
          </cell>
        </row>
        <row r="881">
          <cell r="D881">
            <v>545666</v>
          </cell>
          <cell r="E881" t="str">
            <v>07-09</v>
          </cell>
          <cell r="H881" t="str">
            <v>WS SEASON'S FLORAL LARGE BEAUTY CASE</v>
          </cell>
          <cell r="I881">
            <v>1</v>
          </cell>
          <cell r="J881">
            <v>33.33</v>
          </cell>
          <cell r="K881">
            <v>55</v>
          </cell>
        </row>
        <row r="883">
          <cell r="D883" t="str">
            <v>WSB138</v>
          </cell>
          <cell r="E883" t="str">
            <v>FS-E3</v>
          </cell>
          <cell r="G883" t="str">
            <v>P</v>
          </cell>
          <cell r="H883" t="str">
            <v>WS STUDIO BLOOMS COS BAG PREPACK</v>
          </cell>
          <cell r="I883">
            <v>1</v>
          </cell>
          <cell r="J883">
            <v>242.07</v>
          </cell>
          <cell r="K883">
            <v>399.42</v>
          </cell>
        </row>
        <row r="884">
          <cell r="D884">
            <v>545181</v>
          </cell>
          <cell r="E884" t="str">
            <v>07-11</v>
          </cell>
          <cell r="H884" t="str">
            <v>WS STUDIO BLOOMS RECTANGLE BRUSH BAG</v>
          </cell>
          <cell r="I884">
            <v>1</v>
          </cell>
          <cell r="J884">
            <v>15.12</v>
          </cell>
          <cell r="K884">
            <v>24.95</v>
          </cell>
        </row>
        <row r="885">
          <cell r="D885">
            <v>545182</v>
          </cell>
          <cell r="E885" t="str">
            <v>07-11</v>
          </cell>
          <cell r="H885" t="str">
            <v>WS STUDIO BLOOMS LARGE LUXE COS BAG</v>
          </cell>
          <cell r="I885">
            <v>1</v>
          </cell>
          <cell r="J885">
            <v>18.149999999999999</v>
          </cell>
          <cell r="K885">
            <v>29.95</v>
          </cell>
        </row>
        <row r="886">
          <cell r="D886">
            <v>545183</v>
          </cell>
          <cell r="E886" t="str">
            <v>07-11</v>
          </cell>
          <cell r="H886" t="str">
            <v>WS STUDIO BLOOMS MEDIUM BEAUTY CASE</v>
          </cell>
          <cell r="I886">
            <v>1</v>
          </cell>
          <cell r="J886">
            <v>24.21</v>
          </cell>
          <cell r="K886">
            <v>39.950000000000003</v>
          </cell>
        </row>
        <row r="887">
          <cell r="D887">
            <v>545184</v>
          </cell>
          <cell r="E887" t="str">
            <v>07-11</v>
          </cell>
          <cell r="H887" t="str">
            <v>WS STUDIO BLOOMS LARGE HOLD ALL COS BAG</v>
          </cell>
          <cell r="I887">
            <v>1</v>
          </cell>
          <cell r="J887">
            <v>24.21</v>
          </cell>
          <cell r="K887">
            <v>39.950000000000003</v>
          </cell>
        </row>
        <row r="888">
          <cell r="D888">
            <v>545185</v>
          </cell>
          <cell r="E888" t="str">
            <v>07-11</v>
          </cell>
          <cell r="H888" t="str">
            <v>WS STUDIO BLOOMS TRAVEL BAG WITH HOOK</v>
          </cell>
          <cell r="I888">
            <v>1</v>
          </cell>
          <cell r="J888">
            <v>24.21</v>
          </cell>
          <cell r="K888">
            <v>39.950000000000003</v>
          </cell>
        </row>
        <row r="889">
          <cell r="D889">
            <v>545186</v>
          </cell>
          <cell r="E889" t="str">
            <v>07-11</v>
          </cell>
          <cell r="H889" t="str">
            <v>WS STUDIO BLOOMS LARGE BEAUTY CASE</v>
          </cell>
          <cell r="I889">
            <v>1</v>
          </cell>
          <cell r="J889">
            <v>30.27</v>
          </cell>
          <cell r="K889">
            <v>49.95</v>
          </cell>
        </row>
        <row r="892">
          <cell r="D892">
            <v>545202</v>
          </cell>
          <cell r="E892" t="str">
            <v>07-A</v>
          </cell>
          <cell r="H892" t="str">
            <v>WS SAFARI GREY LARGE HOLD ALL COS BAG</v>
          </cell>
          <cell r="I892">
            <v>1</v>
          </cell>
          <cell r="J892">
            <v>27.27</v>
          </cell>
          <cell r="K892">
            <v>45</v>
          </cell>
        </row>
        <row r="893">
          <cell r="D893">
            <v>544713</v>
          </cell>
          <cell r="E893" t="str">
            <v>06-03</v>
          </cell>
          <cell r="H893" t="str">
            <v>WS OCELOT LARGE HOLD ALL COS BAG</v>
          </cell>
          <cell r="I893">
            <v>1</v>
          </cell>
          <cell r="J893">
            <v>27.27</v>
          </cell>
          <cell r="K893">
            <v>45</v>
          </cell>
        </row>
        <row r="894">
          <cell r="D894">
            <v>544715</v>
          </cell>
          <cell r="E894" t="str">
            <v>06-03</v>
          </cell>
          <cell r="H894" t="str">
            <v>WS OCELOT LARGE BEAUTY CASE</v>
          </cell>
          <cell r="I894">
            <v>1</v>
          </cell>
          <cell r="J894">
            <v>33.33</v>
          </cell>
          <cell r="K894">
            <v>55</v>
          </cell>
        </row>
        <row r="896">
          <cell r="D896">
            <v>545253</v>
          </cell>
          <cell r="E896" t="str">
            <v>07-14</v>
          </cell>
          <cell r="H896" t="str">
            <v>WS IN THE WILD SMALL SQUARY CARRY BAG</v>
          </cell>
          <cell r="I896">
            <v>1</v>
          </cell>
          <cell r="J896">
            <v>12.09</v>
          </cell>
          <cell r="K896">
            <v>19.95</v>
          </cell>
        </row>
        <row r="897">
          <cell r="D897">
            <v>545255</v>
          </cell>
          <cell r="E897" t="str">
            <v>07-14</v>
          </cell>
          <cell r="H897" t="str">
            <v>WS IN THE WILD LARGE LUXE COS BAG</v>
          </cell>
          <cell r="I897">
            <v>1</v>
          </cell>
          <cell r="J897">
            <v>18.149999999999999</v>
          </cell>
          <cell r="K897">
            <v>29.95</v>
          </cell>
        </row>
        <row r="898">
          <cell r="D898">
            <v>545256</v>
          </cell>
          <cell r="E898" t="str">
            <v>07-14</v>
          </cell>
          <cell r="H898" t="str">
            <v>WS IN THE WILD SMALL BEAUTY CASE</v>
          </cell>
          <cell r="I898">
            <v>1</v>
          </cell>
          <cell r="J898">
            <v>21.18</v>
          </cell>
          <cell r="K898">
            <v>34.950000000000003</v>
          </cell>
        </row>
        <row r="900">
          <cell r="D900" t="str">
            <v>WSB236</v>
          </cell>
          <cell r="E900" t="str">
            <v>FS-H3</v>
          </cell>
          <cell r="G900" t="str">
            <v>P</v>
          </cell>
          <cell r="H900" t="str">
            <v>WS WATERCOLOUR LEOPARD BLACK/GREY COS BAG PREPACK</v>
          </cell>
          <cell r="I900">
            <v>1</v>
          </cell>
          <cell r="J900">
            <v>221.5</v>
          </cell>
          <cell r="K900">
            <v>365.47</v>
          </cell>
        </row>
        <row r="901">
          <cell r="D901">
            <v>545738</v>
          </cell>
          <cell r="E901" t="str">
            <v>08-02</v>
          </cell>
          <cell r="H901" t="str">
            <v>WS WATERCOLOUR LEOPARD BLACK/GREY SMALL FLAT PURSE</v>
          </cell>
          <cell r="I901">
            <v>1</v>
          </cell>
          <cell r="J901">
            <v>7.85</v>
          </cell>
          <cell r="K901">
            <v>12.95</v>
          </cell>
        </row>
        <row r="902">
          <cell r="D902">
            <v>545739</v>
          </cell>
          <cell r="E902" t="str">
            <v>08-02</v>
          </cell>
          <cell r="H902" t="str">
            <v>WS WATERCOLOUR LEOPARD BLACK/GREY SMALL SQUARE CARRY BAG</v>
          </cell>
          <cell r="I902">
            <v>1</v>
          </cell>
          <cell r="J902">
            <v>12.09</v>
          </cell>
          <cell r="K902">
            <v>19.95</v>
          </cell>
        </row>
        <row r="903">
          <cell r="D903">
            <v>545740</v>
          </cell>
          <cell r="E903" t="str">
            <v>08-02</v>
          </cell>
          <cell r="H903" t="str">
            <v>WS WATERCOLOUR LEOPARD BLACK/GREY RECTANGLE BRUSH BAG</v>
          </cell>
          <cell r="I903">
            <v>1</v>
          </cell>
          <cell r="J903">
            <v>15.12</v>
          </cell>
          <cell r="K903">
            <v>24.95</v>
          </cell>
        </row>
        <row r="904">
          <cell r="D904">
            <v>545741</v>
          </cell>
          <cell r="E904" t="str">
            <v>08-02</v>
          </cell>
          <cell r="H904" t="str">
            <v>WS WATERCOLOUR LEOPARD BLACK/GREY LARGE LUXE COS BAG</v>
          </cell>
          <cell r="I904">
            <v>1</v>
          </cell>
          <cell r="J904">
            <v>18.149999999999999</v>
          </cell>
          <cell r="K904">
            <v>29.95</v>
          </cell>
        </row>
        <row r="905">
          <cell r="D905">
            <v>545742</v>
          </cell>
          <cell r="E905" t="str">
            <v>08-02</v>
          </cell>
          <cell r="H905" t="str">
            <v>WS WATERCOLOUR LEOPARD BLACK/GREY MEDIUM BEAUTY CASE</v>
          </cell>
          <cell r="I905">
            <v>1</v>
          </cell>
          <cell r="J905">
            <v>27.27</v>
          </cell>
          <cell r="K905">
            <v>45</v>
          </cell>
        </row>
        <row r="906">
          <cell r="D906">
            <v>545743</v>
          </cell>
          <cell r="E906" t="str">
            <v>08-02</v>
          </cell>
          <cell r="H906" t="str">
            <v>WS WATERCOLOUR LEOPARD BLACK/GREY FOLD OUT LARGE HOLD ALL</v>
          </cell>
          <cell r="I906">
            <v>1</v>
          </cell>
          <cell r="J906">
            <v>30.27</v>
          </cell>
          <cell r="K906">
            <v>49.95</v>
          </cell>
        </row>
        <row r="908">
          <cell r="D908">
            <v>546092</v>
          </cell>
          <cell r="E908" t="str">
            <v>FS-E3</v>
          </cell>
          <cell r="H908" t="str">
            <v>WS CLASSIC LEOPARD LARGE FLAT PURSE</v>
          </cell>
          <cell r="I908">
            <v>1</v>
          </cell>
          <cell r="J908">
            <v>9.06</v>
          </cell>
          <cell r="K908">
            <v>14.95</v>
          </cell>
        </row>
        <row r="909">
          <cell r="D909">
            <v>546093</v>
          </cell>
          <cell r="E909" t="str">
            <v>FS-E3</v>
          </cell>
          <cell r="H909" t="str">
            <v>WS CLASSIC LEOPARD RECTANGULAR COS BAG</v>
          </cell>
          <cell r="I909">
            <v>1</v>
          </cell>
          <cell r="J909">
            <v>12.09</v>
          </cell>
          <cell r="K909">
            <v>19.95</v>
          </cell>
        </row>
        <row r="910">
          <cell r="D910">
            <v>546097</v>
          </cell>
          <cell r="E910" t="str">
            <v>FS-E3</v>
          </cell>
          <cell r="H910" t="str">
            <v>WS CLASSIC LEOPARD FOLDOUT BAG WITH HOOK</v>
          </cell>
          <cell r="I910">
            <v>1</v>
          </cell>
          <cell r="J910">
            <v>30.27</v>
          </cell>
          <cell r="K910">
            <v>49.95</v>
          </cell>
        </row>
        <row r="913">
          <cell r="D913">
            <v>545132</v>
          </cell>
          <cell r="E913" t="str">
            <v>07-A</v>
          </cell>
          <cell r="H913" t="str">
            <v>WS MAJESTIC SMALL FLAT PURSE</v>
          </cell>
          <cell r="I913">
            <v>1</v>
          </cell>
          <cell r="J913">
            <v>7.85</v>
          </cell>
          <cell r="K913">
            <v>12.95</v>
          </cell>
        </row>
        <row r="914">
          <cell r="D914">
            <v>543056</v>
          </cell>
          <cell r="E914" t="str">
            <v>BW-14</v>
          </cell>
          <cell r="H914" t="str">
            <v>WS BRIGHT SPOT SMALL FLAT PURSE</v>
          </cell>
          <cell r="I914">
            <v>1</v>
          </cell>
          <cell r="J914">
            <v>6.03</v>
          </cell>
          <cell r="K914">
            <v>9.9499999999999993</v>
          </cell>
        </row>
        <row r="915">
          <cell r="D915">
            <v>544291</v>
          </cell>
          <cell r="E915" t="str">
            <v>07-B</v>
          </cell>
          <cell r="H915" t="str">
            <v>WS STAR STRIPE SMALL FLAT PURSE</v>
          </cell>
          <cell r="I915">
            <v>1</v>
          </cell>
          <cell r="J915">
            <v>7.85</v>
          </cell>
          <cell r="K915">
            <v>12.95</v>
          </cell>
        </row>
        <row r="916">
          <cell r="D916">
            <v>542384</v>
          </cell>
          <cell r="E916" t="str">
            <v>07-A</v>
          </cell>
          <cell r="H916" t="str">
            <v>WS ELLA STAR SML FLAT PURSE RED</v>
          </cell>
          <cell r="I916">
            <v>1</v>
          </cell>
          <cell r="J916">
            <v>6.03</v>
          </cell>
          <cell r="K916">
            <v>9.9499999999999993</v>
          </cell>
        </row>
        <row r="917">
          <cell r="D917">
            <v>543705</v>
          </cell>
          <cell r="E917" t="str">
            <v>07-A</v>
          </cell>
          <cell r="H917" t="str">
            <v>WS ZESTY STRIPE SMALL FLAT PURSE</v>
          </cell>
          <cell r="I917">
            <v>1</v>
          </cell>
          <cell r="J917">
            <v>7.85</v>
          </cell>
          <cell r="K917">
            <v>12.95</v>
          </cell>
        </row>
        <row r="918">
          <cell r="D918">
            <v>543706</v>
          </cell>
          <cell r="E918" t="str">
            <v>07-A</v>
          </cell>
          <cell r="H918" t="str">
            <v>WS ZESTY STRIPE LONG COS BAG</v>
          </cell>
          <cell r="I918">
            <v>1</v>
          </cell>
          <cell r="J918">
            <v>10.27</v>
          </cell>
          <cell r="K918">
            <v>16.95</v>
          </cell>
        </row>
        <row r="919">
          <cell r="D919">
            <v>544062</v>
          </cell>
          <cell r="E919" t="str">
            <v>07-A</v>
          </cell>
          <cell r="H919" t="str">
            <v>WS PURPLE POLKA COIN PURSE</v>
          </cell>
          <cell r="I919">
            <v>1</v>
          </cell>
          <cell r="J919">
            <v>6.03</v>
          </cell>
          <cell r="K919">
            <v>9.9499999999999993</v>
          </cell>
        </row>
        <row r="920">
          <cell r="D920">
            <v>543614</v>
          </cell>
          <cell r="E920" t="str">
            <v>07-A</v>
          </cell>
          <cell r="H920" t="str">
            <v>WS A PERFECT GRID LARGE FLAT PURSE</v>
          </cell>
          <cell r="I920">
            <v>1</v>
          </cell>
          <cell r="J920">
            <v>9.06</v>
          </cell>
          <cell r="K920">
            <v>14.95</v>
          </cell>
        </row>
        <row r="921">
          <cell r="D921">
            <v>545800</v>
          </cell>
          <cell r="E921" t="str">
            <v>06-03</v>
          </cell>
          <cell r="H921" t="str">
            <v>WS PASTEL GINGHAM MEDIUM BEAUTY CASE</v>
          </cell>
          <cell r="I921">
            <v>1</v>
          </cell>
          <cell r="J921">
            <v>27.27</v>
          </cell>
          <cell r="K921">
            <v>45</v>
          </cell>
        </row>
        <row r="922">
          <cell r="D922">
            <v>545930</v>
          </cell>
          <cell r="E922" t="str">
            <v>08-A</v>
          </cell>
          <cell r="H922" t="str">
            <v>WS SAGE POLKA MEDIUM BEAUTY CASE</v>
          </cell>
          <cell r="I922">
            <v>1</v>
          </cell>
          <cell r="J922">
            <v>27.27</v>
          </cell>
          <cell r="K922">
            <v>45</v>
          </cell>
        </row>
        <row r="923">
          <cell r="D923">
            <v>545435</v>
          </cell>
          <cell r="E923" t="str">
            <v>06-03</v>
          </cell>
          <cell r="H923" t="str">
            <v>WS CANDY STRIPE LARGE BEAUTY CASE</v>
          </cell>
          <cell r="I923">
            <v>1</v>
          </cell>
          <cell r="J923">
            <v>33.33</v>
          </cell>
          <cell r="K923">
            <v>55</v>
          </cell>
        </row>
        <row r="924">
          <cell r="D924">
            <v>545713</v>
          </cell>
          <cell r="E924" t="str">
            <v>06-01</v>
          </cell>
          <cell r="H924" t="str">
            <v xml:space="preserve">WS MOROCCAN TILE LARGE BEAUTY CASE </v>
          </cell>
          <cell r="I924">
            <v>1</v>
          </cell>
          <cell r="J924">
            <v>33.33</v>
          </cell>
          <cell r="K924">
            <v>55</v>
          </cell>
        </row>
        <row r="925">
          <cell r="D925">
            <v>545691</v>
          </cell>
          <cell r="E925" t="str">
            <v>07-09</v>
          </cell>
          <cell r="H925" t="str">
            <v>WS BOLD STRIPE LARGE BEAUTY CASE</v>
          </cell>
          <cell r="I925">
            <v>1</v>
          </cell>
          <cell r="J925">
            <v>33.33</v>
          </cell>
          <cell r="K925">
            <v>55</v>
          </cell>
        </row>
        <row r="927">
          <cell r="D927">
            <v>546089</v>
          </cell>
          <cell r="E927" t="str">
            <v>08-A</v>
          </cell>
          <cell r="H927" t="str">
            <v>WS PISTACHIO STRIPE EXTRA LARGE FLAT BAG</v>
          </cell>
          <cell r="I927">
            <v>1</v>
          </cell>
          <cell r="J927">
            <v>15.12</v>
          </cell>
          <cell r="K927">
            <v>24.95</v>
          </cell>
        </row>
        <row r="928">
          <cell r="D928">
            <v>546090</v>
          </cell>
          <cell r="E928" t="str">
            <v>08-A</v>
          </cell>
          <cell r="H928" t="str">
            <v>WS PISTACHIO STRIPE LARGE LUXE COS BAG</v>
          </cell>
          <cell r="I928">
            <v>1</v>
          </cell>
          <cell r="J928">
            <v>18.149999999999999</v>
          </cell>
          <cell r="K928">
            <v>29.95</v>
          </cell>
        </row>
        <row r="930">
          <cell r="D930">
            <v>546038</v>
          </cell>
          <cell r="E930" t="str">
            <v>06-10</v>
          </cell>
          <cell r="H930" t="str">
            <v xml:space="preserve">WS CLASSIC GINGHAM 2 IN 1 COS BAG SET  </v>
          </cell>
          <cell r="I930">
            <v>1</v>
          </cell>
          <cell r="J930">
            <v>27.27</v>
          </cell>
          <cell r="K930">
            <v>45</v>
          </cell>
        </row>
        <row r="931">
          <cell r="D931">
            <v>546039</v>
          </cell>
          <cell r="E931" t="str">
            <v>06-10</v>
          </cell>
          <cell r="G931" t="str">
            <v>LOW</v>
          </cell>
          <cell r="H931" t="str">
            <v xml:space="preserve">WS CLASSIC GINGHAM MEDIUM BEAUTY CASE    </v>
          </cell>
          <cell r="I931">
            <v>1</v>
          </cell>
          <cell r="J931">
            <v>27.27</v>
          </cell>
          <cell r="K931">
            <v>45</v>
          </cell>
        </row>
        <row r="933">
          <cell r="D933">
            <v>545754</v>
          </cell>
          <cell r="E933" t="str">
            <v>07-09</v>
          </cell>
          <cell r="H933" t="str">
            <v>WS GINGHAM BUDS FRESH SMALL BEAUTY CASE</v>
          </cell>
          <cell r="I933">
            <v>1</v>
          </cell>
          <cell r="J933">
            <v>21.18</v>
          </cell>
          <cell r="K933">
            <v>34.950000000000003</v>
          </cell>
        </row>
        <row r="934">
          <cell r="D934">
            <v>545756</v>
          </cell>
          <cell r="E934" t="str">
            <v>07-09</v>
          </cell>
          <cell r="G934" t="str">
            <v>LOW</v>
          </cell>
          <cell r="H934" t="str">
            <v>WS GINGHAM BUDS FRESH LARGE HOLD ALL COS BAG</v>
          </cell>
          <cell r="I934">
            <v>1</v>
          </cell>
          <cell r="J934">
            <v>27.27</v>
          </cell>
          <cell r="K934">
            <v>45</v>
          </cell>
        </row>
        <row r="935">
          <cell r="D935">
            <v>545755</v>
          </cell>
          <cell r="E935" t="str">
            <v>07-09</v>
          </cell>
          <cell r="H935" t="str">
            <v>WS GINGHAM BUDS FRESH MEDIUM BEAUTY CASE</v>
          </cell>
          <cell r="I935">
            <v>1</v>
          </cell>
          <cell r="J935">
            <v>27.27</v>
          </cell>
          <cell r="K935">
            <v>45</v>
          </cell>
        </row>
        <row r="937">
          <cell r="D937">
            <v>545896</v>
          </cell>
          <cell r="E937" t="str">
            <v>07-05</v>
          </cell>
          <cell r="G937" t="str">
            <v>LOW</v>
          </cell>
          <cell r="H937" t="str">
            <v xml:space="preserve">WS PINK GINGHAM DOT MEDIUM SOFT A-LINE COS BAG </v>
          </cell>
          <cell r="I937">
            <v>1</v>
          </cell>
          <cell r="J937">
            <v>12.09</v>
          </cell>
          <cell r="K937">
            <v>19.95</v>
          </cell>
        </row>
        <row r="938">
          <cell r="D938">
            <v>545897</v>
          </cell>
          <cell r="E938" t="str">
            <v>07-05</v>
          </cell>
          <cell r="H938" t="str">
            <v>WS PINK GINGHAM DOT EXTRA LARGE FLAT BAG</v>
          </cell>
          <cell r="I938">
            <v>1</v>
          </cell>
          <cell r="J938">
            <v>15.12</v>
          </cell>
          <cell r="K938">
            <v>24.95</v>
          </cell>
        </row>
        <row r="939">
          <cell r="D939">
            <v>545899</v>
          </cell>
          <cell r="E939" t="str">
            <v>07-05</v>
          </cell>
          <cell r="H939" t="str">
            <v>WS PINK GINGHAM DOT SMALL BEAUTY CASE</v>
          </cell>
          <cell r="I939">
            <v>1</v>
          </cell>
          <cell r="J939">
            <v>24.21</v>
          </cell>
          <cell r="K939">
            <v>39.950000000000003</v>
          </cell>
        </row>
        <row r="940">
          <cell r="D940">
            <v>545900</v>
          </cell>
          <cell r="E940" t="str">
            <v>07-05</v>
          </cell>
          <cell r="H940" t="str">
            <v>WS PINK GINGHAM DOT MEDIUM BEAUTY CASE</v>
          </cell>
          <cell r="I940">
            <v>1</v>
          </cell>
          <cell r="J940">
            <v>27.27</v>
          </cell>
          <cell r="K940">
            <v>45</v>
          </cell>
        </row>
        <row r="942">
          <cell r="D942">
            <v>546151</v>
          </cell>
          <cell r="E942" t="str">
            <v>08-A</v>
          </cell>
          <cell r="G942" t="str">
            <v>LOW</v>
          </cell>
          <cell r="H942" t="str">
            <v>WS DELICATE DIALS LARGE FLAT PURSE</v>
          </cell>
          <cell r="I942">
            <v>1</v>
          </cell>
          <cell r="J942">
            <v>9.06</v>
          </cell>
          <cell r="K942">
            <v>14.95</v>
          </cell>
        </row>
        <row r="943">
          <cell r="D943">
            <v>546153</v>
          </cell>
          <cell r="E943" t="str">
            <v>08-A</v>
          </cell>
          <cell r="G943" t="str">
            <v>LOW</v>
          </cell>
          <cell r="H943" t="str">
            <v>WS DELICATE DIALS SMALL SQUARE CARRY BAG</v>
          </cell>
          <cell r="I943">
            <v>1</v>
          </cell>
          <cell r="J943">
            <v>12.09</v>
          </cell>
          <cell r="K943">
            <v>19.95</v>
          </cell>
        </row>
        <row r="945">
          <cell r="D945">
            <v>546029</v>
          </cell>
          <cell r="E945" t="str">
            <v>07-03</v>
          </cell>
          <cell r="H945" t="str">
            <v xml:space="preserve">WS DEMI GEO SMALL SQUARE CARRY BAG       </v>
          </cell>
          <cell r="I945">
            <v>1</v>
          </cell>
          <cell r="J945">
            <v>12.09</v>
          </cell>
          <cell r="K945">
            <v>19.95</v>
          </cell>
        </row>
        <row r="946">
          <cell r="D946">
            <v>546032</v>
          </cell>
          <cell r="E946" t="str">
            <v>07-03</v>
          </cell>
          <cell r="H946" t="str">
            <v xml:space="preserve">WS DEMI GEO MEDIUM BEAUTY CASE                     </v>
          </cell>
          <cell r="I946">
            <v>1</v>
          </cell>
          <cell r="J946">
            <v>27.27</v>
          </cell>
          <cell r="K946">
            <v>45</v>
          </cell>
        </row>
        <row r="948">
          <cell r="D948">
            <v>545758</v>
          </cell>
          <cell r="E948" t="str">
            <v>06-12</v>
          </cell>
          <cell r="H948" t="str">
            <v>WS FOLIAGE NATURAL MEDIUM SOFT A-LINE COS BAG</v>
          </cell>
          <cell r="I948">
            <v>1</v>
          </cell>
          <cell r="J948">
            <v>12.09</v>
          </cell>
          <cell r="K948">
            <v>19.95</v>
          </cell>
        </row>
        <row r="949">
          <cell r="D949">
            <v>545759</v>
          </cell>
          <cell r="E949" t="str">
            <v>06-12</v>
          </cell>
          <cell r="H949" t="str">
            <v>WS FOLIAGE NATURAL LARGE LUXE COS BAG</v>
          </cell>
          <cell r="I949">
            <v>1</v>
          </cell>
          <cell r="J949">
            <v>18.149999999999999</v>
          </cell>
          <cell r="K949">
            <v>29.95</v>
          </cell>
        </row>
        <row r="950">
          <cell r="D950">
            <v>545762</v>
          </cell>
          <cell r="E950" t="str">
            <v>06-12</v>
          </cell>
          <cell r="H950" t="str">
            <v>WS FOLIAGE NATURAL MEDIUM BEAUTY CASE</v>
          </cell>
          <cell r="I950">
            <v>1</v>
          </cell>
          <cell r="J950">
            <v>27.27</v>
          </cell>
          <cell r="K950">
            <v>45</v>
          </cell>
        </row>
        <row r="952">
          <cell r="D952" t="str">
            <v>WSB323</v>
          </cell>
          <cell r="E952" t="str">
            <v>FS-G7</v>
          </cell>
          <cell r="G952" t="str">
            <v>P</v>
          </cell>
          <cell r="H952" t="str">
            <v>WS PLAYFUL POLKA COS BAG PREPACK</v>
          </cell>
          <cell r="I952">
            <v>1</v>
          </cell>
          <cell r="J952">
            <v>226.28</v>
          </cell>
          <cell r="K952">
            <v>373.36</v>
          </cell>
        </row>
        <row r="953">
          <cell r="D953">
            <v>546195</v>
          </cell>
          <cell r="E953" t="str">
            <v>06-06</v>
          </cell>
          <cell r="H953" t="str">
            <v>WS PLAYFUL POLKA LARGE FLAT PURSE</v>
          </cell>
          <cell r="I953">
            <v>1</v>
          </cell>
          <cell r="J953">
            <v>9.06</v>
          </cell>
          <cell r="K953">
            <v>14.95</v>
          </cell>
        </row>
        <row r="954">
          <cell r="D954">
            <v>546196</v>
          </cell>
          <cell r="E954" t="str">
            <v>06-06</v>
          </cell>
          <cell r="H954" t="str">
            <v xml:space="preserve">WS PLAYFUL POLKA LONG COS BAG </v>
          </cell>
          <cell r="I954">
            <v>1</v>
          </cell>
          <cell r="J954">
            <v>10.27</v>
          </cell>
          <cell r="K954">
            <v>16.95</v>
          </cell>
        </row>
        <row r="955">
          <cell r="D955">
            <v>546197</v>
          </cell>
          <cell r="E955" t="str">
            <v>06-06</v>
          </cell>
          <cell r="H955" t="str">
            <v>WS PLAYFUL POLKA SMALL SQUARE CARRY BAG</v>
          </cell>
          <cell r="I955">
            <v>1</v>
          </cell>
          <cell r="J955">
            <v>12.09</v>
          </cell>
          <cell r="K955">
            <v>19.95</v>
          </cell>
        </row>
        <row r="956">
          <cell r="D956">
            <v>546198</v>
          </cell>
          <cell r="E956" t="str">
            <v>06-06</v>
          </cell>
          <cell r="H956" t="str">
            <v>WS PLAYFUL POLKA MEDIUM SOFT A-LINE COS BAG</v>
          </cell>
          <cell r="I956">
            <v>1</v>
          </cell>
          <cell r="J956">
            <v>12.09</v>
          </cell>
          <cell r="K956">
            <v>19.95</v>
          </cell>
        </row>
        <row r="957">
          <cell r="D957">
            <v>546199</v>
          </cell>
          <cell r="E957" t="str">
            <v>06-06</v>
          </cell>
          <cell r="H957" t="str">
            <v>WS PLAYFUL POLKA LARGE LUXE COS BAG</v>
          </cell>
          <cell r="I957">
            <v>1</v>
          </cell>
          <cell r="J957">
            <v>18.149999999999999</v>
          </cell>
          <cell r="K957">
            <v>29.95</v>
          </cell>
        </row>
        <row r="958">
          <cell r="D958">
            <v>546200</v>
          </cell>
          <cell r="E958" t="str">
            <v>06-06</v>
          </cell>
          <cell r="H958" t="str">
            <v>WS PLAYFUL POLKA TRAVEL BAG WITH HOOK</v>
          </cell>
          <cell r="I958">
            <v>1</v>
          </cell>
          <cell r="J958">
            <v>24.21</v>
          </cell>
          <cell r="K958">
            <v>39.950000000000003</v>
          </cell>
        </row>
        <row r="959">
          <cell r="D959">
            <v>546201</v>
          </cell>
          <cell r="E959" t="str">
            <v>06-06</v>
          </cell>
          <cell r="H959" t="str">
            <v xml:space="preserve">WS PLAYFUL POLKA MEDIUM BEAUTY CASE </v>
          </cell>
          <cell r="I959">
            <v>1</v>
          </cell>
          <cell r="J959">
            <v>27.27</v>
          </cell>
          <cell r="K959">
            <v>45</v>
          </cell>
        </row>
        <row r="961">
          <cell r="D961" t="str">
            <v>WSB321</v>
          </cell>
          <cell r="E961" t="str">
            <v>07-16</v>
          </cell>
          <cell r="G961" t="str">
            <v xml:space="preserve">P </v>
          </cell>
          <cell r="H961" t="str">
            <v>WS MINT GINGHAM COS BAG PREPACK</v>
          </cell>
          <cell r="I961">
            <v>1</v>
          </cell>
          <cell r="J961">
            <v>223.86</v>
          </cell>
          <cell r="K961">
            <v>369.37</v>
          </cell>
        </row>
        <row r="962">
          <cell r="D962">
            <v>546181</v>
          </cell>
          <cell r="E962" t="str">
            <v>07-16</v>
          </cell>
          <cell r="H962" t="str">
            <v xml:space="preserve">WS MINT GINGHAM SMALL FLAT PURSE </v>
          </cell>
          <cell r="I962">
            <v>1</v>
          </cell>
          <cell r="J962">
            <v>7.85</v>
          </cell>
          <cell r="K962">
            <v>12.95</v>
          </cell>
        </row>
        <row r="963">
          <cell r="D963">
            <v>546182</v>
          </cell>
          <cell r="E963" t="str">
            <v>07-16</v>
          </cell>
          <cell r="H963" t="str">
            <v xml:space="preserve">WS MINT GINGHAM SMALL ZIP CASE </v>
          </cell>
          <cell r="I963">
            <v>1</v>
          </cell>
          <cell r="J963">
            <v>10.27</v>
          </cell>
          <cell r="K963">
            <v>16.95</v>
          </cell>
        </row>
        <row r="964">
          <cell r="D964">
            <v>546183</v>
          </cell>
          <cell r="E964" t="str">
            <v>07-16</v>
          </cell>
          <cell r="H964" t="str">
            <v xml:space="preserve">WS MINT GINGHAM MEDIUM SOFT A-LINE COS BAG </v>
          </cell>
          <cell r="I964">
            <v>1</v>
          </cell>
          <cell r="J964">
            <v>12.09</v>
          </cell>
          <cell r="K964">
            <v>19.95</v>
          </cell>
        </row>
        <row r="965">
          <cell r="D965">
            <v>546184</v>
          </cell>
          <cell r="E965" t="str">
            <v>07-16</v>
          </cell>
          <cell r="H965" t="str">
            <v xml:space="preserve">WS MINT GINGHAM RECTANGULAR BRUSH COS BAG </v>
          </cell>
          <cell r="I965">
            <v>1</v>
          </cell>
          <cell r="J965">
            <v>15.12</v>
          </cell>
          <cell r="K965">
            <v>24.95</v>
          </cell>
        </row>
        <row r="966">
          <cell r="D966">
            <v>546185</v>
          </cell>
          <cell r="E966" t="str">
            <v>07-16</v>
          </cell>
          <cell r="H966" t="str">
            <v xml:space="preserve">WS MINT GINGHAM EXTRA LARGE FLAT BAG </v>
          </cell>
          <cell r="I966">
            <v>1</v>
          </cell>
          <cell r="J966">
            <v>15.12</v>
          </cell>
          <cell r="K966">
            <v>24.95</v>
          </cell>
        </row>
        <row r="967">
          <cell r="D967">
            <v>546186</v>
          </cell>
          <cell r="E967" t="str">
            <v>07-16</v>
          </cell>
          <cell r="H967" t="str">
            <v xml:space="preserve">WS MINT GINGHAM SMALL BEAUTY CASE </v>
          </cell>
          <cell r="I967">
            <v>1</v>
          </cell>
          <cell r="J967">
            <v>24.21</v>
          </cell>
          <cell r="K967">
            <v>39.950000000000003</v>
          </cell>
        </row>
        <row r="968">
          <cell r="D968">
            <v>546187</v>
          </cell>
          <cell r="E968" t="str">
            <v>07-16</v>
          </cell>
          <cell r="H968" t="str">
            <v xml:space="preserve">WS MINT GINGHAM 2 IN COS BAG SET </v>
          </cell>
          <cell r="I968">
            <v>1</v>
          </cell>
          <cell r="J968">
            <v>27.27</v>
          </cell>
          <cell r="K968">
            <v>45</v>
          </cell>
        </row>
        <row r="970">
          <cell r="D970" t="str">
            <v>WSB314</v>
          </cell>
          <cell r="E970" t="str">
            <v>FS-G7</v>
          </cell>
          <cell r="G970" t="str">
            <v>P</v>
          </cell>
          <cell r="H970" t="str">
            <v>WS MODERN CHECK COS BAG PREPACK</v>
          </cell>
          <cell r="I970">
            <v>1</v>
          </cell>
          <cell r="J970">
            <v>199.68</v>
          </cell>
          <cell r="K970">
            <v>329.47</v>
          </cell>
        </row>
        <row r="971">
          <cell r="D971">
            <v>546139</v>
          </cell>
          <cell r="E971" t="str">
            <v>08-04</v>
          </cell>
          <cell r="H971" t="str">
            <v>WS MODERN CHECK RECTANGULAR COS BAG</v>
          </cell>
          <cell r="I971">
            <v>1</v>
          </cell>
          <cell r="J971">
            <v>12.09</v>
          </cell>
          <cell r="K971">
            <v>19.95</v>
          </cell>
        </row>
        <row r="972">
          <cell r="D972">
            <v>546140</v>
          </cell>
          <cell r="E972" t="str">
            <v>08-04</v>
          </cell>
          <cell r="H972" t="str">
            <v>WS MODERN CHECK MEDIUM SOFT A-LINE COS BAG</v>
          </cell>
          <cell r="I972">
            <v>1</v>
          </cell>
          <cell r="J972">
            <v>12.09</v>
          </cell>
          <cell r="K972">
            <v>19.95</v>
          </cell>
        </row>
        <row r="973">
          <cell r="D973">
            <v>546141</v>
          </cell>
          <cell r="E973" t="str">
            <v>08-04</v>
          </cell>
          <cell r="H973" t="str">
            <v>WS MODERN CHECK EXTRA LARGE FLAT BAG</v>
          </cell>
          <cell r="I973">
            <v>1</v>
          </cell>
          <cell r="J973">
            <v>15.12</v>
          </cell>
          <cell r="K973">
            <v>24.95</v>
          </cell>
        </row>
        <row r="974">
          <cell r="D974">
            <v>546142</v>
          </cell>
          <cell r="E974" t="str">
            <v>08-04</v>
          </cell>
          <cell r="H974" t="str">
            <v>WS MODERN CHECK MEDIUM LUXE COS BAG</v>
          </cell>
          <cell r="I974">
            <v>1</v>
          </cell>
          <cell r="J974">
            <v>15.12</v>
          </cell>
          <cell r="K974">
            <v>24.95</v>
          </cell>
        </row>
        <row r="975">
          <cell r="D975">
            <v>546143</v>
          </cell>
          <cell r="E975" t="str">
            <v>08-04</v>
          </cell>
          <cell r="H975" t="str">
            <v>WS MODERN CHECK LARGE LUXE COS BAG</v>
          </cell>
          <cell r="I975">
            <v>1</v>
          </cell>
          <cell r="J975">
            <v>18.149999999999999</v>
          </cell>
          <cell r="K975">
            <v>29.95</v>
          </cell>
        </row>
        <row r="976">
          <cell r="D976">
            <v>546144</v>
          </cell>
          <cell r="E976" t="str">
            <v>08-04</v>
          </cell>
          <cell r="H976" t="str">
            <v>WS MODERN CHECK LARGE HOLD ALL COS BAG</v>
          </cell>
          <cell r="I976">
            <v>1</v>
          </cell>
          <cell r="J976">
            <v>27.27</v>
          </cell>
          <cell r="K976">
            <v>45</v>
          </cell>
        </row>
        <row r="978">
          <cell r="D978" t="str">
            <v>WSB315</v>
          </cell>
          <cell r="E978" t="str">
            <v>FS-E7</v>
          </cell>
          <cell r="G978" t="str">
            <v>P</v>
          </cell>
          <cell r="H978" t="str">
            <v>WS URBAN CHECK COS BAG PREPACK</v>
          </cell>
          <cell r="I978">
            <v>1</v>
          </cell>
          <cell r="J978">
            <v>199.68</v>
          </cell>
          <cell r="K978">
            <v>329.47</v>
          </cell>
        </row>
        <row r="979">
          <cell r="D979">
            <v>546145</v>
          </cell>
          <cell r="E979" t="str">
            <v>07-06</v>
          </cell>
          <cell r="H979" t="str">
            <v>WS URBAN CHECK RECTANGULAR COS BAG</v>
          </cell>
          <cell r="I979">
            <v>1</v>
          </cell>
          <cell r="J979">
            <v>12.09</v>
          </cell>
          <cell r="K979">
            <v>19.95</v>
          </cell>
        </row>
        <row r="980">
          <cell r="D980">
            <v>546146</v>
          </cell>
          <cell r="E980" t="str">
            <v>07-06</v>
          </cell>
          <cell r="H980" t="str">
            <v xml:space="preserve">WS URBAN CHECK MEDIUM SOFT A-LINE COS BAG </v>
          </cell>
          <cell r="I980">
            <v>1</v>
          </cell>
          <cell r="J980">
            <v>12.09</v>
          </cell>
          <cell r="K980">
            <v>19.95</v>
          </cell>
        </row>
        <row r="981">
          <cell r="D981">
            <v>546147</v>
          </cell>
          <cell r="E981" t="str">
            <v>07-06</v>
          </cell>
          <cell r="H981" t="str">
            <v>WS URBAN CHECK EXTRA LARGE FLAT BAG</v>
          </cell>
          <cell r="I981">
            <v>1</v>
          </cell>
          <cell r="J981">
            <v>15.12</v>
          </cell>
          <cell r="K981">
            <v>24.95</v>
          </cell>
        </row>
        <row r="982">
          <cell r="D982">
            <v>546148</v>
          </cell>
          <cell r="E982" t="str">
            <v>07-06</v>
          </cell>
          <cell r="H982" t="str">
            <v>WS URBAN CHECK MEDIUM LUXE COS BAG</v>
          </cell>
          <cell r="I982">
            <v>1</v>
          </cell>
          <cell r="J982">
            <v>15.12</v>
          </cell>
          <cell r="K982">
            <v>24.95</v>
          </cell>
        </row>
        <row r="983">
          <cell r="D983">
            <v>546149</v>
          </cell>
          <cell r="E983" t="str">
            <v>07-06</v>
          </cell>
          <cell r="H983" t="str">
            <v>WS URBAN CHECK LARGE LUXE COS BAG</v>
          </cell>
          <cell r="I983">
            <v>1</v>
          </cell>
          <cell r="J983">
            <v>18.149999999999999</v>
          </cell>
          <cell r="K983">
            <v>29.95</v>
          </cell>
        </row>
        <row r="984">
          <cell r="D984">
            <v>546150</v>
          </cell>
          <cell r="E984" t="str">
            <v>07-06</v>
          </cell>
          <cell r="H984" t="str">
            <v>WS URBAN CHECK LARGE HOLD ALL COS BAG</v>
          </cell>
          <cell r="I984">
            <v>1</v>
          </cell>
          <cell r="J984">
            <v>27.27</v>
          </cell>
          <cell r="K984">
            <v>45</v>
          </cell>
        </row>
        <row r="986">
          <cell r="D986">
            <v>546106</v>
          </cell>
          <cell r="E986" t="str">
            <v>06-10</v>
          </cell>
          <cell r="G986" t="str">
            <v>LOW</v>
          </cell>
          <cell r="H986" t="str">
            <v>WS GINGHAM DOT SUNSHINE EXTRA LARGE FLAT BAG</v>
          </cell>
          <cell r="I986">
            <v>1</v>
          </cell>
          <cell r="J986">
            <v>15.12</v>
          </cell>
          <cell r="K986">
            <v>24.95</v>
          </cell>
        </row>
        <row r="988">
          <cell r="D988" t="str">
            <v>WSB312</v>
          </cell>
          <cell r="E988" t="str">
            <v>FS-E1</v>
          </cell>
          <cell r="G988" t="str">
            <v>P</v>
          </cell>
          <cell r="H988" t="str">
            <v>WS PERSPECTIVES COS BAG PREPACK</v>
          </cell>
          <cell r="I988">
            <v>1</v>
          </cell>
          <cell r="J988">
            <v>209.44</v>
          </cell>
          <cell r="K988">
            <v>345.58</v>
          </cell>
        </row>
        <row r="989">
          <cell r="D989">
            <v>546127</v>
          </cell>
          <cell r="E989" t="str">
            <v>06-08</v>
          </cell>
          <cell r="H989" t="str">
            <v>WS PERSPECTIVES SMALL FLAT PURSE</v>
          </cell>
          <cell r="I989">
            <v>1</v>
          </cell>
          <cell r="J989">
            <v>7.85</v>
          </cell>
          <cell r="K989">
            <v>12.95</v>
          </cell>
        </row>
        <row r="990">
          <cell r="D990">
            <v>546128</v>
          </cell>
          <cell r="E990" t="str">
            <v>06-08</v>
          </cell>
          <cell r="H990" t="str">
            <v>WS PERSPECTIVES MEDIUM SOFT A-LINE COS BAG</v>
          </cell>
          <cell r="I990">
            <v>1</v>
          </cell>
          <cell r="J990">
            <v>12.09</v>
          </cell>
          <cell r="K990">
            <v>19.95</v>
          </cell>
        </row>
        <row r="991">
          <cell r="D991">
            <v>546129</v>
          </cell>
          <cell r="E991" t="str">
            <v>06-08</v>
          </cell>
          <cell r="H991" t="str">
            <v xml:space="preserve">WS PERSPECTIVES RECTANGULAR COS BAG </v>
          </cell>
          <cell r="I991">
            <v>1</v>
          </cell>
          <cell r="J991">
            <v>12.09</v>
          </cell>
          <cell r="K991">
            <v>19.95</v>
          </cell>
        </row>
        <row r="992">
          <cell r="D992">
            <v>546130</v>
          </cell>
          <cell r="E992" t="str">
            <v>06-08</v>
          </cell>
          <cell r="H992" t="str">
            <v xml:space="preserve">WS PERSPECTIVES SOFT SIDED A-LINE COS BAG </v>
          </cell>
          <cell r="I992">
            <v>1</v>
          </cell>
          <cell r="J992">
            <v>18.149999999999999</v>
          </cell>
          <cell r="K992">
            <v>29.95</v>
          </cell>
        </row>
        <row r="993">
          <cell r="D993">
            <v>546131</v>
          </cell>
          <cell r="E993" t="str">
            <v>06-08</v>
          </cell>
          <cell r="H993" t="str">
            <v xml:space="preserve">WS PERSPECTIVES MEDIUM BEAUTY CASE </v>
          </cell>
          <cell r="I993">
            <v>1</v>
          </cell>
          <cell r="J993">
            <v>27.27</v>
          </cell>
          <cell r="K993">
            <v>45</v>
          </cell>
        </row>
        <row r="994">
          <cell r="D994">
            <v>546132</v>
          </cell>
          <cell r="E994" t="str">
            <v>06-08</v>
          </cell>
          <cell r="H994" t="str">
            <v xml:space="preserve">WS PERSPECTIVES 2 IN 1 COS BAG </v>
          </cell>
          <cell r="I994">
            <v>1</v>
          </cell>
          <cell r="J994">
            <v>27.27</v>
          </cell>
          <cell r="K994">
            <v>45</v>
          </cell>
        </row>
        <row r="996">
          <cell r="D996" t="str">
            <v>WSB270</v>
          </cell>
          <cell r="E996" t="str">
            <v>FS-H10</v>
          </cell>
          <cell r="G996" t="str">
            <v>P</v>
          </cell>
          <cell r="H996" t="str">
            <v>WS SERENITY STRIPE COS BAG PREPACK</v>
          </cell>
          <cell r="I996">
            <v>1</v>
          </cell>
          <cell r="J996">
            <v>218.59</v>
          </cell>
          <cell r="K996">
            <v>360.67</v>
          </cell>
        </row>
        <row r="997">
          <cell r="D997">
            <v>545901</v>
          </cell>
          <cell r="E997" t="str">
            <v>07-08</v>
          </cell>
          <cell r="H997" t="str">
            <v>WS SERENITY STRIPE SMALL FLAT PURSE</v>
          </cell>
          <cell r="I997">
            <v>1</v>
          </cell>
          <cell r="J997">
            <v>7.85</v>
          </cell>
          <cell r="K997">
            <v>12.95</v>
          </cell>
        </row>
        <row r="998">
          <cell r="D998">
            <v>545902</v>
          </cell>
          <cell r="E998" t="str">
            <v>07-08</v>
          </cell>
          <cell r="H998" t="str">
            <v>WS SERENITY STRIPE MEDIUM SOFT A-LINE COS BAG</v>
          </cell>
          <cell r="I998">
            <v>1</v>
          </cell>
          <cell r="J998">
            <v>12.09</v>
          </cell>
          <cell r="K998">
            <v>19.95</v>
          </cell>
        </row>
        <row r="999">
          <cell r="D999">
            <v>545903</v>
          </cell>
          <cell r="E999" t="str">
            <v>07-08</v>
          </cell>
          <cell r="H999" t="str">
            <v>WS SERENITY STRIPE LARGE LUXE COS BAG</v>
          </cell>
          <cell r="I999">
            <v>1</v>
          </cell>
          <cell r="J999">
            <v>18.149999999999999</v>
          </cell>
          <cell r="K999">
            <v>29.95</v>
          </cell>
        </row>
        <row r="1000">
          <cell r="D1000">
            <v>545904</v>
          </cell>
          <cell r="E1000" t="str">
            <v>07-08</v>
          </cell>
          <cell r="H1000" t="str">
            <v xml:space="preserve">WS SERENITY STRIPE MEDIUM BEAUTY CASE </v>
          </cell>
          <cell r="I1000">
            <v>1</v>
          </cell>
          <cell r="J1000">
            <v>27.27</v>
          </cell>
          <cell r="K1000">
            <v>45</v>
          </cell>
        </row>
        <row r="1001">
          <cell r="D1001">
            <v>545905</v>
          </cell>
          <cell r="E1001" t="str">
            <v>07-08</v>
          </cell>
          <cell r="H1001" t="str">
            <v>WS SERENITY STRIPE LARGE HOLD ALL COS BAG</v>
          </cell>
          <cell r="I1001">
            <v>1</v>
          </cell>
          <cell r="J1001">
            <v>27.27</v>
          </cell>
          <cell r="K1001">
            <v>45</v>
          </cell>
        </row>
        <row r="1002">
          <cell r="D1002">
            <v>545906</v>
          </cell>
          <cell r="E1002" t="str">
            <v>07-08</v>
          </cell>
          <cell r="H1002" t="str">
            <v>WS SERENITY STRIPE LARGE BEAUTY CASE</v>
          </cell>
          <cell r="I1002">
            <v>1</v>
          </cell>
          <cell r="J1002">
            <v>33.33</v>
          </cell>
          <cell r="K1002">
            <v>55</v>
          </cell>
        </row>
        <row r="1004">
          <cell r="D1004">
            <v>545956</v>
          </cell>
          <cell r="E1004" t="str">
            <v>07-14</v>
          </cell>
          <cell r="H1004" t="str">
            <v>WS RETRO GEO SMALL SQUARE CARRY BAG</v>
          </cell>
          <cell r="I1004">
            <v>1</v>
          </cell>
          <cell r="J1004">
            <v>12.09</v>
          </cell>
          <cell r="K1004">
            <v>19.95</v>
          </cell>
        </row>
        <row r="1005">
          <cell r="D1005">
            <v>545957</v>
          </cell>
          <cell r="E1005" t="str">
            <v>07-14</v>
          </cell>
          <cell r="H1005" t="str">
            <v>WS RETRO GEO MEDIUM SOFT A-LINE COS BAG</v>
          </cell>
          <cell r="I1005">
            <v>1</v>
          </cell>
          <cell r="J1005">
            <v>12.09</v>
          </cell>
          <cell r="K1005">
            <v>19.95</v>
          </cell>
        </row>
        <row r="1006">
          <cell r="D1006">
            <v>545958</v>
          </cell>
          <cell r="E1006" t="str">
            <v>07-14</v>
          </cell>
          <cell r="H1006" t="str">
            <v>WS RETRO GEO LARGE LUXE COS BAG</v>
          </cell>
          <cell r="I1006">
            <v>1</v>
          </cell>
          <cell r="J1006">
            <v>18.149999999999999</v>
          </cell>
          <cell r="K1006">
            <v>29.95</v>
          </cell>
        </row>
        <row r="1007">
          <cell r="D1007">
            <v>545959</v>
          </cell>
          <cell r="E1007" t="str">
            <v>07-14</v>
          </cell>
          <cell r="H1007" t="str">
            <v>WS RETRO GEO SMALL BEAUTY CASE</v>
          </cell>
          <cell r="I1007">
            <v>1</v>
          </cell>
          <cell r="J1007">
            <v>24.21</v>
          </cell>
          <cell r="K1007">
            <v>39.950000000000003</v>
          </cell>
        </row>
        <row r="1008">
          <cell r="D1008">
            <v>545960</v>
          </cell>
          <cell r="E1008" t="str">
            <v>07-14</v>
          </cell>
          <cell r="H1008" t="str">
            <v>WS RETRO GEO FOLDOUT BAG WITH HOOK</v>
          </cell>
          <cell r="I1008">
            <v>1</v>
          </cell>
          <cell r="J1008">
            <v>30.27</v>
          </cell>
          <cell r="K1008">
            <v>49.95</v>
          </cell>
        </row>
        <row r="1010">
          <cell r="D1010" t="str">
            <v>WSB278</v>
          </cell>
          <cell r="E1010" t="str">
            <v>FS-H10</v>
          </cell>
          <cell r="G1010" t="str">
            <v>P</v>
          </cell>
          <cell r="H1010" t="str">
            <v>WS MOSAIC COS BAG PREPACK</v>
          </cell>
          <cell r="I1010">
            <v>1</v>
          </cell>
          <cell r="J1010">
            <v>227.07</v>
          </cell>
          <cell r="K1010">
            <v>374.66</v>
          </cell>
        </row>
        <row r="1011">
          <cell r="D1011">
            <v>545949</v>
          </cell>
          <cell r="E1011" t="str">
            <v>07-11</v>
          </cell>
          <cell r="H1011" t="str">
            <v>WS MOSAIC RECTANGULAR COS BAG</v>
          </cell>
          <cell r="I1011">
            <v>1</v>
          </cell>
          <cell r="J1011">
            <v>12.09</v>
          </cell>
          <cell r="K1011">
            <v>19.95</v>
          </cell>
        </row>
        <row r="1012">
          <cell r="D1012">
            <v>545950</v>
          </cell>
          <cell r="E1012" t="str">
            <v>07-11</v>
          </cell>
          <cell r="H1012" t="str">
            <v>WS MOSAIC MEDIUM SOFT A-LINE COS BAG</v>
          </cell>
          <cell r="I1012">
            <v>1</v>
          </cell>
          <cell r="J1012">
            <v>12.09</v>
          </cell>
          <cell r="K1012">
            <v>19.95</v>
          </cell>
        </row>
        <row r="1013">
          <cell r="D1013">
            <v>545951</v>
          </cell>
          <cell r="E1013" t="str">
            <v>07-11</v>
          </cell>
          <cell r="H1013" t="str">
            <v>WS MOSAIC LARGE LUXE COS BAG</v>
          </cell>
          <cell r="I1013">
            <v>1</v>
          </cell>
          <cell r="J1013">
            <v>18.149999999999999</v>
          </cell>
          <cell r="K1013">
            <v>29.95</v>
          </cell>
        </row>
        <row r="1014">
          <cell r="D1014">
            <v>545952</v>
          </cell>
          <cell r="E1014" t="str">
            <v>07-11</v>
          </cell>
          <cell r="H1014" t="str">
            <v>WS MOSAIC MEDIUM BEAUTY CASE</v>
          </cell>
          <cell r="I1014">
            <v>1</v>
          </cell>
          <cell r="J1014">
            <v>27.27</v>
          </cell>
          <cell r="K1014">
            <v>45</v>
          </cell>
        </row>
        <row r="1015">
          <cell r="D1015">
            <v>545953</v>
          </cell>
          <cell r="E1015" t="str">
            <v>07-11</v>
          </cell>
          <cell r="H1015" t="str">
            <v>WS MOSAIC LARGE HOLD ALL COS BAG</v>
          </cell>
          <cell r="I1015">
            <v>1</v>
          </cell>
          <cell r="J1015">
            <v>27.27</v>
          </cell>
          <cell r="K1015">
            <v>45</v>
          </cell>
        </row>
        <row r="1016">
          <cell r="D1016">
            <v>545954</v>
          </cell>
          <cell r="E1016" t="str">
            <v>07-11</v>
          </cell>
          <cell r="H1016" t="str">
            <v>WS MOSAIC LARGE BEAUTY CASE</v>
          </cell>
          <cell r="I1016">
            <v>1</v>
          </cell>
          <cell r="J1016">
            <v>33.33</v>
          </cell>
          <cell r="K1016">
            <v>55</v>
          </cell>
        </row>
        <row r="1018">
          <cell r="D1018" t="str">
            <v>WSB280</v>
          </cell>
          <cell r="E1018" t="str">
            <v>FS-H10</v>
          </cell>
          <cell r="G1018" t="str">
            <v>P</v>
          </cell>
          <cell r="H1018" t="str">
            <v>WS LEAF LINES COS BAG PREPACK</v>
          </cell>
          <cell r="I1018">
            <v>1</v>
          </cell>
          <cell r="J1018">
            <v>248.16</v>
          </cell>
          <cell r="K1018">
            <v>409.46</v>
          </cell>
        </row>
        <row r="1019">
          <cell r="D1019">
            <v>545961</v>
          </cell>
          <cell r="E1019" t="str">
            <v>06-20</v>
          </cell>
          <cell r="H1019" t="str">
            <v>WS LEAF LINES LARGE FLAT PURSE</v>
          </cell>
          <cell r="I1019">
            <v>1</v>
          </cell>
          <cell r="J1019">
            <v>9.06</v>
          </cell>
          <cell r="K1019">
            <v>14.95</v>
          </cell>
        </row>
        <row r="1020">
          <cell r="D1020">
            <v>545962</v>
          </cell>
          <cell r="E1020" t="str">
            <v>06-20</v>
          </cell>
          <cell r="H1020" t="str">
            <v>WS LEAF LINES RECTANGLE BRUSH BAG</v>
          </cell>
          <cell r="I1020">
            <v>1</v>
          </cell>
          <cell r="J1020">
            <v>15.12</v>
          </cell>
          <cell r="K1020">
            <v>24.95</v>
          </cell>
        </row>
        <row r="1021">
          <cell r="D1021">
            <v>545963</v>
          </cell>
          <cell r="E1021" t="str">
            <v>06-20</v>
          </cell>
          <cell r="H1021" t="str">
            <v>WS LEAF LINES LARGE LUXE COS BAG</v>
          </cell>
          <cell r="I1021">
            <v>1</v>
          </cell>
          <cell r="J1021">
            <v>18.149999999999999</v>
          </cell>
          <cell r="K1021">
            <v>29.95</v>
          </cell>
        </row>
        <row r="1022">
          <cell r="D1022">
            <v>545964</v>
          </cell>
          <cell r="E1022" t="str">
            <v>06-20</v>
          </cell>
          <cell r="H1022" t="str">
            <v>WS LEAF LINES TRAVEL BAG WITH HOOK</v>
          </cell>
          <cell r="I1022">
            <v>1</v>
          </cell>
          <cell r="J1022">
            <v>24.21</v>
          </cell>
          <cell r="K1022">
            <v>39.950000000000003</v>
          </cell>
        </row>
        <row r="1023">
          <cell r="D1023">
            <v>545965</v>
          </cell>
          <cell r="E1023" t="str">
            <v>06-20</v>
          </cell>
          <cell r="H1023" t="str">
            <v>WS LEAF LINES MEDIUM BEAUTY CASE</v>
          </cell>
          <cell r="I1023">
            <v>1</v>
          </cell>
          <cell r="J1023">
            <v>27.27</v>
          </cell>
          <cell r="K1023">
            <v>45</v>
          </cell>
        </row>
        <row r="1024">
          <cell r="D1024">
            <v>545966</v>
          </cell>
          <cell r="E1024" t="str">
            <v>06-20</v>
          </cell>
          <cell r="H1024" t="str">
            <v>WS LEAF LINES FOLDOUT BAG WITH HOOK</v>
          </cell>
          <cell r="I1024">
            <v>1</v>
          </cell>
          <cell r="J1024">
            <v>30.27</v>
          </cell>
          <cell r="K1024">
            <v>49.95</v>
          </cell>
        </row>
        <row r="1026">
          <cell r="D1026" t="str">
            <v>WSB258</v>
          </cell>
          <cell r="E1026" t="str">
            <v>FS-G4</v>
          </cell>
          <cell r="G1026" t="str">
            <v>P</v>
          </cell>
          <cell r="H1026" t="str">
            <v>WS DENIM POLKA DOT COS BAG PREPACK</v>
          </cell>
          <cell r="I1026">
            <v>1</v>
          </cell>
          <cell r="J1026">
            <v>233.13</v>
          </cell>
          <cell r="K1026">
            <v>384.66</v>
          </cell>
        </row>
        <row r="1027">
          <cell r="D1027">
            <v>545860</v>
          </cell>
          <cell r="E1027" t="str">
            <v>06-07</v>
          </cell>
          <cell r="H1027" t="str">
            <v>WS DENIM POLKA DOT RECTANGLE BRUSH COS BAG</v>
          </cell>
          <cell r="I1027">
            <v>1</v>
          </cell>
          <cell r="J1027">
            <v>15.12</v>
          </cell>
          <cell r="K1027">
            <v>24.95</v>
          </cell>
        </row>
        <row r="1028">
          <cell r="D1028">
            <v>545859</v>
          </cell>
          <cell r="E1028" t="str">
            <v>06-07</v>
          </cell>
          <cell r="H1028" t="str">
            <v>WS DENIM POLKA DOT MEDIUM SOFT A-LINE COS BAG</v>
          </cell>
          <cell r="I1028">
            <v>1</v>
          </cell>
          <cell r="J1028">
            <v>12.09</v>
          </cell>
          <cell r="K1028">
            <v>19.95</v>
          </cell>
        </row>
        <row r="1029">
          <cell r="D1029">
            <v>545861</v>
          </cell>
          <cell r="E1029" t="str">
            <v>06-07</v>
          </cell>
          <cell r="H1029" t="str">
            <v>WS DENIM POLKA DOT LARGE LUXE COS BAG</v>
          </cell>
          <cell r="I1029">
            <v>1</v>
          </cell>
          <cell r="J1029">
            <v>18.149999999999999</v>
          </cell>
          <cell r="K1029">
            <v>29.95</v>
          </cell>
        </row>
        <row r="1030">
          <cell r="D1030">
            <v>545862</v>
          </cell>
          <cell r="E1030" t="str">
            <v>06-07</v>
          </cell>
          <cell r="H1030" t="str">
            <v>WS DENIM POLKA DOT 2 IN 1 COS BAG SET</v>
          </cell>
          <cell r="I1030">
            <v>1</v>
          </cell>
          <cell r="J1030">
            <v>27.27</v>
          </cell>
          <cell r="K1030">
            <v>45</v>
          </cell>
        </row>
        <row r="1031">
          <cell r="D1031">
            <v>545863</v>
          </cell>
          <cell r="E1031" t="str">
            <v>06-07</v>
          </cell>
          <cell r="H1031" t="str">
            <v>WS DENIM POLKA DOT LARGE HOLD ALL COS BAG</v>
          </cell>
          <cell r="I1031">
            <v>1</v>
          </cell>
          <cell r="J1031">
            <v>27.27</v>
          </cell>
          <cell r="K1031">
            <v>45</v>
          </cell>
        </row>
        <row r="1032">
          <cell r="D1032">
            <v>545864</v>
          </cell>
          <cell r="E1032" t="str">
            <v>06-07</v>
          </cell>
          <cell r="H1032" t="str">
            <v>WS DENIM POLKA DOT LARGE BEAUTY CASE</v>
          </cell>
          <cell r="I1032">
            <v>1</v>
          </cell>
          <cell r="J1032">
            <v>33.33</v>
          </cell>
          <cell r="K1032">
            <v>55</v>
          </cell>
        </row>
        <row r="1034">
          <cell r="D1034" t="str">
            <v>WSB234</v>
          </cell>
          <cell r="E1034" t="str">
            <v>FS-H5</v>
          </cell>
          <cell r="G1034" t="str">
            <v>P</v>
          </cell>
          <cell r="H1034" t="str">
            <v>WS PALE BLUE POLKA COS BAG PREPACK</v>
          </cell>
          <cell r="I1034">
            <v>1</v>
          </cell>
          <cell r="J1034">
            <v>248.22</v>
          </cell>
          <cell r="K1034">
            <v>409.56</v>
          </cell>
        </row>
        <row r="1035">
          <cell r="D1035">
            <v>545726</v>
          </cell>
          <cell r="E1035" t="str">
            <v>06-17</v>
          </cell>
          <cell r="H1035" t="str">
            <v>WS PALE BLUE POLKA MEDIUM SOFT A-LINE COS BAG</v>
          </cell>
          <cell r="I1035">
            <v>1</v>
          </cell>
          <cell r="J1035">
            <v>12.09</v>
          </cell>
          <cell r="K1035">
            <v>19.95</v>
          </cell>
        </row>
        <row r="1036">
          <cell r="D1036">
            <v>545727</v>
          </cell>
          <cell r="E1036" t="str">
            <v>06-17</v>
          </cell>
          <cell r="H1036" t="str">
            <v>WS PALE BLUE POLKA RECTANGLE BRUSH COS BAG</v>
          </cell>
          <cell r="I1036">
            <v>1</v>
          </cell>
          <cell r="J1036">
            <v>15.12</v>
          </cell>
          <cell r="K1036">
            <v>24.95</v>
          </cell>
        </row>
        <row r="1037">
          <cell r="D1037">
            <v>545728</v>
          </cell>
          <cell r="E1037" t="str">
            <v>06-17</v>
          </cell>
          <cell r="H1037" t="str">
            <v>WS PALE BLUE POLKA LARGE LUXE COS BAG</v>
          </cell>
          <cell r="I1037">
            <v>1</v>
          </cell>
          <cell r="J1037">
            <v>18.149999999999999</v>
          </cell>
          <cell r="K1037">
            <v>29.95</v>
          </cell>
        </row>
        <row r="1038">
          <cell r="D1038">
            <v>545729</v>
          </cell>
          <cell r="E1038" t="str">
            <v>06-17</v>
          </cell>
          <cell r="H1038" t="str">
            <v>WS PALE BLUE POLKA SMALL BEAUTY CASE</v>
          </cell>
          <cell r="I1038">
            <v>1</v>
          </cell>
          <cell r="J1038">
            <v>24.21</v>
          </cell>
          <cell r="K1038">
            <v>39.950000000000003</v>
          </cell>
        </row>
        <row r="1039">
          <cell r="D1039">
            <v>545730</v>
          </cell>
          <cell r="E1039" t="str">
            <v>06-17</v>
          </cell>
          <cell r="H1039" t="str">
            <v>WS PALE BLUE POLKA 2 IN 1 COS BAG SET</v>
          </cell>
          <cell r="I1039">
            <v>1</v>
          </cell>
          <cell r="J1039">
            <v>27.27</v>
          </cell>
          <cell r="K1039">
            <v>45</v>
          </cell>
        </row>
        <row r="1040">
          <cell r="D1040">
            <v>545731</v>
          </cell>
          <cell r="E1040" t="str">
            <v>06-17</v>
          </cell>
          <cell r="H1040" t="str">
            <v>WS PALE BLUE POLKA LARGE HOLD ALL COS BAG</v>
          </cell>
          <cell r="I1040">
            <v>1</v>
          </cell>
          <cell r="J1040">
            <v>27.27</v>
          </cell>
          <cell r="K1040">
            <v>45</v>
          </cell>
        </row>
        <row r="1042">
          <cell r="D1042" t="str">
            <v>WSB196</v>
          </cell>
          <cell r="E1042" t="str">
            <v>06-10</v>
          </cell>
          <cell r="G1042" t="str">
            <v>P</v>
          </cell>
          <cell r="H1042" t="str">
            <v>WS GEO BLACK &amp; WHITE COS BAG PREPACK</v>
          </cell>
          <cell r="I1042">
            <v>1</v>
          </cell>
          <cell r="J1042">
            <v>203.32</v>
          </cell>
          <cell r="K1042">
            <v>335.48</v>
          </cell>
        </row>
        <row r="1043">
          <cell r="D1043">
            <v>545521</v>
          </cell>
          <cell r="E1043" t="str">
            <v>06-12</v>
          </cell>
          <cell r="H1043" t="str">
            <v>WS GEO BLACK &amp; WHITE SMALL FLAT PURSE</v>
          </cell>
          <cell r="I1043">
            <v>1</v>
          </cell>
          <cell r="J1043">
            <v>7.85</v>
          </cell>
          <cell r="K1043">
            <v>12.95</v>
          </cell>
        </row>
        <row r="1044">
          <cell r="D1044">
            <v>545522</v>
          </cell>
          <cell r="E1044" t="str">
            <v>06-12</v>
          </cell>
          <cell r="H1044" t="str">
            <v>WS GEO BLACK &amp; WHITE RECTANGULAR COS BAG</v>
          </cell>
          <cell r="I1044">
            <v>1</v>
          </cell>
          <cell r="J1044">
            <v>12.09</v>
          </cell>
          <cell r="K1044">
            <v>19.95</v>
          </cell>
        </row>
        <row r="1045">
          <cell r="D1045">
            <v>545523</v>
          </cell>
          <cell r="E1045" t="str">
            <v>06-12</v>
          </cell>
          <cell r="H1045" t="str">
            <v>WS GEO BLACK &amp; WHITE MEDIUM SOFT A-LINE COS BAG</v>
          </cell>
          <cell r="I1045">
            <v>1</v>
          </cell>
          <cell r="J1045">
            <v>12.09</v>
          </cell>
          <cell r="K1045">
            <v>19.95</v>
          </cell>
        </row>
        <row r="1046">
          <cell r="D1046">
            <v>545524</v>
          </cell>
          <cell r="E1046" t="str">
            <v>06-12</v>
          </cell>
          <cell r="H1046" t="str">
            <v>WS GEO BLACK &amp; WHITE LARGE LUXE COS BAG</v>
          </cell>
          <cell r="I1046">
            <v>1</v>
          </cell>
          <cell r="J1046">
            <v>18.149999999999999</v>
          </cell>
          <cell r="K1046">
            <v>29.95</v>
          </cell>
        </row>
        <row r="1047">
          <cell r="D1047">
            <v>545525</v>
          </cell>
          <cell r="E1047" t="str">
            <v>06-12</v>
          </cell>
          <cell r="H1047" t="str">
            <v>WS GEO BLACK &amp; WHITE MEDIUM BEAUTY CASE</v>
          </cell>
          <cell r="I1047">
            <v>1</v>
          </cell>
          <cell r="J1047">
            <v>24.21</v>
          </cell>
          <cell r="K1047">
            <v>39.950000000000003</v>
          </cell>
        </row>
        <row r="1048">
          <cell r="D1048">
            <v>545526</v>
          </cell>
          <cell r="E1048" t="str">
            <v>06-12</v>
          </cell>
          <cell r="H1048" t="str">
            <v>WS GEO BLACK &amp; WHITE LARGE HOLD ALL COS BAG</v>
          </cell>
          <cell r="I1048">
            <v>1</v>
          </cell>
          <cell r="J1048">
            <v>27.27</v>
          </cell>
          <cell r="K1048">
            <v>45</v>
          </cell>
        </row>
        <row r="1050">
          <cell r="D1050" t="str">
            <v>WSB218</v>
          </cell>
          <cell r="E1050" t="str">
            <v>FS-E2</v>
          </cell>
          <cell r="G1050" t="str">
            <v>P</v>
          </cell>
          <cell r="H1050" t="str">
            <v>WS ANDERSON STRIPE COS BAG PREPACK</v>
          </cell>
          <cell r="I1050">
            <v>1</v>
          </cell>
          <cell r="J1050">
            <v>245.8</v>
          </cell>
          <cell r="K1050">
            <v>405.57</v>
          </cell>
        </row>
        <row r="1051">
          <cell r="D1051">
            <v>545636</v>
          </cell>
          <cell r="E1051" t="str">
            <v>06-02</v>
          </cell>
          <cell r="H1051" t="str">
            <v>WS ANDERSON STRIPE SMALL FLAT PURSE</v>
          </cell>
          <cell r="I1051">
            <v>1</v>
          </cell>
          <cell r="J1051">
            <v>7.85</v>
          </cell>
          <cell r="K1051">
            <v>12.95</v>
          </cell>
        </row>
        <row r="1052">
          <cell r="D1052">
            <v>545637</v>
          </cell>
          <cell r="E1052" t="str">
            <v>06-02</v>
          </cell>
          <cell r="H1052" t="str">
            <v>WS ANDERSON STRIPE MEDIUM SOFT A-LINE COS BAG</v>
          </cell>
          <cell r="I1052">
            <v>1</v>
          </cell>
          <cell r="J1052">
            <v>12.09</v>
          </cell>
          <cell r="K1052">
            <v>19.95</v>
          </cell>
        </row>
        <row r="1053">
          <cell r="D1053">
            <v>545638</v>
          </cell>
          <cell r="E1053" t="str">
            <v>06-02</v>
          </cell>
          <cell r="H1053" t="str">
            <v>WS ANDERSON STRIPE LARGE LUXE COS BAG</v>
          </cell>
          <cell r="I1053">
            <v>1</v>
          </cell>
          <cell r="J1053">
            <v>18.149999999999999</v>
          </cell>
          <cell r="K1053">
            <v>29.95</v>
          </cell>
        </row>
        <row r="1054">
          <cell r="D1054">
            <v>545639</v>
          </cell>
          <cell r="E1054" t="str">
            <v>06-02</v>
          </cell>
          <cell r="H1054" t="str">
            <v>WS ANDERSON STRIPE MEDIUM BEAUTY CASE</v>
          </cell>
          <cell r="I1054">
            <v>1</v>
          </cell>
          <cell r="J1054">
            <v>24.21</v>
          </cell>
          <cell r="K1054">
            <v>39.950000000000003</v>
          </cell>
        </row>
        <row r="1055">
          <cell r="D1055">
            <v>545640</v>
          </cell>
          <cell r="E1055" t="str">
            <v>06-02</v>
          </cell>
          <cell r="H1055" t="str">
            <v>WS ANDERSON STRIPE LARGE HOLD ALL COS BAG</v>
          </cell>
          <cell r="I1055">
            <v>1</v>
          </cell>
          <cell r="J1055">
            <v>27.27</v>
          </cell>
          <cell r="K1055">
            <v>45</v>
          </cell>
        </row>
        <row r="1056">
          <cell r="D1056">
            <v>545641</v>
          </cell>
          <cell r="E1056" t="str">
            <v>06-02</v>
          </cell>
          <cell r="H1056" t="str">
            <v>WS ANDERSON STRIPE LARGE BEAUTY CASE</v>
          </cell>
          <cell r="I1056">
            <v>1</v>
          </cell>
          <cell r="J1056">
            <v>33.33</v>
          </cell>
          <cell r="K1056">
            <v>55</v>
          </cell>
        </row>
        <row r="1058">
          <cell r="D1058" t="str">
            <v>WSB235</v>
          </cell>
          <cell r="E1058" t="str">
            <v>FS-H4</v>
          </cell>
          <cell r="G1058" t="str">
            <v>P - LOW</v>
          </cell>
          <cell r="H1058" t="str">
            <v>WS CORAL LEAVES COS BAG PREPACK</v>
          </cell>
          <cell r="I1058">
            <v>1</v>
          </cell>
          <cell r="J1058">
            <v>203.32</v>
          </cell>
          <cell r="K1058">
            <v>335.49</v>
          </cell>
        </row>
        <row r="1059">
          <cell r="D1059">
            <v>545732</v>
          </cell>
          <cell r="E1059" t="str">
            <v>08-01</v>
          </cell>
          <cell r="G1059" t="str">
            <v>LOW</v>
          </cell>
          <cell r="H1059" t="str">
            <v>WS CORAL LEAVES SMALL FLAT PURSE</v>
          </cell>
          <cell r="I1059">
            <v>1</v>
          </cell>
          <cell r="J1059">
            <v>7.85</v>
          </cell>
          <cell r="K1059">
            <v>12.95</v>
          </cell>
        </row>
        <row r="1060">
          <cell r="D1060">
            <v>545733</v>
          </cell>
          <cell r="E1060" t="str">
            <v>08-01</v>
          </cell>
          <cell r="H1060" t="str">
            <v>WS CORAL LEAVES RECTANGULAR COS BAG</v>
          </cell>
          <cell r="I1060">
            <v>1</v>
          </cell>
          <cell r="J1060">
            <v>12.09</v>
          </cell>
          <cell r="K1060">
            <v>19.95</v>
          </cell>
        </row>
        <row r="1061">
          <cell r="D1061">
            <v>545734</v>
          </cell>
          <cell r="E1061" t="str">
            <v>08-01</v>
          </cell>
          <cell r="H1061" t="str">
            <v>WS CORAL LEAVES MEDIUM SOFT A-LINE COS BAG</v>
          </cell>
          <cell r="I1061">
            <v>1</v>
          </cell>
          <cell r="J1061">
            <v>12.09</v>
          </cell>
          <cell r="K1061">
            <v>19.95</v>
          </cell>
        </row>
        <row r="1062">
          <cell r="D1062">
            <v>545735</v>
          </cell>
          <cell r="E1062" t="str">
            <v>08-01</v>
          </cell>
          <cell r="H1062" t="str">
            <v>WS CORAL LEAVES LARGE LUXE COS BAG</v>
          </cell>
          <cell r="I1062">
            <v>1</v>
          </cell>
          <cell r="J1062">
            <v>18.149999999999999</v>
          </cell>
          <cell r="K1062">
            <v>29.95</v>
          </cell>
        </row>
        <row r="1063">
          <cell r="D1063">
            <v>545736</v>
          </cell>
          <cell r="E1063" t="str">
            <v>08-01</v>
          </cell>
          <cell r="H1063" t="str">
            <v>WS CORAL LEAVES TRAVEL BAG WITH HOOK</v>
          </cell>
          <cell r="I1063">
            <v>1</v>
          </cell>
          <cell r="J1063">
            <v>24.21</v>
          </cell>
          <cell r="K1063">
            <v>39.950000000000003</v>
          </cell>
        </row>
        <row r="1064">
          <cell r="D1064">
            <v>545737</v>
          </cell>
          <cell r="E1064" t="str">
            <v>08-01</v>
          </cell>
          <cell r="H1064" t="str">
            <v>WS CORAL LEAVES MEDIUM BEAUTY CASE</v>
          </cell>
          <cell r="I1064">
            <v>1</v>
          </cell>
          <cell r="J1064">
            <v>27.27</v>
          </cell>
          <cell r="K1064">
            <v>45</v>
          </cell>
        </row>
        <row r="1066">
          <cell r="D1066">
            <v>545533</v>
          </cell>
          <cell r="E1066" t="str">
            <v>07-03</v>
          </cell>
          <cell r="H1066" t="str">
            <v>WS GEO WEAVE LARGE FLAT PURSE</v>
          </cell>
          <cell r="I1066">
            <v>1</v>
          </cell>
          <cell r="J1066">
            <v>9.06</v>
          </cell>
          <cell r="K1066">
            <v>14.95</v>
          </cell>
        </row>
        <row r="1067">
          <cell r="D1067">
            <v>545534</v>
          </cell>
          <cell r="E1067" t="str">
            <v>07-03</v>
          </cell>
          <cell r="H1067" t="str">
            <v>WS GEO WEAVE SMALL SQUARE CARRY BAG</v>
          </cell>
          <cell r="I1067">
            <v>1</v>
          </cell>
          <cell r="J1067">
            <v>12.09</v>
          </cell>
          <cell r="K1067">
            <v>19.95</v>
          </cell>
        </row>
        <row r="1068">
          <cell r="D1068">
            <v>545535</v>
          </cell>
          <cell r="E1068" t="str">
            <v>07-03</v>
          </cell>
          <cell r="H1068" t="str">
            <v>WS GEO WEAVE MEDIUM LUXE COS BAG</v>
          </cell>
          <cell r="I1068">
            <v>1</v>
          </cell>
          <cell r="J1068">
            <v>15.12</v>
          </cell>
          <cell r="K1068">
            <v>24.95</v>
          </cell>
        </row>
        <row r="1069">
          <cell r="D1069">
            <v>545537</v>
          </cell>
          <cell r="E1069" t="str">
            <v>07-03</v>
          </cell>
          <cell r="H1069" t="str">
            <v>WS GEO WEAVE MEDIUM BEAUTY CASE</v>
          </cell>
          <cell r="I1069">
            <v>1</v>
          </cell>
          <cell r="J1069">
            <v>24.21</v>
          </cell>
          <cell r="K1069">
            <v>39.950000000000003</v>
          </cell>
        </row>
        <row r="1070">
          <cell r="D1070">
            <v>545539</v>
          </cell>
          <cell r="E1070" t="str">
            <v>07-03</v>
          </cell>
          <cell r="H1070" t="str">
            <v>WS GEO WEAVE LARGE BEAUTY CASE</v>
          </cell>
          <cell r="I1070">
            <v>1</v>
          </cell>
          <cell r="J1070">
            <v>33.33</v>
          </cell>
          <cell r="K1070">
            <v>55</v>
          </cell>
        </row>
        <row r="1072">
          <cell r="D1072">
            <v>545072</v>
          </cell>
          <cell r="E1072" t="str">
            <v>07-01</v>
          </cell>
          <cell r="H1072" t="str">
            <v>WS WAVY STRIPE SMALL FLAT PURSE</v>
          </cell>
          <cell r="I1072">
            <v>1</v>
          </cell>
          <cell r="J1072">
            <v>7.85</v>
          </cell>
          <cell r="K1072">
            <v>12.95</v>
          </cell>
        </row>
        <row r="1073">
          <cell r="D1073">
            <v>545074</v>
          </cell>
          <cell r="E1073" t="str">
            <v>07-01</v>
          </cell>
          <cell r="H1073" t="str">
            <v>WS WAVY STRIPE MEDIUM SOFT A-LINE COS BAG</v>
          </cell>
          <cell r="I1073">
            <v>1</v>
          </cell>
          <cell r="J1073">
            <v>12.09</v>
          </cell>
          <cell r="K1073">
            <v>19.95</v>
          </cell>
        </row>
        <row r="1074">
          <cell r="D1074">
            <v>545075</v>
          </cell>
          <cell r="E1074" t="str">
            <v>07-01</v>
          </cell>
          <cell r="H1074" t="str">
            <v>WS WAVY STRIPE MEDIUM LUXE COS BAG</v>
          </cell>
          <cell r="I1074">
            <v>1</v>
          </cell>
          <cell r="J1074">
            <v>15.12</v>
          </cell>
          <cell r="K1074">
            <v>24.95</v>
          </cell>
        </row>
        <row r="1075">
          <cell r="D1075">
            <v>545076</v>
          </cell>
          <cell r="E1075" t="str">
            <v>07-01</v>
          </cell>
          <cell r="H1075" t="str">
            <v>WS WAVY STRIPE LARGE LUXE COS BAG</v>
          </cell>
          <cell r="I1075">
            <v>1</v>
          </cell>
          <cell r="J1075">
            <v>18.149999999999999</v>
          </cell>
          <cell r="K1075">
            <v>29.95</v>
          </cell>
        </row>
        <row r="1076">
          <cell r="D1076">
            <v>545077</v>
          </cell>
          <cell r="E1076" t="str">
            <v>07-01</v>
          </cell>
          <cell r="H1076" t="str">
            <v>WS WAVY STRIPE MEDIUM BEAUTY CASE</v>
          </cell>
          <cell r="I1076">
            <v>1</v>
          </cell>
          <cell r="J1076">
            <v>24.21</v>
          </cell>
          <cell r="K1076">
            <v>39.950000000000003</v>
          </cell>
        </row>
        <row r="1077">
          <cell r="D1077">
            <v>545078</v>
          </cell>
          <cell r="E1077" t="str">
            <v>07-01</v>
          </cell>
          <cell r="H1077" t="str">
            <v>WS WAVY STRIPE LARGE BEAUTY CASE</v>
          </cell>
          <cell r="I1077">
            <v>1</v>
          </cell>
          <cell r="J1077">
            <v>30.27</v>
          </cell>
          <cell r="K1077">
            <v>49.95</v>
          </cell>
        </row>
        <row r="1080">
          <cell r="D1080">
            <v>545334</v>
          </cell>
          <cell r="E1080" t="str">
            <v>07-02</v>
          </cell>
          <cell r="H1080" t="str">
            <v>WS SHOW DOGS TRAVEL BAG WITH HOOK</v>
          </cell>
          <cell r="I1080">
            <v>1</v>
          </cell>
          <cell r="J1080">
            <v>24.21</v>
          </cell>
          <cell r="K1080">
            <v>39.950000000000003</v>
          </cell>
        </row>
        <row r="1081">
          <cell r="D1081">
            <v>545278</v>
          </cell>
          <cell r="E1081" t="str">
            <v>07-07</v>
          </cell>
          <cell r="H1081" t="str">
            <v>WS UNICORNS AT PLAY TRAVEL BAG WITH HOOK</v>
          </cell>
          <cell r="I1081">
            <v>1</v>
          </cell>
          <cell r="J1081">
            <v>24.21</v>
          </cell>
          <cell r="K1081">
            <v>39.950000000000003</v>
          </cell>
        </row>
        <row r="1082">
          <cell r="D1082">
            <v>545767</v>
          </cell>
          <cell r="E1082" t="str">
            <v>06-17</v>
          </cell>
          <cell r="H1082" t="str">
            <v>WS SHEEP TRAVEL BAG WITH HOOK</v>
          </cell>
          <cell r="I1082">
            <v>1</v>
          </cell>
          <cell r="J1082">
            <v>24.21</v>
          </cell>
          <cell r="K1082">
            <v>39.695</v>
          </cell>
        </row>
        <row r="1083">
          <cell r="D1083">
            <v>545104</v>
          </cell>
          <cell r="E1083" t="str">
            <v>06-01</v>
          </cell>
          <cell r="H1083" t="str">
            <v>WS FRENCH PETS TRAVEL BAG WITH HOOK</v>
          </cell>
          <cell r="I1083">
            <v>1</v>
          </cell>
          <cell r="J1083">
            <v>24.21</v>
          </cell>
          <cell r="K1083">
            <v>39.950000000000003</v>
          </cell>
        </row>
        <row r="1084">
          <cell r="D1084">
            <v>545780</v>
          </cell>
          <cell r="E1084" t="str">
            <v>06-20</v>
          </cell>
          <cell r="H1084" t="str">
            <v>WS HOT AIR BALLOONS TRAVEL BAG WITH HOOK</v>
          </cell>
          <cell r="I1084">
            <v>1</v>
          </cell>
          <cell r="J1084">
            <v>24.21</v>
          </cell>
          <cell r="K1084">
            <v>39.950000000000003</v>
          </cell>
        </row>
        <row r="1085">
          <cell r="D1085">
            <v>545658</v>
          </cell>
          <cell r="E1085" t="str">
            <v>07-07</v>
          </cell>
          <cell r="H1085" t="str">
            <v>WS WATERMELON TRAVEL BAG WITH HOOK</v>
          </cell>
          <cell r="I1085">
            <v>1</v>
          </cell>
          <cell r="J1085">
            <v>24.21</v>
          </cell>
          <cell r="K1085">
            <v>39.950000000000003</v>
          </cell>
        </row>
        <row r="1086">
          <cell r="D1086">
            <v>545491</v>
          </cell>
          <cell r="E1086" t="str">
            <v>07-03</v>
          </cell>
          <cell r="H1086" t="str">
            <v>WS LOVELY LLAMA LARGE HOLD HOLD ALL COS BAG</v>
          </cell>
          <cell r="I1086">
            <v>1</v>
          </cell>
          <cell r="J1086">
            <v>27.27</v>
          </cell>
          <cell r="K1086">
            <v>45</v>
          </cell>
        </row>
        <row r="1087">
          <cell r="D1087">
            <v>545277</v>
          </cell>
          <cell r="E1087" t="str">
            <v>07-07</v>
          </cell>
          <cell r="H1087" t="str">
            <v>WS UNICORNS AT PLAY LARGE HOLD ALL COS BAG</v>
          </cell>
          <cell r="I1087">
            <v>1</v>
          </cell>
          <cell r="J1087">
            <v>24.21</v>
          </cell>
          <cell r="K1087">
            <v>39.950000000000003</v>
          </cell>
        </row>
        <row r="1088">
          <cell r="D1088">
            <v>545768</v>
          </cell>
          <cell r="E1088" t="str">
            <v>06-17</v>
          </cell>
          <cell r="H1088" t="str">
            <v>WS SHEEP LARGE HOLD ALL COS BAG</v>
          </cell>
          <cell r="I1088">
            <v>1</v>
          </cell>
          <cell r="J1088">
            <v>27.27</v>
          </cell>
          <cell r="K1088">
            <v>45</v>
          </cell>
        </row>
        <row r="1089">
          <cell r="D1089">
            <v>545103</v>
          </cell>
          <cell r="E1089" t="str">
            <v>06-01</v>
          </cell>
          <cell r="H1089" t="str">
            <v xml:space="preserve">WS FRENCH PETS LARGE HOLD ALL COS BAG </v>
          </cell>
          <cell r="I1089">
            <v>1</v>
          </cell>
          <cell r="J1089">
            <v>24.21</v>
          </cell>
          <cell r="K1089">
            <v>39.950000000000003</v>
          </cell>
        </row>
        <row r="1090">
          <cell r="D1090">
            <v>545831</v>
          </cell>
          <cell r="E1090" t="str">
            <v>06-07</v>
          </cell>
          <cell r="H1090" t="str">
            <v>WS GARDEN LLAMA LARGE HOLD ALL COS BAG</v>
          </cell>
          <cell r="I1090">
            <v>1</v>
          </cell>
          <cell r="J1090">
            <v>27.27</v>
          </cell>
          <cell r="K1090">
            <v>45</v>
          </cell>
        </row>
        <row r="1091">
          <cell r="D1091">
            <v>542190</v>
          </cell>
          <cell r="E1091" t="str">
            <v>07-10</v>
          </cell>
          <cell r="H1091" t="str">
            <v>WS EMBROIDERED FLAT PURSE - GARDEN MUSHROOM</v>
          </cell>
          <cell r="I1091">
            <v>1</v>
          </cell>
          <cell r="J1091">
            <v>6.03</v>
          </cell>
          <cell r="K1091">
            <v>9.9499999999999993</v>
          </cell>
        </row>
        <row r="1092">
          <cell r="D1092">
            <v>542191</v>
          </cell>
          <cell r="E1092" t="str">
            <v>07-10</v>
          </cell>
          <cell r="H1092" t="str">
            <v>WS EMBROIDERED FLAT PURSE - PEACE</v>
          </cell>
          <cell r="I1092">
            <v>1</v>
          </cell>
          <cell r="J1092">
            <v>6.03</v>
          </cell>
          <cell r="K1092">
            <v>9.9499999999999993</v>
          </cell>
        </row>
        <row r="1093">
          <cell r="D1093">
            <v>542192</v>
          </cell>
          <cell r="E1093" t="str">
            <v>07-10</v>
          </cell>
          <cell r="H1093" t="str">
            <v>WS EMBROIDERED FLAT PURSE - HELLO SAILOR</v>
          </cell>
          <cell r="I1093">
            <v>1</v>
          </cell>
          <cell r="J1093">
            <v>6.03</v>
          </cell>
          <cell r="K1093">
            <v>9.9499999999999993</v>
          </cell>
        </row>
        <row r="1094">
          <cell r="D1094">
            <v>542193</v>
          </cell>
          <cell r="E1094" t="str">
            <v>07-10</v>
          </cell>
          <cell r="H1094" t="str">
            <v>WS EMBROIDERED FLAT PURSE - ON THE BEACH</v>
          </cell>
          <cell r="I1094">
            <v>1</v>
          </cell>
          <cell r="J1094">
            <v>6.03</v>
          </cell>
          <cell r="K1094">
            <v>9.9499999999999993</v>
          </cell>
        </row>
        <row r="1095">
          <cell r="D1095">
            <v>542194</v>
          </cell>
          <cell r="E1095" t="str">
            <v>07-10</v>
          </cell>
          <cell r="H1095" t="str">
            <v>WS EMBROIDERED FLAT PURSE - TALL POPPY DENIM</v>
          </cell>
          <cell r="I1095">
            <v>1</v>
          </cell>
          <cell r="J1095">
            <v>6.03</v>
          </cell>
          <cell r="K1095">
            <v>9.9499999999999993</v>
          </cell>
        </row>
        <row r="1096">
          <cell r="D1096">
            <v>542195</v>
          </cell>
          <cell r="E1096" t="str">
            <v>07-10</v>
          </cell>
          <cell r="H1096" t="str">
            <v>WS EMBROIDERED FLAT PURSE - TALL POPPY GREY</v>
          </cell>
          <cell r="I1096">
            <v>1</v>
          </cell>
          <cell r="J1096">
            <v>6.03</v>
          </cell>
          <cell r="K1096">
            <v>9.9499999999999993</v>
          </cell>
        </row>
        <row r="1097">
          <cell r="D1097">
            <v>544607</v>
          </cell>
          <cell r="E1097" t="str">
            <v>07-A</v>
          </cell>
          <cell r="H1097" t="str">
            <v>WS NARWHAL LONG COS BAG</v>
          </cell>
          <cell r="I1097">
            <v>1</v>
          </cell>
          <cell r="J1097">
            <v>10.27</v>
          </cell>
          <cell r="K1097">
            <v>16.95</v>
          </cell>
        </row>
        <row r="1098">
          <cell r="D1098">
            <v>545335</v>
          </cell>
          <cell r="E1098" t="str">
            <v>07-04</v>
          </cell>
          <cell r="G1098" t="str">
            <v>LOW</v>
          </cell>
          <cell r="H1098" t="str">
            <v xml:space="preserve">WS SHOW DOGS FOLDOUT BAG WITH HOOK </v>
          </cell>
          <cell r="I1098">
            <v>1</v>
          </cell>
          <cell r="J1098">
            <v>30.27</v>
          </cell>
          <cell r="K1098">
            <v>49.95</v>
          </cell>
        </row>
        <row r="1099">
          <cell r="D1099">
            <v>546068</v>
          </cell>
          <cell r="E1099" t="str">
            <v>06-07</v>
          </cell>
          <cell r="H1099" t="str">
            <v>WS RAINBOW SKIES LARGE LUXE COS BAG</v>
          </cell>
          <cell r="I1099">
            <v>1</v>
          </cell>
          <cell r="J1099">
            <v>18.149999999999999</v>
          </cell>
          <cell r="K1099">
            <v>29.95</v>
          </cell>
        </row>
        <row r="1100">
          <cell r="D1100">
            <v>543743</v>
          </cell>
          <cell r="E1100" t="str">
            <v>07-18</v>
          </cell>
          <cell r="H1100" t="str">
            <v>WS BICYCLES LONG FLAT BAG</v>
          </cell>
          <cell r="I1100">
            <v>1</v>
          </cell>
          <cell r="J1100">
            <v>10.27</v>
          </cell>
          <cell r="K1100">
            <v>16.95</v>
          </cell>
        </row>
        <row r="1101">
          <cell r="D1101">
            <v>545659</v>
          </cell>
          <cell r="E1101" t="str">
            <v>07-07</v>
          </cell>
          <cell r="H1101" t="str">
            <v>WS WATERMELON FOLDOUT BAG WITH HOOK</v>
          </cell>
          <cell r="I1101">
            <v>1</v>
          </cell>
          <cell r="J1101">
            <v>30.27</v>
          </cell>
          <cell r="K1101">
            <v>49.95</v>
          </cell>
        </row>
        <row r="1102">
          <cell r="D1102">
            <v>545778</v>
          </cell>
          <cell r="E1102" t="str">
            <v>06-20</v>
          </cell>
          <cell r="H1102" t="str">
            <v>WS HOT AIR BALLOONS LARGE LUXE COS BAG</v>
          </cell>
          <cell r="I1102">
            <v>1</v>
          </cell>
          <cell r="J1102">
            <v>18.149999999999999</v>
          </cell>
          <cell r="K1102">
            <v>29.95</v>
          </cell>
        </row>
        <row r="1103">
          <cell r="D1103">
            <v>545410</v>
          </cell>
          <cell r="E1103" t="str">
            <v>07-07</v>
          </cell>
          <cell r="H1103" t="str">
            <v>WS BUTTERFLY FLORAL LARGE BEAUTY CASE</v>
          </cell>
          <cell r="I1103">
            <v>1</v>
          </cell>
          <cell r="J1103">
            <v>33.33</v>
          </cell>
          <cell r="K1103">
            <v>55</v>
          </cell>
        </row>
        <row r="1105">
          <cell r="D1105" t="str">
            <v>WSB327</v>
          </cell>
          <cell r="E1105" t="str">
            <v>FS-G6</v>
          </cell>
          <cell r="G1105" t="str">
            <v>P</v>
          </cell>
          <cell r="H1105" t="str">
            <v>WS FOXY COS BAG PREPACK</v>
          </cell>
          <cell r="I1105">
            <v>1</v>
          </cell>
          <cell r="J1105">
            <v>229.92</v>
          </cell>
          <cell r="K1105">
            <v>379.37</v>
          </cell>
        </row>
        <row r="1106">
          <cell r="D1106">
            <v>546218</v>
          </cell>
          <cell r="E1106" t="str">
            <v>06-15</v>
          </cell>
          <cell r="H1106" t="str">
            <v>WS FOXY MEDIUM SOFT A-LINE COS BAG</v>
          </cell>
          <cell r="I1106">
            <v>2</v>
          </cell>
          <cell r="J1106">
            <v>12.09</v>
          </cell>
          <cell r="K1106">
            <v>19.95</v>
          </cell>
        </row>
        <row r="1107">
          <cell r="D1107">
            <v>546219</v>
          </cell>
          <cell r="E1107" t="str">
            <v>06-15</v>
          </cell>
          <cell r="H1107" t="str">
            <v>WS FOXY MEDIUM LUXE COS BAG</v>
          </cell>
          <cell r="I1107">
            <v>2</v>
          </cell>
          <cell r="J1107">
            <v>15.12</v>
          </cell>
          <cell r="K1107">
            <v>24.95</v>
          </cell>
        </row>
        <row r="1108">
          <cell r="D1108">
            <v>546220</v>
          </cell>
          <cell r="E1108" t="str">
            <v>06-13</v>
          </cell>
          <cell r="H1108" t="str">
            <v>WS FOXY EXTRA LARGE FLAT BAG</v>
          </cell>
          <cell r="I1108">
            <v>2</v>
          </cell>
          <cell r="J1108">
            <v>15.12</v>
          </cell>
          <cell r="K1108">
            <v>24.95</v>
          </cell>
        </row>
        <row r="1109">
          <cell r="D1109">
            <v>546221</v>
          </cell>
          <cell r="E1109" t="str">
            <v>06-13</v>
          </cell>
          <cell r="H1109" t="str">
            <v>WS FOXY LARGE LUXE COS BAG</v>
          </cell>
          <cell r="I1109">
            <v>2</v>
          </cell>
          <cell r="J1109">
            <v>18.149999999999999</v>
          </cell>
          <cell r="K1109">
            <v>29.95</v>
          </cell>
        </row>
        <row r="1110">
          <cell r="D1110">
            <v>546222</v>
          </cell>
          <cell r="E1110" t="str">
            <v>06-13</v>
          </cell>
          <cell r="H1110" t="str">
            <v>WS FOXY TRAVEL BAG WITH HOOK</v>
          </cell>
          <cell r="I1110">
            <v>2</v>
          </cell>
          <cell r="J1110">
            <v>24.21</v>
          </cell>
          <cell r="K1110">
            <v>39.950000000000003</v>
          </cell>
        </row>
        <row r="1111">
          <cell r="D1111">
            <v>546223</v>
          </cell>
          <cell r="E1111" t="str">
            <v>06-13</v>
          </cell>
          <cell r="H1111" t="str">
            <v>WS FOXY FOLDOUT BAG WITH HOOK</v>
          </cell>
          <cell r="I1111">
            <v>2</v>
          </cell>
          <cell r="J1111">
            <v>30.27</v>
          </cell>
          <cell r="K1111">
            <v>49.95</v>
          </cell>
        </row>
        <row r="1113">
          <cell r="D1113" t="str">
            <v>WSB292</v>
          </cell>
          <cell r="E1113" t="str">
            <v>FS-C11</v>
          </cell>
          <cell r="G1113" t="str">
            <v>P</v>
          </cell>
          <cell r="H1113" t="str">
            <v>WS FRENCH CAT RED COS BAG PREPACK</v>
          </cell>
          <cell r="I1113">
            <v>1</v>
          </cell>
          <cell r="J1113">
            <v>229.98</v>
          </cell>
          <cell r="K1113">
            <v>379.47</v>
          </cell>
        </row>
        <row r="1114">
          <cell r="D1114">
            <v>546015</v>
          </cell>
          <cell r="E1114" t="str">
            <v>06-11</v>
          </cell>
          <cell r="H1114" t="str">
            <v>WS FRENCH CAT RED MEDIUM SOFT A-LINE COS BAG</v>
          </cell>
          <cell r="I1114">
            <v>1</v>
          </cell>
          <cell r="J1114">
            <v>12.09</v>
          </cell>
          <cell r="K1114">
            <v>19.95</v>
          </cell>
        </row>
        <row r="1115">
          <cell r="D1115">
            <v>546016</v>
          </cell>
          <cell r="E1115" t="str">
            <v>06-11</v>
          </cell>
          <cell r="H1115" t="str">
            <v>WS FRENCH CAT RED EXTRA LARGE FLAT BAG</v>
          </cell>
          <cell r="I1115">
            <v>1</v>
          </cell>
          <cell r="J1115">
            <v>15.12</v>
          </cell>
          <cell r="K1115">
            <v>24.95</v>
          </cell>
        </row>
        <row r="1116">
          <cell r="D1116">
            <v>546017</v>
          </cell>
          <cell r="E1116" t="str">
            <v>06-11</v>
          </cell>
          <cell r="H1116" t="str">
            <v>WS FRENCH CAT RED SOFT SIDED A-LINE COS BAG</v>
          </cell>
          <cell r="I1116">
            <v>1</v>
          </cell>
          <cell r="J1116">
            <v>18.149999999999999</v>
          </cell>
          <cell r="K1116">
            <v>29.95</v>
          </cell>
        </row>
        <row r="1117">
          <cell r="D1117">
            <v>546018</v>
          </cell>
          <cell r="E1117" t="str">
            <v>06-11</v>
          </cell>
          <cell r="H1117" t="str">
            <v>WS FRENCH CAT RED LARGE LUXE COS BAG</v>
          </cell>
          <cell r="I1117">
            <v>1</v>
          </cell>
          <cell r="J1117">
            <v>18.149999999999999</v>
          </cell>
          <cell r="K1117">
            <v>29.95</v>
          </cell>
        </row>
        <row r="1118">
          <cell r="D1118">
            <v>546019</v>
          </cell>
          <cell r="E1118" t="str">
            <v>06-11</v>
          </cell>
          <cell r="H1118" t="str">
            <v>WS FRENCH CAT RED SMALL BEAUTY CASE</v>
          </cell>
          <cell r="I1118">
            <v>1</v>
          </cell>
          <cell r="J1118">
            <v>24.21</v>
          </cell>
          <cell r="K1118">
            <v>39.950000000000003</v>
          </cell>
        </row>
        <row r="1119">
          <cell r="D1119">
            <v>546020</v>
          </cell>
          <cell r="E1119" t="str">
            <v>06-11</v>
          </cell>
          <cell r="H1119" t="str">
            <v>WS FRENCH CAT RED LARGE HOLD ALL COS BAG</v>
          </cell>
          <cell r="I1119">
            <v>1</v>
          </cell>
          <cell r="J1119">
            <v>27.27</v>
          </cell>
          <cell r="K1119">
            <v>45</v>
          </cell>
        </row>
        <row r="1121">
          <cell r="D1121" t="str">
            <v>WSB180</v>
          </cell>
          <cell r="E1121" t="str">
            <v>FS-E4</v>
          </cell>
          <cell r="G1121" t="str">
            <v>P</v>
          </cell>
          <cell r="H1121" t="str">
            <v>WS LOVE BIRDS COS BAG PREPACK</v>
          </cell>
          <cell r="I1121">
            <v>1</v>
          </cell>
          <cell r="J1121">
            <v>230.04</v>
          </cell>
          <cell r="K1121">
            <v>379.57</v>
          </cell>
        </row>
        <row r="1122">
          <cell r="D1122">
            <v>545442</v>
          </cell>
          <cell r="E1122" t="str">
            <v>06-03</v>
          </cell>
          <cell r="H1122" t="str">
            <v>WS LOVE BIRDS LARGE FLAT PURSE</v>
          </cell>
          <cell r="I1122">
            <v>1</v>
          </cell>
          <cell r="J1122">
            <v>9.06</v>
          </cell>
          <cell r="K1122">
            <v>14.95</v>
          </cell>
        </row>
        <row r="1123">
          <cell r="D1123">
            <v>545443</v>
          </cell>
          <cell r="E1123" t="str">
            <v>06-03</v>
          </cell>
          <cell r="H1123" t="str">
            <v>WS LOVE BIRDS MEDIUM SOFT A-LINE COS BAG</v>
          </cell>
          <cell r="I1123">
            <v>1</v>
          </cell>
          <cell r="J1123">
            <v>12.09</v>
          </cell>
          <cell r="K1123">
            <v>19.95</v>
          </cell>
        </row>
        <row r="1124">
          <cell r="D1124">
            <v>545444</v>
          </cell>
          <cell r="E1124" t="str">
            <v>06-03</v>
          </cell>
          <cell r="H1124" t="str">
            <v>WS LOVE BIRDS MEDIUM LUXE COS BAG</v>
          </cell>
          <cell r="I1124">
            <v>1</v>
          </cell>
          <cell r="J1124">
            <v>15.12</v>
          </cell>
          <cell r="K1124">
            <v>24.95</v>
          </cell>
        </row>
        <row r="1125">
          <cell r="D1125">
            <v>545445</v>
          </cell>
          <cell r="E1125" t="str">
            <v>06-03</v>
          </cell>
          <cell r="H1125" t="str">
            <v>WS LOVE BIRDS LARGE LUXE COS BAG</v>
          </cell>
          <cell r="I1125">
            <v>1</v>
          </cell>
          <cell r="J1125">
            <v>18.149999999999999</v>
          </cell>
          <cell r="K1125">
            <v>29.95</v>
          </cell>
        </row>
        <row r="1126">
          <cell r="D1126">
            <v>545446</v>
          </cell>
          <cell r="E1126" t="str">
            <v>06-03</v>
          </cell>
          <cell r="H1126" t="str">
            <v>WS LOVE BIRDS LARGE HOLD ALL COS BAG</v>
          </cell>
          <cell r="I1126">
            <v>1</v>
          </cell>
          <cell r="J1126">
            <v>27.27</v>
          </cell>
          <cell r="K1126">
            <v>45</v>
          </cell>
        </row>
        <row r="1127">
          <cell r="D1127">
            <v>545447</v>
          </cell>
          <cell r="E1127" t="str">
            <v>06-03</v>
          </cell>
          <cell r="H1127" t="str">
            <v>WS LOVE BIRDS LARGE BEAUTY CASE</v>
          </cell>
          <cell r="I1127">
            <v>1</v>
          </cell>
          <cell r="J1127">
            <v>33.33</v>
          </cell>
          <cell r="K1127">
            <v>55</v>
          </cell>
        </row>
        <row r="1129">
          <cell r="D1129">
            <v>545934</v>
          </cell>
          <cell r="E1129" t="str">
            <v>08-A</v>
          </cell>
          <cell r="H1129" t="str">
            <v>WS MINI PALM NAVY SMALL BEAUTY CASE</v>
          </cell>
          <cell r="I1129">
            <v>1</v>
          </cell>
          <cell r="J1129">
            <v>24.21</v>
          </cell>
          <cell r="K1129">
            <v>39.695</v>
          </cell>
        </row>
        <row r="1130">
          <cell r="D1130">
            <v>545936</v>
          </cell>
          <cell r="E1130" t="str">
            <v>08-A</v>
          </cell>
          <cell r="H1130" t="str">
            <v>WS MINI PALM NAVY LARGE HOLD ALL COS BAG</v>
          </cell>
          <cell r="I1130">
            <v>1</v>
          </cell>
          <cell r="J1130">
            <v>27.27</v>
          </cell>
          <cell r="K1130">
            <v>45</v>
          </cell>
        </row>
        <row r="1132">
          <cell r="D1132">
            <v>545908</v>
          </cell>
          <cell r="E1132" t="str">
            <v>07-16</v>
          </cell>
          <cell r="H1132" t="str">
            <v>WS DANCING HEARTS MEDIUM SOFT A-LINE COS BAG</v>
          </cell>
          <cell r="I1132">
            <v>2</v>
          </cell>
          <cell r="J1132">
            <v>12.09</v>
          </cell>
          <cell r="K1132">
            <v>19.95</v>
          </cell>
        </row>
        <row r="1133">
          <cell r="D1133">
            <v>545909</v>
          </cell>
          <cell r="E1133" t="str">
            <v>07-16</v>
          </cell>
          <cell r="H1133" t="str">
            <v>WS DANCING HEARTS SOFT SIDED A-LINE COS BAG</v>
          </cell>
          <cell r="I1133">
            <v>2</v>
          </cell>
          <cell r="J1133">
            <v>18.149999999999999</v>
          </cell>
          <cell r="K1133">
            <v>29.95</v>
          </cell>
        </row>
        <row r="1134">
          <cell r="D1134">
            <v>545910</v>
          </cell>
          <cell r="E1134" t="str">
            <v>07-16</v>
          </cell>
          <cell r="H1134" t="str">
            <v>WS DANCING HEARTS MEDIUM HOLD ALL COS BAG</v>
          </cell>
          <cell r="I1134">
            <v>2</v>
          </cell>
          <cell r="J1134">
            <v>21.18</v>
          </cell>
          <cell r="K1134">
            <v>34.950000000000003</v>
          </cell>
        </row>
        <row r="1135">
          <cell r="D1135">
            <v>545911</v>
          </cell>
          <cell r="E1135" t="str">
            <v>07-16</v>
          </cell>
          <cell r="H1135" t="str">
            <v>WS DANCING HEARTS TRAVEL BAG WITH HOOK</v>
          </cell>
          <cell r="I1135">
            <v>2</v>
          </cell>
          <cell r="J1135">
            <v>24.21</v>
          </cell>
          <cell r="K1135">
            <v>39.950000000000003</v>
          </cell>
        </row>
        <row r="1136">
          <cell r="D1136">
            <v>545912</v>
          </cell>
          <cell r="E1136" t="str">
            <v>07-16</v>
          </cell>
          <cell r="H1136" t="str">
            <v>WS DANCING HEARTS LARGE HOLD ALL COS BAG</v>
          </cell>
          <cell r="I1136">
            <v>2</v>
          </cell>
          <cell r="J1136">
            <v>27.27</v>
          </cell>
          <cell r="K1136">
            <v>45</v>
          </cell>
        </row>
        <row r="1139">
          <cell r="D1139">
            <v>543404</v>
          </cell>
          <cell r="E1139" t="str">
            <v>BW-14</v>
          </cell>
          <cell r="H1139" t="str">
            <v>WM MEN'S BLUE CAMO LONG FLAT BAG</v>
          </cell>
          <cell r="I1139">
            <v>1</v>
          </cell>
          <cell r="J1139">
            <v>9.06</v>
          </cell>
          <cell r="K1139">
            <v>14.95</v>
          </cell>
        </row>
        <row r="1140">
          <cell r="D1140">
            <v>544502</v>
          </cell>
          <cell r="E1140" t="str">
            <v>BW-14</v>
          </cell>
          <cell r="H1140" t="str">
            <v>WM RACE CARS LONG FLAT BAG</v>
          </cell>
          <cell r="I1140">
            <v>1</v>
          </cell>
          <cell r="J1140">
            <v>9.06</v>
          </cell>
          <cell r="K1140">
            <v>14.95</v>
          </cell>
        </row>
        <row r="1141">
          <cell r="D1141">
            <v>544602</v>
          </cell>
          <cell r="E1141" t="str">
            <v>BW-14</v>
          </cell>
          <cell r="H1141" t="str">
            <v>WM STARS LONG FLAT BAG</v>
          </cell>
          <cell r="I1141">
            <v>1</v>
          </cell>
          <cell r="J1141">
            <v>9.06</v>
          </cell>
          <cell r="K1141">
            <v>14.95</v>
          </cell>
        </row>
        <row r="1142">
          <cell r="D1142">
            <v>545837</v>
          </cell>
          <cell r="E1142" t="str">
            <v>06-04</v>
          </cell>
          <cell r="H1142" t="str">
            <v>DINO TRAVEL BAG WITH HOOK</v>
          </cell>
          <cell r="I1142">
            <v>1</v>
          </cell>
          <cell r="J1142">
            <v>24.21</v>
          </cell>
          <cell r="K1142">
            <v>39.950000000000003</v>
          </cell>
        </row>
        <row r="1144">
          <cell r="D1144">
            <v>546059</v>
          </cell>
          <cell r="E1144" t="str">
            <v>08-04</v>
          </cell>
          <cell r="H1144" t="str">
            <v>MISTER GALAXY LARGE FLAT PURSE</v>
          </cell>
          <cell r="I1144">
            <v>1</v>
          </cell>
          <cell r="J1144">
            <v>9.06</v>
          </cell>
          <cell r="K1144">
            <v>14.95</v>
          </cell>
        </row>
        <row r="1145">
          <cell r="D1145">
            <v>546060</v>
          </cell>
          <cell r="E1145" t="str">
            <v>08-04</v>
          </cell>
          <cell r="H1145" t="str">
            <v>MISTER GALAXY MEDIUM SOFT A-LINE COS BAG</v>
          </cell>
          <cell r="I1145">
            <v>1</v>
          </cell>
          <cell r="J1145">
            <v>12.09</v>
          </cell>
          <cell r="K1145">
            <v>19.95</v>
          </cell>
        </row>
        <row r="1146">
          <cell r="D1146">
            <v>546062</v>
          </cell>
          <cell r="E1146" t="str">
            <v>08-04</v>
          </cell>
          <cell r="H1146" t="str">
            <v>MISTER GALAXY EXTRA LARGE FLAT BAG</v>
          </cell>
          <cell r="I1146">
            <v>1</v>
          </cell>
          <cell r="J1146">
            <v>15.12</v>
          </cell>
          <cell r="K1146">
            <v>24.95</v>
          </cell>
        </row>
        <row r="1147">
          <cell r="D1147">
            <v>546063</v>
          </cell>
          <cell r="E1147" t="str">
            <v>08-04</v>
          </cell>
          <cell r="H1147" t="str">
            <v>MISTER GALAXY MEDIUM HOLDALL COS BAG</v>
          </cell>
          <cell r="I1147">
            <v>1</v>
          </cell>
          <cell r="J1147">
            <v>21.18</v>
          </cell>
          <cell r="K1147">
            <v>34.950000000000003</v>
          </cell>
        </row>
        <row r="1148">
          <cell r="D1148">
            <v>546064</v>
          </cell>
          <cell r="E1148" t="str">
            <v>08-04</v>
          </cell>
          <cell r="H1148" t="str">
            <v>MISTER GALAXY TRAVEL BAG WITH HOOK</v>
          </cell>
          <cell r="I1148">
            <v>1</v>
          </cell>
          <cell r="J1148">
            <v>24.21</v>
          </cell>
          <cell r="K1148">
            <v>39.950000000000003</v>
          </cell>
        </row>
        <row r="1150">
          <cell r="D1150" t="str">
            <v>WSB056</v>
          </cell>
          <cell r="E1150" t="str">
            <v>FS-E2</v>
          </cell>
          <cell r="G1150" t="str">
            <v>P</v>
          </cell>
          <cell r="H1150" t="str">
            <v>MISTER MEN'S EXPRESSO COS BAG PREPACK (3)</v>
          </cell>
          <cell r="I1150">
            <v>1</v>
          </cell>
          <cell r="J1150">
            <v>169.38</v>
          </cell>
          <cell r="K1150">
            <v>279.48</v>
          </cell>
        </row>
        <row r="1151">
          <cell r="D1151">
            <v>544722</v>
          </cell>
          <cell r="E1151" t="str">
            <v>BW-06</v>
          </cell>
          <cell r="H1151" t="str">
            <v>MISTER MEN'S EXPRESSO RECTANGULAR TRAVEL BAG</v>
          </cell>
          <cell r="I1151">
            <v>2</v>
          </cell>
          <cell r="J1151">
            <v>12.09</v>
          </cell>
          <cell r="K1151">
            <v>19.95</v>
          </cell>
        </row>
        <row r="1152">
          <cell r="D1152">
            <v>545781</v>
          </cell>
          <cell r="E1152" t="str">
            <v>BW-06</v>
          </cell>
          <cell r="H1152" t="str">
            <v>MISTER MEN'S EXPRESSO TRAVEL BAG</v>
          </cell>
          <cell r="I1152">
            <v>2</v>
          </cell>
          <cell r="J1152">
            <v>12.09</v>
          </cell>
          <cell r="K1152">
            <v>19.95</v>
          </cell>
        </row>
        <row r="1153">
          <cell r="D1153">
            <v>544724</v>
          </cell>
          <cell r="E1153" t="str">
            <v>BW-06</v>
          </cell>
          <cell r="H1153" t="str">
            <v>MISTER MEN'S EXPRESSO DOUBLE ZIP WASH BAG</v>
          </cell>
          <cell r="I1153">
            <v>2</v>
          </cell>
          <cell r="J1153">
            <v>18.149999999999999</v>
          </cell>
          <cell r="K1153">
            <v>29.95</v>
          </cell>
        </row>
        <row r="1154">
          <cell r="D1154">
            <v>544725</v>
          </cell>
          <cell r="E1154" t="str">
            <v>BW-06</v>
          </cell>
          <cell r="H1154" t="str">
            <v>MISTER MEN'S EXPRESSO WASH BAG</v>
          </cell>
          <cell r="I1154">
            <v>2</v>
          </cell>
          <cell r="J1154">
            <v>21.18</v>
          </cell>
          <cell r="K1154">
            <v>34.950000000000003</v>
          </cell>
        </row>
        <row r="1155">
          <cell r="D1155">
            <v>544726</v>
          </cell>
          <cell r="E1155" t="str">
            <v>BW-06</v>
          </cell>
          <cell r="H1155" t="str">
            <v>MISTER MEN'S EXPRESSO WASH BAG WITH HOOK</v>
          </cell>
          <cell r="I1155">
            <v>2</v>
          </cell>
          <cell r="J1155">
            <v>21.18</v>
          </cell>
          <cell r="K1155">
            <v>34.950000000000003</v>
          </cell>
        </row>
        <row r="1157">
          <cell r="D1157" t="str">
            <v>WSB324</v>
          </cell>
          <cell r="E1157" t="str">
            <v>FS-G9</v>
          </cell>
          <cell r="G1157" t="str">
            <v>P</v>
          </cell>
          <cell r="H1157" t="str">
            <v>MISTER MEN'S WILLIAM COS BAG PREPACK</v>
          </cell>
          <cell r="I1157">
            <v>1</v>
          </cell>
          <cell r="J1157">
            <v>175.44</v>
          </cell>
          <cell r="K1157">
            <v>289.48</v>
          </cell>
        </row>
        <row r="1158">
          <cell r="D1158">
            <v>546202</v>
          </cell>
          <cell r="E1158" t="str">
            <v>BW-11</v>
          </cell>
          <cell r="H1158" t="str">
            <v>MISTER MEN'S WILLIAM RECTANGULAR TRAVEL BAG</v>
          </cell>
          <cell r="I1158">
            <v>1</v>
          </cell>
          <cell r="J1158">
            <v>12.09</v>
          </cell>
          <cell r="K1158">
            <v>19.95</v>
          </cell>
        </row>
        <row r="1159">
          <cell r="D1159">
            <v>546203</v>
          </cell>
          <cell r="E1159" t="str">
            <v>BW-11</v>
          </cell>
          <cell r="H1159" t="str">
            <v xml:space="preserve">MISTER MEN'S WILLIAM ROUND WASH BAG </v>
          </cell>
          <cell r="I1159">
            <v>1</v>
          </cell>
          <cell r="J1159">
            <v>15.12</v>
          </cell>
          <cell r="K1159">
            <v>24.95</v>
          </cell>
        </row>
        <row r="1160">
          <cell r="D1160">
            <v>546204</v>
          </cell>
          <cell r="E1160" t="str">
            <v>BW-11</v>
          </cell>
          <cell r="H1160" t="str">
            <v xml:space="preserve">MISTER MEN'S WILLIAM DOUBLE ZIP WASH BAG </v>
          </cell>
          <cell r="I1160">
            <v>1</v>
          </cell>
          <cell r="J1160">
            <v>18.149999999999999</v>
          </cell>
          <cell r="K1160">
            <v>29.95</v>
          </cell>
        </row>
        <row r="1161">
          <cell r="D1161">
            <v>546205</v>
          </cell>
          <cell r="E1161" t="str">
            <v>BW-10</v>
          </cell>
          <cell r="H1161" t="str">
            <v>MISTER MEN'S WILLIAM WASH BAG</v>
          </cell>
          <cell r="I1161">
            <v>1</v>
          </cell>
          <cell r="J1161">
            <v>21.18</v>
          </cell>
          <cell r="K1161">
            <v>34.950000000000003</v>
          </cell>
        </row>
        <row r="1162">
          <cell r="D1162">
            <v>546206</v>
          </cell>
          <cell r="E1162" t="str">
            <v>BW-10</v>
          </cell>
          <cell r="H1162" t="str">
            <v>MISTER MEN'S WILLIAM WASH BAG WITH HOOK</v>
          </cell>
          <cell r="I1162">
            <v>1</v>
          </cell>
          <cell r="J1162">
            <v>21.18</v>
          </cell>
          <cell r="K1162">
            <v>34.950000000000003</v>
          </cell>
        </row>
        <row r="1164">
          <cell r="D1164" t="str">
            <v>WS377</v>
          </cell>
          <cell r="E1164" t="str">
            <v>FS-E1</v>
          </cell>
          <cell r="G1164" t="str">
            <v xml:space="preserve">P </v>
          </cell>
          <cell r="H1164" t="str">
            <v>MISTER MEN'S DELUXE BLACK PREPACK(4)</v>
          </cell>
          <cell r="I1164">
            <v>1</v>
          </cell>
          <cell r="J1164">
            <v>175.44</v>
          </cell>
          <cell r="K1164">
            <v>289.48</v>
          </cell>
        </row>
        <row r="1165">
          <cell r="D1165">
            <v>542606</v>
          </cell>
          <cell r="E1165" t="str">
            <v>BW-10</v>
          </cell>
          <cell r="H1165" t="str">
            <v>MISTER MEN'S DELUXE BLACK RECTANGULAR TRAVEL BAG</v>
          </cell>
          <cell r="I1165">
            <v>1</v>
          </cell>
          <cell r="J1165">
            <v>12.09</v>
          </cell>
          <cell r="K1165">
            <v>19.95</v>
          </cell>
        </row>
        <row r="1166">
          <cell r="D1166">
            <v>542607</v>
          </cell>
          <cell r="E1166" t="str">
            <v>BW-10</v>
          </cell>
          <cell r="H1166" t="str">
            <v>MISTER MEN'S DELUXE BLACK ROUND WASH BAG</v>
          </cell>
          <cell r="I1166">
            <v>1</v>
          </cell>
          <cell r="J1166">
            <v>15.12</v>
          </cell>
          <cell r="K1166">
            <v>24.95</v>
          </cell>
        </row>
        <row r="1167">
          <cell r="D1167">
            <v>542608</v>
          </cell>
          <cell r="E1167" t="str">
            <v>BW-09</v>
          </cell>
          <cell r="H1167" t="str">
            <v>MISTER MEN'S DELUXE BLACK WASH BAG WITH HOOK</v>
          </cell>
          <cell r="I1167">
            <v>1</v>
          </cell>
          <cell r="J1167">
            <v>21.18</v>
          </cell>
          <cell r="K1167">
            <v>34.950000000000003</v>
          </cell>
        </row>
        <row r="1168">
          <cell r="D1168">
            <v>542609</v>
          </cell>
          <cell r="E1168" t="str">
            <v>BW-09</v>
          </cell>
          <cell r="H1168" t="str">
            <v>MISTER MEN'S DELUXE BLACK DOUBLE ZIP WASH BAG</v>
          </cell>
          <cell r="I1168">
            <v>1</v>
          </cell>
          <cell r="J1168">
            <v>18.149999999999999</v>
          </cell>
          <cell r="K1168">
            <v>29.95</v>
          </cell>
        </row>
        <row r="1169">
          <cell r="D1169">
            <v>542610</v>
          </cell>
          <cell r="E1169" t="str">
            <v>BW-09</v>
          </cell>
          <cell r="H1169" t="str">
            <v>MISTER MEN'S DELUXE BLACK WASH BAG</v>
          </cell>
          <cell r="I1169">
            <v>1</v>
          </cell>
          <cell r="J1169">
            <v>21.18</v>
          </cell>
          <cell r="K1169">
            <v>34.950000000000003</v>
          </cell>
        </row>
        <row r="1171">
          <cell r="D1171" t="str">
            <v>WSB309</v>
          </cell>
          <cell r="E1171" t="str">
            <v>BW-05</v>
          </cell>
          <cell r="G1171" t="str">
            <v>P - LOW ETA MID AUG</v>
          </cell>
          <cell r="H1171" t="str">
            <v>MISTER MEN'S CHARLIE COS BAG PREPACK</v>
          </cell>
          <cell r="I1171">
            <v>1</v>
          </cell>
          <cell r="J1171">
            <v>169.38</v>
          </cell>
          <cell r="K1171">
            <v>279.48</v>
          </cell>
        </row>
        <row r="1172">
          <cell r="D1172">
            <v>546116</v>
          </cell>
          <cell r="E1172" t="str">
            <v>BW-05</v>
          </cell>
          <cell r="H1172" t="str">
            <v>MISTER MEN'S CHARLIE RECTANGLE TRAVEL BAG</v>
          </cell>
          <cell r="I1172">
            <v>1</v>
          </cell>
          <cell r="J1172">
            <v>12.09</v>
          </cell>
          <cell r="K1172">
            <v>19.95</v>
          </cell>
        </row>
        <row r="1173">
          <cell r="D1173">
            <v>546117</v>
          </cell>
          <cell r="E1173" t="str">
            <v>BW-05</v>
          </cell>
          <cell r="G1173" t="str">
            <v>LOW ETA MID AUG</v>
          </cell>
          <cell r="H1173" t="str">
            <v xml:space="preserve">MISTER MEN'S CHARLIE TRAVEL BAG </v>
          </cell>
          <cell r="I1173">
            <v>1</v>
          </cell>
          <cell r="J1173">
            <v>12.09</v>
          </cell>
          <cell r="K1173">
            <v>19.95</v>
          </cell>
        </row>
        <row r="1174">
          <cell r="D1174">
            <v>546118</v>
          </cell>
          <cell r="E1174" t="str">
            <v>BW-05</v>
          </cell>
          <cell r="H1174" t="str">
            <v xml:space="preserve">MISTER MEN'S CHARLIE DOUBLE ZIP WASH BAG </v>
          </cell>
          <cell r="I1174">
            <v>1</v>
          </cell>
          <cell r="J1174">
            <v>18.149999999999999</v>
          </cell>
          <cell r="K1174">
            <v>29.95</v>
          </cell>
        </row>
        <row r="1175">
          <cell r="D1175">
            <v>546119</v>
          </cell>
          <cell r="E1175" t="str">
            <v>BW-05</v>
          </cell>
          <cell r="H1175" t="str">
            <v>MISTER MEN'S CHARLIE WASH BAG</v>
          </cell>
          <cell r="I1175">
            <v>1</v>
          </cell>
          <cell r="J1175">
            <v>21.18</v>
          </cell>
          <cell r="K1175">
            <v>34.950000000000003</v>
          </cell>
        </row>
        <row r="1176">
          <cell r="D1176">
            <v>546120</v>
          </cell>
          <cell r="E1176" t="str">
            <v>BW-05</v>
          </cell>
          <cell r="H1176" t="str">
            <v>MISTER MEN'S CHARLIE WASH BAG WITH HOOK</v>
          </cell>
          <cell r="I1176">
            <v>1</v>
          </cell>
          <cell r="J1176">
            <v>21.18</v>
          </cell>
          <cell r="K1176">
            <v>34.950000000000003</v>
          </cell>
        </row>
        <row r="1178">
          <cell r="D1178">
            <v>545937</v>
          </cell>
          <cell r="E1178" t="str">
            <v>BW-08</v>
          </cell>
          <cell r="H1178" t="str">
            <v>MISTER MEN'S LEVI RECTANGULAR TRAVEL BAG</v>
          </cell>
          <cell r="I1178">
            <v>1</v>
          </cell>
          <cell r="J1178">
            <v>12.09</v>
          </cell>
          <cell r="K1178">
            <v>19.95</v>
          </cell>
        </row>
        <row r="1179">
          <cell r="D1179">
            <v>545939</v>
          </cell>
          <cell r="E1179" t="str">
            <v>BW-08</v>
          </cell>
          <cell r="H1179" t="str">
            <v>MISTER MEN'S LEVI DOUBLE ZIP WASH BAG</v>
          </cell>
          <cell r="I1179">
            <v>1</v>
          </cell>
          <cell r="J1179">
            <v>18.149999999999999</v>
          </cell>
          <cell r="K1179">
            <v>29.95</v>
          </cell>
        </row>
        <row r="1180">
          <cell r="D1180">
            <v>545940</v>
          </cell>
          <cell r="E1180" t="str">
            <v>BW-08</v>
          </cell>
          <cell r="H1180" t="str">
            <v>MISTER MEN'S LEVI WASH BAG</v>
          </cell>
          <cell r="I1180">
            <v>1</v>
          </cell>
          <cell r="J1180">
            <v>21.18</v>
          </cell>
          <cell r="K1180">
            <v>34.950000000000003</v>
          </cell>
        </row>
        <row r="1181">
          <cell r="D1181">
            <v>545941</v>
          </cell>
          <cell r="E1181" t="str">
            <v>BW-08</v>
          </cell>
          <cell r="H1181" t="str">
            <v>MISTER MEN'S LEVI WASH BAG WITH HOOK</v>
          </cell>
          <cell r="I1181">
            <v>1</v>
          </cell>
          <cell r="J1181">
            <v>21.18</v>
          </cell>
          <cell r="K1181">
            <v>34.950000000000003</v>
          </cell>
        </row>
        <row r="1183">
          <cell r="D1183" t="str">
            <v>WSB297</v>
          </cell>
          <cell r="E1183" t="str">
            <v>FS-E4</v>
          </cell>
          <cell r="G1183" t="str">
            <v>P</v>
          </cell>
          <cell r="H1183" t="str">
            <v xml:space="preserve">MISTER MEN'S MASON COS BAG PREPACK                          </v>
          </cell>
          <cell r="I1183">
            <v>1</v>
          </cell>
          <cell r="J1183">
            <v>169.38</v>
          </cell>
          <cell r="K1183">
            <v>279.47700000000003</v>
          </cell>
        </row>
        <row r="1184">
          <cell r="D1184">
            <v>546047</v>
          </cell>
          <cell r="E1184" t="str">
            <v>BW-07</v>
          </cell>
          <cell r="H1184" t="str">
            <v xml:space="preserve">MISTER MEN'S MASON RECTANGULAR TRAVEL BAG      </v>
          </cell>
          <cell r="I1184">
            <v>1</v>
          </cell>
          <cell r="J1184">
            <v>12.09</v>
          </cell>
          <cell r="K1184">
            <v>19.95</v>
          </cell>
        </row>
        <row r="1185">
          <cell r="D1185">
            <v>546048</v>
          </cell>
          <cell r="E1185" t="str">
            <v>BW-07</v>
          </cell>
          <cell r="H1185" t="str">
            <v xml:space="preserve">MISTER MEN'S MASON TRAVEL BAG                </v>
          </cell>
          <cell r="I1185">
            <v>1</v>
          </cell>
          <cell r="J1185">
            <v>12.09</v>
          </cell>
          <cell r="K1185">
            <v>19.95</v>
          </cell>
        </row>
        <row r="1186">
          <cell r="D1186">
            <v>546049</v>
          </cell>
          <cell r="E1186" t="str">
            <v>BW-07</v>
          </cell>
          <cell r="H1186" t="str">
            <v xml:space="preserve">MISTER MEN'S MASON DOUBLE ZIP WASH BAG         </v>
          </cell>
          <cell r="I1186">
            <v>1</v>
          </cell>
          <cell r="J1186">
            <v>18.149999999999999</v>
          </cell>
          <cell r="K1186">
            <v>29.95</v>
          </cell>
        </row>
        <row r="1187">
          <cell r="D1187">
            <v>546050</v>
          </cell>
          <cell r="E1187" t="str">
            <v>BW-07</v>
          </cell>
          <cell r="H1187" t="str">
            <v xml:space="preserve">MISTER MEN'S MASON WASH BAG        </v>
          </cell>
          <cell r="I1187">
            <v>1</v>
          </cell>
          <cell r="J1187">
            <v>21.18</v>
          </cell>
          <cell r="K1187">
            <v>34.950000000000003</v>
          </cell>
        </row>
        <row r="1188">
          <cell r="D1188">
            <v>546051</v>
          </cell>
          <cell r="E1188" t="str">
            <v>BW-06</v>
          </cell>
          <cell r="H1188" t="str">
            <v xml:space="preserve">MISTER MEN'S MASON WASH BAG WITH HOOK              </v>
          </cell>
          <cell r="I1188">
            <v>1</v>
          </cell>
          <cell r="J1188">
            <v>21.18</v>
          </cell>
          <cell r="K1188">
            <v>34.950000000000003</v>
          </cell>
        </row>
        <row r="1190">
          <cell r="D1190" t="str">
            <v>WSB197</v>
          </cell>
          <cell r="E1190" t="str">
            <v>FS-G8</v>
          </cell>
          <cell r="G1190" t="str">
            <v xml:space="preserve">P </v>
          </cell>
          <cell r="H1190" t="str">
            <v>MISTER MEN'S DARK MOCHA COS BAG PREPACK</v>
          </cell>
          <cell r="I1190">
            <v>1</v>
          </cell>
          <cell r="J1190">
            <v>175.44</v>
          </cell>
          <cell r="K1190">
            <v>289.48</v>
          </cell>
        </row>
        <row r="1191">
          <cell r="D1191">
            <v>545527</v>
          </cell>
          <cell r="E1191" t="str">
            <v>BW-13</v>
          </cell>
          <cell r="H1191" t="str">
            <v>MISTER MEN'S DARK MOCHA RECTANGULAR TRAVEL BAG</v>
          </cell>
          <cell r="I1191">
            <v>1</v>
          </cell>
          <cell r="J1191">
            <v>12.09</v>
          </cell>
          <cell r="K1191">
            <v>19.95</v>
          </cell>
        </row>
        <row r="1192">
          <cell r="D1192">
            <v>545528</v>
          </cell>
          <cell r="E1192" t="str">
            <v>BW-13</v>
          </cell>
          <cell r="H1192" t="str">
            <v>MISTER MEN'S DARK MOCHA ROUND WASH BAG</v>
          </cell>
          <cell r="I1192">
            <v>1</v>
          </cell>
          <cell r="J1192">
            <v>15.12</v>
          </cell>
          <cell r="K1192">
            <v>24.95</v>
          </cell>
        </row>
        <row r="1193">
          <cell r="D1193">
            <v>545529</v>
          </cell>
          <cell r="E1193" t="str">
            <v>BW-13</v>
          </cell>
          <cell r="H1193" t="str">
            <v>MISTER MEN'S DARK MOCHA DOUBLE ZIP WASH BAG</v>
          </cell>
          <cell r="I1193">
            <v>1</v>
          </cell>
          <cell r="J1193">
            <v>18.149999999999999</v>
          </cell>
          <cell r="K1193">
            <v>29.95</v>
          </cell>
        </row>
        <row r="1194">
          <cell r="D1194">
            <v>545530</v>
          </cell>
          <cell r="E1194" t="str">
            <v>BW-13</v>
          </cell>
          <cell r="H1194" t="str">
            <v>MISTER MEN'S DARK MOCHA WASH BAG WITH HOOK</v>
          </cell>
          <cell r="I1194">
            <v>1</v>
          </cell>
          <cell r="J1194">
            <v>21.18</v>
          </cell>
          <cell r="K1194">
            <v>34.950000000000003</v>
          </cell>
        </row>
        <row r="1195">
          <cell r="D1195">
            <v>545531</v>
          </cell>
          <cell r="E1195" t="str">
            <v>BW-13</v>
          </cell>
          <cell r="H1195" t="str">
            <v>MISTER MEN'S DARK MOCHA WASH BAG</v>
          </cell>
          <cell r="I1195">
            <v>1</v>
          </cell>
          <cell r="J1195">
            <v>21.18</v>
          </cell>
          <cell r="K1195">
            <v>34.950000000000003</v>
          </cell>
        </row>
        <row r="1197">
          <cell r="D1197" t="str">
            <v>WSB102</v>
          </cell>
          <cell r="E1197" t="str">
            <v>FS-E1</v>
          </cell>
          <cell r="G1197" t="str">
            <v>P</v>
          </cell>
          <cell r="H1197" t="str">
            <v>MISTER MEN'S NEW CHESTNUT PREPACK</v>
          </cell>
          <cell r="I1197">
            <v>1</v>
          </cell>
          <cell r="J1197">
            <v>169.38</v>
          </cell>
          <cell r="K1197">
            <v>279.48</v>
          </cell>
        </row>
        <row r="1198">
          <cell r="D1198">
            <v>544745</v>
          </cell>
          <cell r="E1198" t="str">
            <v>BW-12</v>
          </cell>
          <cell r="H1198" t="str">
            <v>MISTER MEN'S NEW CHESTNUT RECTANGULAR TRAVEL BAG</v>
          </cell>
          <cell r="I1198">
            <v>1</v>
          </cell>
          <cell r="J1198">
            <v>12.09</v>
          </cell>
          <cell r="K1198">
            <v>19.95</v>
          </cell>
        </row>
        <row r="1199">
          <cell r="D1199">
            <v>544975</v>
          </cell>
          <cell r="E1199" t="str">
            <v>BW-12</v>
          </cell>
          <cell r="H1199" t="str">
            <v>MISTER MEN'S NEW CHESTNUT TRAVEL BAG</v>
          </cell>
          <cell r="I1199">
            <v>1</v>
          </cell>
          <cell r="J1199">
            <v>12.09</v>
          </cell>
          <cell r="K1199">
            <v>19.95</v>
          </cell>
        </row>
        <row r="1200">
          <cell r="D1200">
            <v>544747</v>
          </cell>
          <cell r="E1200" t="str">
            <v>BW-12</v>
          </cell>
          <cell r="H1200" t="str">
            <v>MISTER MEN'S NEW CHESTNUT DOUBLE ZIP WASH BAG</v>
          </cell>
          <cell r="I1200">
            <v>1</v>
          </cell>
          <cell r="J1200">
            <v>18.149999999999999</v>
          </cell>
          <cell r="K1200">
            <v>29.95</v>
          </cell>
        </row>
        <row r="1201">
          <cell r="D1201">
            <v>544748</v>
          </cell>
          <cell r="E1201" t="str">
            <v>BW-12</v>
          </cell>
          <cell r="H1201" t="str">
            <v>MISTER MEN'S NEW CHESTNUT WASH BAG</v>
          </cell>
          <cell r="I1201">
            <v>1</v>
          </cell>
          <cell r="J1201">
            <v>21.18</v>
          </cell>
          <cell r="K1201">
            <v>34.950000000000003</v>
          </cell>
        </row>
        <row r="1202">
          <cell r="D1202">
            <v>544749</v>
          </cell>
          <cell r="E1202" t="str">
            <v>BW-11</v>
          </cell>
          <cell r="H1202" t="str">
            <v>MISTER MEN'S NEW CHESTNUT WASH BAG WITH HOOK</v>
          </cell>
          <cell r="I1202">
            <v>1</v>
          </cell>
          <cell r="J1202">
            <v>21.18</v>
          </cell>
          <cell r="K1202">
            <v>34.950000000000003</v>
          </cell>
        </row>
        <row r="1204">
          <cell r="D1204" t="str">
            <v>WSB207</v>
          </cell>
          <cell r="E1204" t="str">
            <v>FS-E3</v>
          </cell>
          <cell r="G1204" t="str">
            <v xml:space="preserve">P </v>
          </cell>
          <cell r="H1204" t="str">
            <v>WS TOILETRY BAG WITH HOOK PREPACK</v>
          </cell>
          <cell r="I1204">
            <v>1</v>
          </cell>
          <cell r="J1204">
            <v>72.540000000000006</v>
          </cell>
          <cell r="K1204">
            <v>119.69</v>
          </cell>
        </row>
        <row r="1205">
          <cell r="D1205">
            <v>545580</v>
          </cell>
          <cell r="E1205" t="str">
            <v>06-A</v>
          </cell>
          <cell r="H1205" t="str">
            <v>WS TOILETRY BAG WITH HOOK BLACK</v>
          </cell>
          <cell r="I1205">
            <v>2</v>
          </cell>
          <cell r="J1205">
            <v>12.09</v>
          </cell>
          <cell r="K1205">
            <v>19.95</v>
          </cell>
        </row>
        <row r="1206">
          <cell r="D1206">
            <v>545581</v>
          </cell>
          <cell r="E1206" t="str">
            <v>06-A</v>
          </cell>
          <cell r="H1206" t="str">
            <v>WS TOILETRY BAG WITH HOOK GREY</v>
          </cell>
          <cell r="I1206">
            <v>2</v>
          </cell>
          <cell r="J1206">
            <v>12.09</v>
          </cell>
          <cell r="K1206">
            <v>19.95</v>
          </cell>
        </row>
        <row r="1207">
          <cell r="D1207">
            <v>545582</v>
          </cell>
          <cell r="E1207" t="str">
            <v>06-A</v>
          </cell>
          <cell r="H1207" t="str">
            <v>WS TOILETRY BAG WITH HOOK NAVY</v>
          </cell>
          <cell r="I1207">
            <v>2</v>
          </cell>
          <cell r="J1207">
            <v>12.09</v>
          </cell>
          <cell r="K1207">
            <v>19.95</v>
          </cell>
        </row>
        <row r="1210">
          <cell r="D1210" t="str">
            <v>WSA199</v>
          </cell>
          <cell r="E1210" t="str">
            <v>03-13</v>
          </cell>
          <cell r="G1210" t="str">
            <v>P</v>
          </cell>
          <cell r="H1210" t="str">
            <v>UNISEX EYEWEAR CASE PREPACK (12)</v>
          </cell>
          <cell r="I1210">
            <v>1</v>
          </cell>
          <cell r="J1210">
            <v>94.2</v>
          </cell>
          <cell r="K1210">
            <v>155.43</v>
          </cell>
        </row>
        <row r="1212">
          <cell r="D1212" t="str">
            <v>WSA396</v>
          </cell>
          <cell r="E1212" t="str">
            <v>FS-B1</v>
          </cell>
          <cell r="G1212" t="str">
            <v>P</v>
          </cell>
          <cell r="H1212" t="str">
            <v>WS LARGE UNISEX EYE MASK PREPACK (16)</v>
          </cell>
          <cell r="I1212">
            <v>1</v>
          </cell>
          <cell r="J1212">
            <v>125.6</v>
          </cell>
          <cell r="K1212">
            <v>207.24</v>
          </cell>
        </row>
        <row r="1214">
          <cell r="D1214" t="str">
            <v>WSA451</v>
          </cell>
          <cell r="E1214" t="str">
            <v>03-17</v>
          </cell>
          <cell r="G1214" t="str">
            <v>P</v>
          </cell>
          <cell r="H1214" t="str">
            <v>WS UNISEX PORTABLE PILL CASE PREPACK (16)</v>
          </cell>
          <cell r="I1214">
            <v>1</v>
          </cell>
          <cell r="J1214">
            <v>144.96</v>
          </cell>
          <cell r="K1214">
            <v>239.18</v>
          </cell>
        </row>
        <row r="1216">
          <cell r="D1216">
            <v>512717</v>
          </cell>
          <cell r="H1216" t="str">
            <v>MISTER ULTIMATE GROOMING SET
(Order in Multiples of 6)</v>
          </cell>
          <cell r="I1216">
            <v>6</v>
          </cell>
          <cell r="J1216">
            <v>12.09</v>
          </cell>
          <cell r="K1216">
            <v>19.95</v>
          </cell>
        </row>
        <row r="1218">
          <cell r="D1218">
            <v>506524</v>
          </cell>
          <cell r="E1218" t="str">
            <v>03-15</v>
          </cell>
          <cell r="H1218" t="str">
            <v>** WS MEN'S MANICURE &amp; GROOMING KIT
(order in multiples of 12 OR top up of 6)</v>
          </cell>
          <cell r="I1218">
            <v>12</v>
          </cell>
          <cell r="J1218">
            <v>12.09</v>
          </cell>
          <cell r="K1218">
            <v>19.95</v>
          </cell>
        </row>
        <row r="1220">
          <cell r="D1220" t="str">
            <v>WSA561</v>
          </cell>
          <cell r="E1220" t="str">
            <v>03-15</v>
          </cell>
          <cell r="G1220" t="str">
            <v>P</v>
          </cell>
          <cell r="H1220" t="str">
            <v>MISTER MINI MANICURE SET PREPACK</v>
          </cell>
          <cell r="I1220">
            <v>1</v>
          </cell>
          <cell r="J1220">
            <v>62.8</v>
          </cell>
          <cell r="K1220">
            <v>103.62</v>
          </cell>
        </row>
        <row r="1222">
          <cell r="D1222" t="str">
            <v>WS757</v>
          </cell>
          <cell r="E1222" t="str">
            <v>03-15</v>
          </cell>
          <cell r="G1222" t="str">
            <v xml:space="preserve">P </v>
          </cell>
          <cell r="H1222" t="str">
            <v>MISTER MEN'S GROOMING KIT PREPACK</v>
          </cell>
          <cell r="I1222">
            <v>1</v>
          </cell>
          <cell r="J1222">
            <v>94.2</v>
          </cell>
          <cell r="K1222">
            <v>155.43</v>
          </cell>
        </row>
        <row r="1223">
          <cell r="D1223">
            <v>506779</v>
          </cell>
          <cell r="E1223" t="str">
            <v>03-15</v>
          </cell>
          <cell r="H1223" t="str">
            <v>MISTER MEN'S GROOMING KIT</v>
          </cell>
          <cell r="I1223">
            <v>3</v>
          </cell>
          <cell r="J1223">
            <v>7.85</v>
          </cell>
          <cell r="K1223">
            <v>12.95</v>
          </cell>
        </row>
        <row r="1225">
          <cell r="D1225" t="str">
            <v>WSA603</v>
          </cell>
          <cell r="E1225" t="str">
            <v>04-07</v>
          </cell>
          <cell r="G1225" t="str">
            <v xml:space="preserve">P </v>
          </cell>
          <cell r="H1225" t="str">
            <v>MISTER WINTER COLLECTION PREPACK</v>
          </cell>
          <cell r="I1225">
            <v>1</v>
          </cell>
          <cell r="J1225">
            <v>182.52</v>
          </cell>
          <cell r="K1225">
            <v>301.16000000000003</v>
          </cell>
        </row>
        <row r="1226">
          <cell r="D1226">
            <v>512525</v>
          </cell>
          <cell r="E1226" t="str">
            <v>ND-12</v>
          </cell>
          <cell r="H1226" t="str">
            <v xml:space="preserve">MISTER MAVERICK BEANIE COFFEE </v>
          </cell>
          <cell r="I1226">
            <v>2</v>
          </cell>
          <cell r="J1226">
            <v>12.09</v>
          </cell>
          <cell r="K1226">
            <v>19.95</v>
          </cell>
        </row>
        <row r="1227">
          <cell r="D1227">
            <v>512526</v>
          </cell>
          <cell r="E1227" t="str">
            <v>ND-12</v>
          </cell>
          <cell r="H1227" t="str">
            <v>MISTER MAVERICK BEANIE BLACK</v>
          </cell>
          <cell r="I1227">
            <v>2</v>
          </cell>
          <cell r="J1227">
            <v>12.09</v>
          </cell>
          <cell r="K1227">
            <v>19.95</v>
          </cell>
        </row>
        <row r="1228">
          <cell r="D1228">
            <v>512527</v>
          </cell>
          <cell r="E1228" t="str">
            <v>ND-12</v>
          </cell>
          <cell r="H1228" t="str">
            <v>MISTER AUSTIN BEANIE ARMY GREEN</v>
          </cell>
          <cell r="I1228">
            <v>2</v>
          </cell>
          <cell r="J1228">
            <v>12.09</v>
          </cell>
          <cell r="K1228">
            <v>19.95</v>
          </cell>
        </row>
        <row r="1229">
          <cell r="D1229">
            <v>512528</v>
          </cell>
          <cell r="E1229" t="str">
            <v>ND-12</v>
          </cell>
          <cell r="H1229" t="str">
            <v>MISTER JASON BEANIE NAVY</v>
          </cell>
          <cell r="I1229">
            <v>2</v>
          </cell>
          <cell r="J1229">
            <v>12.09</v>
          </cell>
          <cell r="K1229">
            <v>19.95</v>
          </cell>
        </row>
        <row r="1230">
          <cell r="D1230">
            <v>512529</v>
          </cell>
          <cell r="E1230" t="str">
            <v>ND-12</v>
          </cell>
          <cell r="H1230" t="str">
            <v xml:space="preserve">MISTER JASON BEANIE GREY </v>
          </cell>
          <cell r="I1230">
            <v>2</v>
          </cell>
          <cell r="J1230">
            <v>12.09</v>
          </cell>
          <cell r="K1230">
            <v>19.95</v>
          </cell>
        </row>
        <row r="1231">
          <cell r="D1231">
            <v>509686</v>
          </cell>
          <cell r="E1231" t="str">
            <v>ND-13</v>
          </cell>
          <cell r="H1231" t="str">
            <v xml:space="preserve">MISTER FINGERLESS GLOVES BLACK </v>
          </cell>
          <cell r="I1231">
            <v>2</v>
          </cell>
          <cell r="J1231">
            <v>10.27</v>
          </cell>
          <cell r="K1231">
            <v>16.95</v>
          </cell>
        </row>
        <row r="1232">
          <cell r="D1232">
            <v>508705</v>
          </cell>
          <cell r="E1232" t="str">
            <v>04-06</v>
          </cell>
          <cell r="H1232" t="str">
            <v>MISTER CARTER KNITTED GLOVES BLACK</v>
          </cell>
          <cell r="I1232">
            <v>2</v>
          </cell>
          <cell r="J1232">
            <v>10.27</v>
          </cell>
          <cell r="K1232">
            <v>16.95</v>
          </cell>
        </row>
        <row r="1233">
          <cell r="D1233">
            <v>509687</v>
          </cell>
          <cell r="E1233" t="str">
            <v>ND-04</v>
          </cell>
          <cell r="H1233" t="str">
            <v>MISTER FINGERLESS GLOVES GREY</v>
          </cell>
          <cell r="I1233">
            <v>2</v>
          </cell>
          <cell r="J1233">
            <v>10.27</v>
          </cell>
          <cell r="K1233">
            <v>16.95</v>
          </cell>
        </row>
        <row r="1235">
          <cell r="D1235">
            <v>508706</v>
          </cell>
          <cell r="E1235" t="str">
            <v>ND-13</v>
          </cell>
          <cell r="H1235" t="str">
            <v xml:space="preserve">MISTER CARTER KNITTED GLOVES DARK NAVY </v>
          </cell>
          <cell r="I1235">
            <v>1</v>
          </cell>
          <cell r="J1235">
            <v>10.27</v>
          </cell>
          <cell r="K1235">
            <v>16.95</v>
          </cell>
        </row>
        <row r="1236">
          <cell r="D1236">
            <v>509689</v>
          </cell>
          <cell r="E1236" t="str">
            <v>01-08</v>
          </cell>
          <cell r="H1236" t="str">
            <v>MISTER EVERYDAY SCARF NAVY/GREY</v>
          </cell>
          <cell r="I1236">
            <v>1</v>
          </cell>
          <cell r="J1236">
            <v>15.12</v>
          </cell>
          <cell r="K1236">
            <v>24.95</v>
          </cell>
        </row>
        <row r="1237">
          <cell r="D1237">
            <v>511738</v>
          </cell>
          <cell r="E1237" t="str">
            <v>04-12</v>
          </cell>
          <cell r="H1237" t="str">
            <v>MISTER HUDSON BEANIE MARINE NAVY</v>
          </cell>
          <cell r="I1237">
            <v>1</v>
          </cell>
          <cell r="J1237">
            <v>12.09</v>
          </cell>
          <cell r="K1237">
            <v>19.95</v>
          </cell>
        </row>
        <row r="1238">
          <cell r="D1238">
            <v>511737</v>
          </cell>
          <cell r="E1238" t="str">
            <v>04-12</v>
          </cell>
          <cell r="H1238" t="str">
            <v>MISTER HUDSON BEANIE FOREST GREEN</v>
          </cell>
          <cell r="I1238">
            <v>1</v>
          </cell>
          <cell r="J1238">
            <v>12.09</v>
          </cell>
          <cell r="K1238">
            <v>19.95</v>
          </cell>
        </row>
        <row r="1239">
          <cell r="D1239">
            <v>511250</v>
          </cell>
          <cell r="E1239" t="str">
            <v>ND-06</v>
          </cell>
          <cell r="H1239" t="str">
            <v>MISTER SOFT RIBBED BEANIE BLACK</v>
          </cell>
          <cell r="I1239">
            <v>1</v>
          </cell>
          <cell r="J1239">
            <v>12.09</v>
          </cell>
          <cell r="K1239">
            <v>19.95</v>
          </cell>
        </row>
        <row r="1240">
          <cell r="D1240">
            <v>511739</v>
          </cell>
          <cell r="E1240" t="str">
            <v>04-12</v>
          </cell>
          <cell r="H1240" t="str">
            <v>MISTER URBAN BEANIE STEEL GREY</v>
          </cell>
          <cell r="I1240">
            <v>1</v>
          </cell>
          <cell r="J1240">
            <v>12.09</v>
          </cell>
          <cell r="K1240">
            <v>19.95</v>
          </cell>
        </row>
        <row r="1242">
          <cell r="D1242" t="str">
            <v>WSA519</v>
          </cell>
          <cell r="E1242" t="str">
            <v>ND-01</v>
          </cell>
          <cell r="G1242" t="str">
            <v>P</v>
          </cell>
          <cell r="H1242" t="str">
            <v>MISTER SLIPPER SOCKS PREPACK</v>
          </cell>
          <cell r="I1242">
            <v>1</v>
          </cell>
          <cell r="J1242">
            <v>145.08000000000001</v>
          </cell>
          <cell r="K1242">
            <v>239.38</v>
          </cell>
        </row>
        <row r="1243">
          <cell r="D1243">
            <v>511903</v>
          </cell>
          <cell r="E1243" t="str">
            <v>ND-01</v>
          </cell>
          <cell r="H1243" t="str">
            <v xml:space="preserve">MISTER CROSS TWIST CABLE KNIT DARK GREY SLIPPER SOCKS </v>
          </cell>
          <cell r="I1243">
            <v>2</v>
          </cell>
          <cell r="J1243">
            <v>12.09</v>
          </cell>
          <cell r="K1243">
            <v>19.95</v>
          </cell>
        </row>
        <row r="1244">
          <cell r="D1244">
            <v>511904</v>
          </cell>
          <cell r="E1244" t="str">
            <v>ND-01</v>
          </cell>
          <cell r="H1244" t="str">
            <v>MISTER WAVE TWIST CABLE KNIT COFFEE MARLE SLIPPER SOCKS</v>
          </cell>
          <cell r="I1244">
            <v>2</v>
          </cell>
          <cell r="J1244">
            <v>12.09</v>
          </cell>
          <cell r="K1244">
            <v>19.95</v>
          </cell>
        </row>
        <row r="1245">
          <cell r="D1245">
            <v>511905</v>
          </cell>
          <cell r="E1245" t="str">
            <v>ND-01</v>
          </cell>
          <cell r="H1245" t="str">
            <v xml:space="preserve">MISTER RIB KNIT NAVY MARLE </v>
          </cell>
          <cell r="I1245">
            <v>2</v>
          </cell>
          <cell r="J1245">
            <v>12.09</v>
          </cell>
          <cell r="K1245">
            <v>19.95</v>
          </cell>
        </row>
        <row r="1246">
          <cell r="D1246">
            <v>511906</v>
          </cell>
          <cell r="E1246" t="str">
            <v>ND-01</v>
          </cell>
          <cell r="H1246" t="str">
            <v xml:space="preserve">MISTER SEED STITCH KNIT BLACK SLIPPER SOCKS </v>
          </cell>
          <cell r="I1246">
            <v>2</v>
          </cell>
          <cell r="J1246">
            <v>12.09</v>
          </cell>
          <cell r="K1246">
            <v>19.95</v>
          </cell>
        </row>
        <row r="1247">
          <cell r="D1247">
            <v>511907</v>
          </cell>
          <cell r="E1247" t="str">
            <v>ND-01</v>
          </cell>
          <cell r="H1247" t="str">
            <v xml:space="preserve">MISTER CABLE KNIT CHARCOAL SLIPPER SOCKS </v>
          </cell>
          <cell r="I1247">
            <v>2</v>
          </cell>
          <cell r="J1247">
            <v>12.09</v>
          </cell>
          <cell r="K1247">
            <v>19.95</v>
          </cell>
        </row>
        <row r="1248">
          <cell r="D1248">
            <v>511908</v>
          </cell>
          <cell r="E1248" t="str">
            <v>ND-01</v>
          </cell>
          <cell r="H1248" t="str">
            <v xml:space="preserve">MISTER SEED STITCH KNIT DARK NAVY SLIPPER SOCKS </v>
          </cell>
          <cell r="I1248">
            <v>2</v>
          </cell>
          <cell r="J1248">
            <v>12.09</v>
          </cell>
          <cell r="K1248">
            <v>19.95</v>
          </cell>
        </row>
        <row r="1250">
          <cell r="D1250">
            <v>510799</v>
          </cell>
          <cell r="E1250" t="str">
            <v>ND-07</v>
          </cell>
          <cell r="G1250" t="str">
            <v>LOW</v>
          </cell>
          <cell r="H1250" t="str">
            <v>MISTER BOX OF SOCKS HOLIDAY</v>
          </cell>
          <cell r="I1250">
            <v>4</v>
          </cell>
          <cell r="J1250">
            <v>16.329999999999998</v>
          </cell>
          <cell r="K1250">
            <v>26.95</v>
          </cell>
        </row>
        <row r="1251">
          <cell r="D1251">
            <v>508757</v>
          </cell>
          <cell r="E1251" t="str">
            <v>ND-06</v>
          </cell>
          <cell r="H1251" t="str">
            <v>WM MISTER CLASSIC SOCKS</v>
          </cell>
          <cell r="I1251">
            <v>2</v>
          </cell>
          <cell r="J1251">
            <v>6.03</v>
          </cell>
          <cell r="K1251">
            <v>9.9499999999999993</v>
          </cell>
        </row>
        <row r="1252">
          <cell r="D1252">
            <v>508756</v>
          </cell>
          <cell r="E1252" t="str">
            <v>ND-06</v>
          </cell>
          <cell r="H1252" t="str">
            <v>WM MISTER MOUNTAIN SOCKS</v>
          </cell>
          <cell r="I1252">
            <v>2</v>
          </cell>
          <cell r="J1252">
            <v>6.03</v>
          </cell>
          <cell r="K1252">
            <v>9.9499999999999993</v>
          </cell>
        </row>
        <row r="1253">
          <cell r="D1253">
            <v>508753</v>
          </cell>
          <cell r="E1253" t="str">
            <v>ND-06</v>
          </cell>
          <cell r="H1253" t="str">
            <v>WM MISTER CASSETTE SOCKS</v>
          </cell>
          <cell r="I1253">
            <v>2</v>
          </cell>
          <cell r="J1253">
            <v>6.03</v>
          </cell>
          <cell r="K1253">
            <v>9.9499999999999993</v>
          </cell>
        </row>
        <row r="1254">
          <cell r="D1254">
            <v>508752</v>
          </cell>
          <cell r="E1254" t="str">
            <v>ND-06</v>
          </cell>
          <cell r="H1254" t="str">
            <v>WM MISTER LOTS OF SPOTS SOCKS</v>
          </cell>
          <cell r="I1254">
            <v>2</v>
          </cell>
          <cell r="J1254">
            <v>6.03</v>
          </cell>
          <cell r="K1254">
            <v>9.9499999999999993</v>
          </cell>
        </row>
        <row r="1255">
          <cell r="D1255">
            <v>507747</v>
          </cell>
          <cell r="E1255" t="str">
            <v>04-02</v>
          </cell>
          <cell r="H1255" t="str">
            <v>WM MISTER SODA SOCKS</v>
          </cell>
          <cell r="I1255">
            <v>2</v>
          </cell>
          <cell r="J1255">
            <v>6.03</v>
          </cell>
          <cell r="K1255">
            <v>9.9499999999999993</v>
          </cell>
        </row>
        <row r="1256">
          <cell r="G1256" t="str">
            <v>H1.8.3</v>
          </cell>
        </row>
        <row r="1258">
          <cell r="D1258" t="str">
            <v>S151</v>
          </cell>
          <cell r="E1258" t="str">
            <v>MISC</v>
          </cell>
          <cell r="H1258" t="str">
            <v>WS FASHION ACCESSORIES STAND
choose 8 large $29.95 umbrellas &amp; 8 compact $24.95 umbrellas as stock to cover</v>
          </cell>
          <cell r="I1258">
            <v>1</v>
          </cell>
          <cell r="J1258">
            <v>395</v>
          </cell>
          <cell r="K1258">
            <v>0</v>
          </cell>
        </row>
        <row r="1259">
          <cell r="D1259" t="str">
            <v>S152</v>
          </cell>
          <cell r="E1259" t="str">
            <v>MISC</v>
          </cell>
          <cell r="H1259" t="str">
            <v>WS 3 HOOP PRONG</v>
          </cell>
          <cell r="I1259">
            <v>1</v>
          </cell>
          <cell r="J1259">
            <v>0</v>
          </cell>
          <cell r="K1259">
            <v>0</v>
          </cell>
        </row>
        <row r="1260">
          <cell r="D1260" t="str">
            <v>S153</v>
          </cell>
          <cell r="E1260" t="str">
            <v>MISC</v>
          </cell>
          <cell r="H1260" t="str">
            <v>WS BASKET PRONG</v>
          </cell>
          <cell r="I1260">
            <v>1</v>
          </cell>
          <cell r="J1260">
            <v>0</v>
          </cell>
          <cell r="K1260">
            <v>0</v>
          </cell>
        </row>
        <row r="1261">
          <cell r="D1261" t="str">
            <v>S154</v>
          </cell>
          <cell r="E1261" t="str">
            <v>MISC</v>
          </cell>
          <cell r="H1261" t="str">
            <v>WS HOOP PRONG (SHORT)</v>
          </cell>
          <cell r="I1261">
            <v>1</v>
          </cell>
          <cell r="J1261">
            <v>0</v>
          </cell>
          <cell r="K1261">
            <v>0</v>
          </cell>
        </row>
        <row r="1262">
          <cell r="D1262" t="str">
            <v>S188</v>
          </cell>
          <cell r="E1262" t="str">
            <v>MISC</v>
          </cell>
          <cell r="H1262" t="str">
            <v>WS CUSTOM DOUBLE LOOP HOOK SINGLE</v>
          </cell>
          <cell r="I1262">
            <v>1</v>
          </cell>
          <cell r="J1262">
            <v>0</v>
          </cell>
          <cell r="K1262">
            <v>0</v>
          </cell>
        </row>
        <row r="1263">
          <cell r="D1263" t="str">
            <v>S189</v>
          </cell>
          <cell r="E1263" t="str">
            <v>MISC</v>
          </cell>
          <cell r="H1263" t="str">
            <v>WS PLASTIC SCARF HOOK</v>
          </cell>
          <cell r="I1263">
            <v>1</v>
          </cell>
          <cell r="J1263">
            <v>0</v>
          </cell>
          <cell r="K1263">
            <v>0</v>
          </cell>
        </row>
        <row r="1264">
          <cell r="D1264" t="str">
            <v>S194</v>
          </cell>
          <cell r="E1264" t="str">
            <v>MISC</v>
          </cell>
          <cell r="H1264" t="str">
            <v>WS ACCESSORIES SUMMER SPINNER FLOOR STAND WITH HEADER choose 11 $19.95 wicked sista hats or scarves</v>
          </cell>
          <cell r="I1264">
            <v>1</v>
          </cell>
          <cell r="J1264">
            <v>195</v>
          </cell>
          <cell r="K1264">
            <v>0</v>
          </cell>
        </row>
        <row r="1265">
          <cell r="D1265" t="str">
            <v>S194</v>
          </cell>
          <cell r="E1265" t="str">
            <v>MISC</v>
          </cell>
          <cell r="H1265" t="str">
            <v>WS ACCESSORIES WINTER SPINNER FLOOR STAND WITH HEADER choose 11 $19.95 wicked sista slipper socks from the slipper socks catalogue</v>
          </cell>
          <cell r="I1265">
            <v>1</v>
          </cell>
          <cell r="J1265">
            <v>195</v>
          </cell>
          <cell r="K1265">
            <v>0</v>
          </cell>
        </row>
        <row r="1266">
          <cell r="D1266" t="str">
            <v>S184</v>
          </cell>
          <cell r="E1266" t="str">
            <v>ER</v>
          </cell>
          <cell r="H1266" t="str">
            <v xml:space="preserve">WS MERCHANDISE LARGE TOTE BAG </v>
          </cell>
          <cell r="I1266">
            <v>1</v>
          </cell>
          <cell r="J1266">
            <v>0</v>
          </cell>
          <cell r="K1266">
            <v>0</v>
          </cell>
        </row>
        <row r="1269">
          <cell r="D1269">
            <v>511641</v>
          </cell>
          <cell r="E1269" t="str">
            <v>FS-E1</v>
          </cell>
          <cell r="G1269" t="str">
            <v>VERY LOW</v>
          </cell>
          <cell r="H1269" t="str">
            <v>WS FOLDABLE HAT CLOCHE WITH WHITE TRIM</v>
          </cell>
          <cell r="I1269">
            <v>2</v>
          </cell>
          <cell r="J1269">
            <v>15.12</v>
          </cell>
          <cell r="K1269">
            <v>24.95</v>
          </cell>
        </row>
        <row r="1270">
          <cell r="D1270">
            <v>507519</v>
          </cell>
          <cell r="E1270" t="str">
            <v>FS-E1</v>
          </cell>
          <cell r="G1270" t="str">
            <v>LOW</v>
          </cell>
          <cell r="H1270" t="str">
            <v>WS FOLDABLE HAT NATURAL WITH BLACK TRIM</v>
          </cell>
          <cell r="I1270">
            <v>2</v>
          </cell>
          <cell r="J1270">
            <v>15.12</v>
          </cell>
          <cell r="K1270">
            <v>24.95</v>
          </cell>
        </row>
        <row r="1271">
          <cell r="D1271">
            <v>510317</v>
          </cell>
          <cell r="E1271" t="str">
            <v>FS-E1</v>
          </cell>
          <cell r="H1271" t="str">
            <v>WS VISOR LIGHT NATURAL</v>
          </cell>
          <cell r="I1271">
            <v>2</v>
          </cell>
          <cell r="J1271">
            <v>13.91</v>
          </cell>
          <cell r="K1271">
            <v>22.95</v>
          </cell>
        </row>
        <row r="1272">
          <cell r="D1272">
            <v>509451</v>
          </cell>
          <cell r="E1272" t="str">
            <v>FS-E1</v>
          </cell>
          <cell r="H1272" t="str">
            <v>WS VISOR NATURAL</v>
          </cell>
          <cell r="I1272">
            <v>2</v>
          </cell>
          <cell r="J1272">
            <v>13.91</v>
          </cell>
          <cell r="K1272">
            <v>22.95</v>
          </cell>
        </row>
        <row r="1273">
          <cell r="D1273">
            <v>511646</v>
          </cell>
          <cell r="E1273" t="str">
            <v>FS-E1</v>
          </cell>
          <cell r="H1273" t="str">
            <v>WS IBIZA HAT CLAY</v>
          </cell>
          <cell r="I1273">
            <v>2</v>
          </cell>
          <cell r="J1273">
            <v>12.09</v>
          </cell>
          <cell r="K1273">
            <v>19.95</v>
          </cell>
        </row>
        <row r="1274">
          <cell r="D1274">
            <v>511647</v>
          </cell>
          <cell r="E1274" t="str">
            <v>FS-E1</v>
          </cell>
          <cell r="H1274" t="str">
            <v>WS REVERSABLE BUCKET HAT DENIM GINGHAM</v>
          </cell>
          <cell r="I1274">
            <v>2</v>
          </cell>
          <cell r="J1274">
            <v>12.09</v>
          </cell>
          <cell r="K1274">
            <v>19.95</v>
          </cell>
        </row>
        <row r="1275">
          <cell r="D1275">
            <v>511648</v>
          </cell>
          <cell r="E1275" t="str">
            <v>FS-E1</v>
          </cell>
          <cell r="H1275" t="str">
            <v>WS PORTOBELLO HAT BLUE</v>
          </cell>
          <cell r="I1275">
            <v>2</v>
          </cell>
          <cell r="J1275">
            <v>12.09</v>
          </cell>
          <cell r="K1275">
            <v>19.95</v>
          </cell>
        </row>
        <row r="1276">
          <cell r="D1276">
            <v>511649</v>
          </cell>
          <cell r="E1276" t="str">
            <v>FS-E1</v>
          </cell>
          <cell r="H1276" t="str">
            <v>WS PORTOBELLO HAT MOCHA</v>
          </cell>
          <cell r="I1276">
            <v>2</v>
          </cell>
          <cell r="J1276">
            <v>12.09</v>
          </cell>
          <cell r="K1276">
            <v>19.95</v>
          </cell>
        </row>
        <row r="1278">
          <cell r="D1278" t="str">
            <v>WSA416</v>
          </cell>
          <cell r="E1278" t="str">
            <v>FS-E1</v>
          </cell>
          <cell r="G1278" t="str">
            <v xml:space="preserve">P </v>
          </cell>
          <cell r="H1278" t="str">
            <v>FS KID'S SUN HATS 2023 COLLECTION PREPACK</v>
          </cell>
          <cell r="I1278">
            <v>1</v>
          </cell>
          <cell r="J1278">
            <v>169.26</v>
          </cell>
          <cell r="K1278">
            <v>279.27999999999997</v>
          </cell>
        </row>
        <row r="1279">
          <cell r="D1279">
            <v>511051</v>
          </cell>
          <cell r="E1279" t="str">
            <v>FS-E1</v>
          </cell>
          <cell r="H1279" t="str">
            <v xml:space="preserve">FS DAISY HAT </v>
          </cell>
          <cell r="I1279">
            <v>2</v>
          </cell>
          <cell r="J1279">
            <v>12.09</v>
          </cell>
          <cell r="K1279">
            <v>19.95</v>
          </cell>
        </row>
        <row r="1280">
          <cell r="D1280">
            <v>510313</v>
          </cell>
          <cell r="E1280" t="str">
            <v>FS-E1</v>
          </cell>
          <cell r="H1280" t="str">
            <v>FS POLLY HAT NATURAL</v>
          </cell>
          <cell r="I1280">
            <v>2</v>
          </cell>
          <cell r="J1280">
            <v>12.09</v>
          </cell>
          <cell r="K1280">
            <v>19.95</v>
          </cell>
        </row>
        <row r="1281">
          <cell r="D1281">
            <v>511052</v>
          </cell>
          <cell r="E1281" t="str">
            <v>FS-E1</v>
          </cell>
          <cell r="H1281" t="str">
            <v>FS MIA HAT</v>
          </cell>
          <cell r="I1281">
            <v>2</v>
          </cell>
          <cell r="J1281">
            <v>12.09</v>
          </cell>
          <cell r="K1281">
            <v>19.95</v>
          </cell>
        </row>
        <row r="1282">
          <cell r="D1282">
            <v>511053</v>
          </cell>
          <cell r="E1282" t="str">
            <v>FS-E1</v>
          </cell>
          <cell r="H1282" t="str">
            <v>FS KITTY HAT PINK</v>
          </cell>
          <cell r="I1282">
            <v>2</v>
          </cell>
          <cell r="J1282">
            <v>12.09</v>
          </cell>
          <cell r="K1282">
            <v>19.95</v>
          </cell>
        </row>
        <row r="1283">
          <cell r="D1283">
            <v>511054</v>
          </cell>
          <cell r="E1283" t="str">
            <v>FS-E1</v>
          </cell>
          <cell r="H1283" t="str">
            <v>FS BEAR HAT NAVY</v>
          </cell>
          <cell r="I1283">
            <v>2</v>
          </cell>
          <cell r="J1283">
            <v>12.09</v>
          </cell>
          <cell r="K1283">
            <v>19.95</v>
          </cell>
        </row>
        <row r="1284">
          <cell r="D1284">
            <v>511055</v>
          </cell>
          <cell r="E1284" t="str">
            <v>FS-E1</v>
          </cell>
          <cell r="H1284" t="str">
            <v xml:space="preserve">FS SKYLAR HAT </v>
          </cell>
          <cell r="I1284">
            <v>2</v>
          </cell>
          <cell r="J1284">
            <v>12.09</v>
          </cell>
          <cell r="K1284">
            <v>19.95</v>
          </cell>
        </row>
        <row r="1285">
          <cell r="D1285">
            <v>511056</v>
          </cell>
          <cell r="E1285" t="str">
            <v>FS-E1</v>
          </cell>
          <cell r="H1285" t="str">
            <v>FS SAILOR HAT</v>
          </cell>
          <cell r="I1285">
            <v>2</v>
          </cell>
          <cell r="J1285">
            <v>12.09</v>
          </cell>
          <cell r="K1285">
            <v>19.95</v>
          </cell>
        </row>
        <row r="1287">
          <cell r="D1287">
            <v>511063</v>
          </cell>
          <cell r="E1287" t="str">
            <v>FS-E1</v>
          </cell>
          <cell r="G1287" t="str">
            <v>LOW</v>
          </cell>
          <cell r="H1287" t="str">
            <v>FS JUNGLE REVERSIBLE BUCKET HAT</v>
          </cell>
          <cell r="I1287">
            <v>2</v>
          </cell>
          <cell r="J1287">
            <v>12.09</v>
          </cell>
          <cell r="K1287">
            <v>19.95</v>
          </cell>
        </row>
        <row r="1288">
          <cell r="D1288">
            <v>510290</v>
          </cell>
          <cell r="E1288" t="str">
            <v>FS-B4</v>
          </cell>
          <cell r="H1288" t="str">
            <v>FS BUCKET HAT MINT</v>
          </cell>
          <cell r="I1288">
            <v>2</v>
          </cell>
          <cell r="J1288">
            <v>12.09</v>
          </cell>
          <cell r="K1288">
            <v>19.95</v>
          </cell>
        </row>
        <row r="1289">
          <cell r="D1289">
            <v>510295</v>
          </cell>
          <cell r="E1289" t="str">
            <v>FS-B4</v>
          </cell>
          <cell r="H1289" t="str">
            <v>FS LEGIONNAIRES CAP NAVY</v>
          </cell>
          <cell r="I1289">
            <v>2</v>
          </cell>
          <cell r="J1289">
            <v>12.09</v>
          </cell>
          <cell r="K1289">
            <v>19.95</v>
          </cell>
        </row>
        <row r="1290">
          <cell r="D1290">
            <v>511062</v>
          </cell>
          <cell r="E1290" t="str">
            <v>FS-E1</v>
          </cell>
          <cell r="H1290" t="str">
            <v>FS FINLEY BUCKET HAT</v>
          </cell>
          <cell r="I1290">
            <v>2</v>
          </cell>
          <cell r="J1290">
            <v>12.09</v>
          </cell>
          <cell r="K1290">
            <v>19.95</v>
          </cell>
        </row>
        <row r="1291">
          <cell r="D1291">
            <v>511057</v>
          </cell>
          <cell r="E1291" t="str">
            <v>FS-E1</v>
          </cell>
          <cell r="H1291" t="str">
            <v>FS BLUE BLOOMS SUN HAT</v>
          </cell>
          <cell r="I1291">
            <v>2</v>
          </cell>
          <cell r="J1291">
            <v>12.09</v>
          </cell>
          <cell r="K1291">
            <v>19.95</v>
          </cell>
        </row>
        <row r="1292">
          <cell r="D1292">
            <v>510296</v>
          </cell>
          <cell r="E1292" t="str">
            <v>FS-B4</v>
          </cell>
          <cell r="H1292" t="str">
            <v>FS SAMMY STRIPE HAT BLUE</v>
          </cell>
          <cell r="I1292">
            <v>2</v>
          </cell>
          <cell r="J1292">
            <v>12.09</v>
          </cell>
          <cell r="K1292">
            <v>19.95</v>
          </cell>
        </row>
        <row r="1293">
          <cell r="D1293">
            <v>510291</v>
          </cell>
          <cell r="E1293" t="str">
            <v>FS-B4</v>
          </cell>
          <cell r="H1293" t="str">
            <v>FS CHERRY HAT BLUE</v>
          </cell>
          <cell r="I1293">
            <v>2</v>
          </cell>
          <cell r="J1293">
            <v>12.09</v>
          </cell>
          <cell r="K1293">
            <v>19.95</v>
          </cell>
        </row>
        <row r="1294">
          <cell r="D1294">
            <v>511061</v>
          </cell>
          <cell r="E1294" t="str">
            <v>FS-E1</v>
          </cell>
          <cell r="H1294" t="str">
            <v>FS LOTS OF SPOTS REVERSIBLE SUN HAT</v>
          </cell>
          <cell r="I1294">
            <v>2</v>
          </cell>
          <cell r="J1294">
            <v>12.09</v>
          </cell>
          <cell r="K1294">
            <v>19.95</v>
          </cell>
        </row>
        <row r="1295">
          <cell r="D1295">
            <v>510297</v>
          </cell>
          <cell r="E1295" t="str">
            <v>FS-B4</v>
          </cell>
          <cell r="H1295" t="str">
            <v>FS SAMMY STRIPE HAT PINK</v>
          </cell>
          <cell r="I1295">
            <v>2</v>
          </cell>
          <cell r="J1295">
            <v>12.09</v>
          </cell>
          <cell r="K1295">
            <v>19.95</v>
          </cell>
        </row>
        <row r="1296">
          <cell r="D1296">
            <v>511059</v>
          </cell>
          <cell r="E1296" t="str">
            <v>FS-E1</v>
          </cell>
          <cell r="H1296" t="str">
            <v>FS DOTS AND HEARTS SUN HAT</v>
          </cell>
          <cell r="I1296">
            <v>2</v>
          </cell>
          <cell r="J1296">
            <v>12.09</v>
          </cell>
          <cell r="K1296">
            <v>19.95</v>
          </cell>
        </row>
        <row r="1297">
          <cell r="D1297">
            <v>511060</v>
          </cell>
          <cell r="E1297" t="str">
            <v>FS-E1</v>
          </cell>
          <cell r="H1297" t="str">
            <v>FS FLORA SUN HAT</v>
          </cell>
          <cell r="I1297">
            <v>2</v>
          </cell>
          <cell r="J1297">
            <v>12.09</v>
          </cell>
          <cell r="K1297">
            <v>19.95</v>
          </cell>
        </row>
        <row r="1298">
          <cell r="D1298">
            <v>511058</v>
          </cell>
          <cell r="E1298" t="str">
            <v>FS-E1</v>
          </cell>
          <cell r="H1298" t="str">
            <v>FS YELLOW GINGHAM SUN HAT</v>
          </cell>
          <cell r="I1298">
            <v>2</v>
          </cell>
          <cell r="J1298">
            <v>12.09</v>
          </cell>
          <cell r="K1298">
            <v>19.95</v>
          </cell>
        </row>
        <row r="1299">
          <cell r="D1299">
            <v>510293</v>
          </cell>
          <cell r="E1299" t="str">
            <v>FS-B4</v>
          </cell>
          <cell r="G1299" t="str">
            <v>LOW</v>
          </cell>
          <cell r="H1299" t="str">
            <v xml:space="preserve">FS GELATI HAT PINK </v>
          </cell>
          <cell r="I1299">
            <v>2</v>
          </cell>
          <cell r="J1299">
            <v>12.09</v>
          </cell>
          <cell r="K1299">
            <v>19.95</v>
          </cell>
        </row>
        <row r="1300">
          <cell r="D1300">
            <v>510289</v>
          </cell>
          <cell r="E1300" t="str">
            <v>FS-B4</v>
          </cell>
          <cell r="H1300" t="str">
            <v>FS AVA HAT WHITE</v>
          </cell>
          <cell r="I1300">
            <v>2</v>
          </cell>
          <cell r="J1300">
            <v>12.09</v>
          </cell>
          <cell r="K1300">
            <v>19.95</v>
          </cell>
        </row>
        <row r="1302">
          <cell r="D1302" t="str">
            <v>WSA490</v>
          </cell>
          <cell r="E1302" t="str">
            <v>FS-E1</v>
          </cell>
          <cell r="G1302" t="str">
            <v xml:space="preserve">P </v>
          </cell>
          <cell r="H1302" t="str">
            <v>FS SEASON'S SUMMER HAT BIG KIDS PREPACK</v>
          </cell>
          <cell r="I1302">
            <v>1</v>
          </cell>
          <cell r="J1302">
            <v>193.44</v>
          </cell>
          <cell r="K1302">
            <v>319.18</v>
          </cell>
        </row>
        <row r="1303">
          <cell r="D1303">
            <v>511650</v>
          </cell>
          <cell r="E1303" t="str">
            <v>FS-E1</v>
          </cell>
          <cell r="H1303" t="str">
            <v xml:space="preserve">FS RUBY BUCKET HAT HOT PINK </v>
          </cell>
          <cell r="I1303">
            <v>2</v>
          </cell>
          <cell r="J1303">
            <v>12.09</v>
          </cell>
          <cell r="K1303">
            <v>19.95</v>
          </cell>
        </row>
        <row r="1304">
          <cell r="D1304">
            <v>511651</v>
          </cell>
          <cell r="E1304" t="str">
            <v>FS-E1</v>
          </cell>
          <cell r="H1304" t="str">
            <v>FS TOWELLING BUCKET HAT CORNFLOWER BLUE</v>
          </cell>
          <cell r="I1304">
            <v>2</v>
          </cell>
          <cell r="J1304">
            <v>12.09</v>
          </cell>
          <cell r="K1304">
            <v>19.95</v>
          </cell>
        </row>
        <row r="1305">
          <cell r="D1305">
            <v>511652</v>
          </cell>
          <cell r="E1305" t="str">
            <v>FS-E1</v>
          </cell>
          <cell r="H1305" t="str">
            <v>FS TILLEY BUCKET HAT BLUE</v>
          </cell>
          <cell r="I1305">
            <v>2</v>
          </cell>
          <cell r="J1305">
            <v>12.09</v>
          </cell>
          <cell r="K1305">
            <v>19.95</v>
          </cell>
        </row>
        <row r="1306">
          <cell r="D1306">
            <v>511653</v>
          </cell>
          <cell r="E1306" t="str">
            <v>FS-E1</v>
          </cell>
          <cell r="H1306" t="str">
            <v>FS FREYA BUCKET HAT LAVENDER</v>
          </cell>
          <cell r="I1306">
            <v>2</v>
          </cell>
          <cell r="J1306">
            <v>12.09</v>
          </cell>
          <cell r="K1306">
            <v>19.95</v>
          </cell>
        </row>
        <row r="1307">
          <cell r="D1307">
            <v>511654</v>
          </cell>
          <cell r="E1307" t="str">
            <v>FS-E1</v>
          </cell>
          <cell r="H1307" t="str">
            <v>FS FREYA BUCKET HAT LIGHT PINK</v>
          </cell>
          <cell r="I1307">
            <v>2</v>
          </cell>
          <cell r="J1307">
            <v>12.09</v>
          </cell>
          <cell r="K1307">
            <v>19.95</v>
          </cell>
        </row>
        <row r="1308">
          <cell r="D1308">
            <v>511655</v>
          </cell>
          <cell r="E1308" t="str">
            <v>FS-E1</v>
          </cell>
          <cell r="H1308" t="str">
            <v>FS PARKER BUCKET HAT LIGHT KHAKI</v>
          </cell>
          <cell r="I1308">
            <v>2</v>
          </cell>
          <cell r="J1308">
            <v>12.09</v>
          </cell>
          <cell r="K1308">
            <v>19.95</v>
          </cell>
        </row>
        <row r="1309">
          <cell r="D1309">
            <v>511656</v>
          </cell>
          <cell r="E1309" t="str">
            <v>FS-E1</v>
          </cell>
          <cell r="H1309" t="str">
            <v>FS BUCKET HAT BLUE</v>
          </cell>
          <cell r="I1309">
            <v>2</v>
          </cell>
          <cell r="J1309">
            <v>12.09</v>
          </cell>
          <cell r="K1309">
            <v>19.95</v>
          </cell>
        </row>
        <row r="1310">
          <cell r="D1310">
            <v>511657</v>
          </cell>
          <cell r="E1310" t="str">
            <v>FS-E1</v>
          </cell>
          <cell r="H1310" t="str">
            <v>FS RILEY BUCKET HAT DARK DENIM</v>
          </cell>
          <cell r="I1310">
            <v>2</v>
          </cell>
          <cell r="J1310">
            <v>12.09</v>
          </cell>
          <cell r="K1310">
            <v>19.95</v>
          </cell>
        </row>
        <row r="1312">
          <cell r="D1312">
            <v>510303</v>
          </cell>
          <cell r="E1312" t="str">
            <v>BW-01</v>
          </cell>
          <cell r="H1312" t="str">
            <v>FS TIE DYE CAP</v>
          </cell>
          <cell r="I1312">
            <v>2</v>
          </cell>
          <cell r="J1312">
            <v>12.09</v>
          </cell>
          <cell r="K1312">
            <v>19.95</v>
          </cell>
        </row>
        <row r="1313">
          <cell r="D1313">
            <v>510304</v>
          </cell>
          <cell r="E1313" t="str">
            <v>BW-01</v>
          </cell>
          <cell r="H1313" t="str">
            <v>FS EVERYDAY CAP PALE PINK</v>
          </cell>
          <cell r="I1313">
            <v>2</v>
          </cell>
          <cell r="J1313">
            <v>12.09</v>
          </cell>
          <cell r="K1313">
            <v>19.95</v>
          </cell>
        </row>
        <row r="1314">
          <cell r="D1314">
            <v>510305</v>
          </cell>
          <cell r="E1314" t="str">
            <v>BW-01</v>
          </cell>
          <cell r="H1314" t="str">
            <v>FS EVERYDAY CAP DARK BLUE</v>
          </cell>
          <cell r="I1314">
            <v>2</v>
          </cell>
          <cell r="J1314">
            <v>12.09</v>
          </cell>
          <cell r="K1314">
            <v>19.95</v>
          </cell>
        </row>
        <row r="1315">
          <cell r="D1315">
            <v>510299</v>
          </cell>
          <cell r="E1315" t="str">
            <v>BW-01</v>
          </cell>
          <cell r="G1315" t="str">
            <v>LOW</v>
          </cell>
          <cell r="H1315" t="str">
            <v>FS FREYA BUCKET HAT ICE BLUE</v>
          </cell>
          <cell r="I1315">
            <v>2</v>
          </cell>
          <cell r="J1315">
            <v>12.09</v>
          </cell>
          <cell r="K1315">
            <v>19.95</v>
          </cell>
        </row>
        <row r="1316">
          <cell r="D1316">
            <v>510300</v>
          </cell>
          <cell r="E1316" t="str">
            <v>BW-01</v>
          </cell>
          <cell r="H1316" t="str">
            <v>FS BILLIE BUCKET HAT WITH CONTRAST STITCHING</v>
          </cell>
          <cell r="I1316">
            <v>2</v>
          </cell>
          <cell r="J1316">
            <v>12.09</v>
          </cell>
          <cell r="K1316">
            <v>19.95</v>
          </cell>
        </row>
        <row r="1317">
          <cell r="D1317">
            <v>510301</v>
          </cell>
          <cell r="E1317" t="str">
            <v>BW-01</v>
          </cell>
          <cell r="G1317" t="str">
            <v>LOW</v>
          </cell>
          <cell r="H1317" t="str">
            <v>FS BUCKET HAT TIE DYE BLUES</v>
          </cell>
          <cell r="I1317">
            <v>2</v>
          </cell>
          <cell r="J1317">
            <v>12.09</v>
          </cell>
          <cell r="K1317">
            <v>19.95</v>
          </cell>
        </row>
        <row r="1318">
          <cell r="D1318">
            <v>509470</v>
          </cell>
          <cell r="E1318" t="str">
            <v>BW-01</v>
          </cell>
          <cell r="H1318" t="str">
            <v>FS BUCKET HAT NAVY</v>
          </cell>
          <cell r="I1318">
            <v>2</v>
          </cell>
          <cell r="J1318">
            <v>12.09</v>
          </cell>
          <cell r="K1318">
            <v>19.95</v>
          </cell>
        </row>
        <row r="1319">
          <cell r="D1319">
            <v>510302</v>
          </cell>
          <cell r="E1319" t="str">
            <v>BW-01</v>
          </cell>
          <cell r="H1319" t="str">
            <v>FS BUTTERFLY SUN HAT</v>
          </cell>
          <cell r="I1319">
            <v>2</v>
          </cell>
          <cell r="J1319">
            <v>12.09</v>
          </cell>
          <cell r="K1319">
            <v>19.95</v>
          </cell>
        </row>
        <row r="1321">
          <cell r="D1321">
            <v>511765</v>
          </cell>
          <cell r="E1321" t="str">
            <v>FS-B5</v>
          </cell>
          <cell r="H1321" t="str">
            <v>FS UNICORN KID'S UMBRELLA</v>
          </cell>
          <cell r="I1321">
            <v>4</v>
          </cell>
          <cell r="J1321">
            <v>12.09</v>
          </cell>
          <cell r="K1321">
            <v>19.95</v>
          </cell>
        </row>
        <row r="1323">
          <cell r="D1323">
            <v>509092</v>
          </cell>
          <cell r="E1323" t="str">
            <v>BW-02</v>
          </cell>
          <cell r="H1323" t="str">
            <v>WS AUTOMATIC COMPACT UMBRELLA ORANGE</v>
          </cell>
          <cell r="I1323">
            <v>1</v>
          </cell>
          <cell r="J1323">
            <v>15.12</v>
          </cell>
          <cell r="K1323">
            <v>24.95</v>
          </cell>
        </row>
        <row r="1324">
          <cell r="D1324">
            <v>509094</v>
          </cell>
          <cell r="E1324" t="str">
            <v>BW-02</v>
          </cell>
          <cell r="H1324" t="str">
            <v xml:space="preserve">WS AUTOMATIC COMPACT UMBRELLA RED </v>
          </cell>
          <cell r="I1324">
            <v>1</v>
          </cell>
          <cell r="J1324">
            <v>15.12</v>
          </cell>
          <cell r="K1324">
            <v>24.95</v>
          </cell>
        </row>
        <row r="1325">
          <cell r="D1325">
            <v>509095</v>
          </cell>
          <cell r="E1325" t="str">
            <v>BW-02</v>
          </cell>
          <cell r="H1325" t="str">
            <v>WS AUTOMATIC COMPACT UMBRELLA AQUA</v>
          </cell>
          <cell r="I1325">
            <v>1</v>
          </cell>
          <cell r="J1325">
            <v>15.12</v>
          </cell>
          <cell r="K1325">
            <v>24.95</v>
          </cell>
        </row>
        <row r="1326">
          <cell r="D1326">
            <v>510451</v>
          </cell>
          <cell r="E1326" t="str">
            <v>BW-02</v>
          </cell>
          <cell r="H1326" t="str">
            <v>WS AUTOMATIC COMPACT UMBRELLA LIME</v>
          </cell>
          <cell r="I1326">
            <v>1</v>
          </cell>
          <cell r="J1326">
            <v>15.12</v>
          </cell>
          <cell r="K1326">
            <v>24.95</v>
          </cell>
        </row>
        <row r="1327">
          <cell r="D1327">
            <v>509097</v>
          </cell>
          <cell r="E1327" t="str">
            <v>BW-02</v>
          </cell>
          <cell r="H1327" t="str">
            <v>WS AUTOMATIC COMPACT UMBRELLA GREY</v>
          </cell>
          <cell r="I1327">
            <v>1</v>
          </cell>
          <cell r="J1327">
            <v>15.12</v>
          </cell>
          <cell r="K1327">
            <v>24.95</v>
          </cell>
        </row>
        <row r="1328">
          <cell r="D1328">
            <v>509098</v>
          </cell>
          <cell r="E1328" t="str">
            <v>BW-02</v>
          </cell>
          <cell r="H1328" t="str">
            <v>WS AUTOMATIC COMPACT UMBRELLA ROYAL BLUE</v>
          </cell>
          <cell r="I1328">
            <v>1</v>
          </cell>
          <cell r="J1328">
            <v>15.12</v>
          </cell>
          <cell r="K1328">
            <v>24.95</v>
          </cell>
        </row>
        <row r="1330">
          <cell r="D1330" t="str">
            <v>WSA380</v>
          </cell>
          <cell r="E1330" t="str">
            <v>BW-04</v>
          </cell>
          <cell r="H1330" t="str">
            <v>WS COMPACT UMBRELLA SMOKEY POLKA SERIES PREPACK (12) (no stand)</v>
          </cell>
          <cell r="I1330">
            <v>1</v>
          </cell>
          <cell r="J1330">
            <v>181.44</v>
          </cell>
          <cell r="K1330">
            <v>299.38</v>
          </cell>
        </row>
        <row r="1331">
          <cell r="D1331" t="str">
            <v>WSA379</v>
          </cell>
          <cell r="E1331" t="str">
            <v>BW-04</v>
          </cell>
          <cell r="H1331" t="str">
            <v>** WS COMPACT UMBRELLA SMOKEY POLKA SERIES PREPACK (12) (with stand)</v>
          </cell>
          <cell r="I1331">
            <v>1</v>
          </cell>
          <cell r="J1331">
            <v>181.44</v>
          </cell>
          <cell r="K1331">
            <v>299.38</v>
          </cell>
        </row>
        <row r="1332">
          <cell r="D1332">
            <v>510791</v>
          </cell>
          <cell r="E1332" t="str">
            <v>BW-03</v>
          </cell>
          <cell r="H1332" t="str">
            <v>WS COMPACT UMBRELLA CORNFLOWER BLUE</v>
          </cell>
          <cell r="I1332">
            <v>3</v>
          </cell>
          <cell r="J1332">
            <v>15.12</v>
          </cell>
          <cell r="K1332">
            <v>24.95</v>
          </cell>
        </row>
        <row r="1333">
          <cell r="D1333">
            <v>510792</v>
          </cell>
          <cell r="E1333" t="str">
            <v>BW-03</v>
          </cell>
          <cell r="H1333" t="str">
            <v>WS COMPACT UMBRELLA SMOKEY POLKA</v>
          </cell>
          <cell r="I1333">
            <v>3</v>
          </cell>
          <cell r="J1333">
            <v>15.12</v>
          </cell>
          <cell r="K1333">
            <v>24.95</v>
          </cell>
        </row>
        <row r="1334">
          <cell r="D1334">
            <v>510793</v>
          </cell>
          <cell r="E1334" t="str">
            <v>BW-03</v>
          </cell>
          <cell r="H1334" t="str">
            <v>WS COMPACT UMBRELLA CANDY PINK</v>
          </cell>
          <cell r="I1334">
            <v>3</v>
          </cell>
          <cell r="J1334">
            <v>15.12</v>
          </cell>
          <cell r="K1334">
            <v>24.95</v>
          </cell>
        </row>
        <row r="1335">
          <cell r="D1335">
            <v>510794</v>
          </cell>
          <cell r="E1335" t="str">
            <v>BW-03</v>
          </cell>
          <cell r="H1335" t="str">
            <v>WS COMPACT UMBRELLA BLACK AND WHITE DAISY</v>
          </cell>
          <cell r="I1335">
            <v>3</v>
          </cell>
          <cell r="J1335">
            <v>15.12</v>
          </cell>
          <cell r="K1335">
            <v>24.95</v>
          </cell>
        </row>
        <row r="1337">
          <cell r="D1337">
            <v>510388</v>
          </cell>
          <cell r="E1337" t="str">
            <v>BW-04</v>
          </cell>
          <cell r="H1337" t="str">
            <v>WS COMPACT UMBRELLA WATERCOLOUR LEOPARD</v>
          </cell>
          <cell r="I1337">
            <v>3</v>
          </cell>
          <cell r="J1337">
            <v>15.12</v>
          </cell>
          <cell r="K1337">
            <v>24.95</v>
          </cell>
        </row>
        <row r="1338">
          <cell r="D1338">
            <v>510389</v>
          </cell>
          <cell r="E1338" t="str">
            <v>BW-04</v>
          </cell>
          <cell r="H1338" t="str">
            <v>WS COMPACT UMBRELLA BLACK/WHITE MINI DOT</v>
          </cell>
          <cell r="I1338">
            <v>3</v>
          </cell>
          <cell r="J1338">
            <v>15.12</v>
          </cell>
          <cell r="K1338">
            <v>24.95</v>
          </cell>
        </row>
        <row r="1339">
          <cell r="D1339">
            <v>510390</v>
          </cell>
          <cell r="E1339" t="str">
            <v>BW-04</v>
          </cell>
          <cell r="H1339" t="str">
            <v>WS COMPACT UMBRELLA NAVY GEO FLEUR</v>
          </cell>
          <cell r="I1339">
            <v>3</v>
          </cell>
          <cell r="J1339">
            <v>15.12</v>
          </cell>
          <cell r="K1339">
            <v>24.95</v>
          </cell>
        </row>
        <row r="1341">
          <cell r="D1341" t="str">
            <v>WSA585</v>
          </cell>
          <cell r="E1341" t="str">
            <v>FS-B5</v>
          </cell>
          <cell r="G1341" t="str">
            <v>P</v>
          </cell>
          <cell r="H1341" t="str">
            <v>** WS REVERSE UMBRELLA PREPACK (12)</v>
          </cell>
          <cell r="I1341">
            <v>1</v>
          </cell>
          <cell r="J1341">
            <v>217.8</v>
          </cell>
          <cell r="K1341">
            <v>359.37</v>
          </cell>
        </row>
        <row r="1342">
          <cell r="D1342" t="str">
            <v>S203</v>
          </cell>
          <cell r="H1342" t="str">
            <v>WS REVERSE UMBRELLA STAND
(order if required)</v>
          </cell>
          <cell r="I1342">
            <v>1</v>
          </cell>
          <cell r="J1342">
            <v>0</v>
          </cell>
          <cell r="K1342">
            <v>0</v>
          </cell>
        </row>
        <row r="1343">
          <cell r="D1343">
            <v>512592</v>
          </cell>
          <cell r="E1343" t="str">
            <v>FS-B5</v>
          </cell>
          <cell r="H1343" t="str">
            <v>WS REVERSE UMBRELLA BLUE</v>
          </cell>
          <cell r="I1343">
            <v>3</v>
          </cell>
          <cell r="J1343">
            <v>18.149999999999999</v>
          </cell>
          <cell r="K1343">
            <v>29.95</v>
          </cell>
        </row>
        <row r="1344">
          <cell r="D1344">
            <v>512593</v>
          </cell>
          <cell r="E1344" t="str">
            <v>FS-B5</v>
          </cell>
          <cell r="H1344" t="str">
            <v>WS REVERSE UMBRELLA PINK</v>
          </cell>
          <cell r="I1344">
            <v>3</v>
          </cell>
          <cell r="J1344">
            <v>18.149999999999999</v>
          </cell>
          <cell r="K1344">
            <v>29.95</v>
          </cell>
        </row>
        <row r="1345">
          <cell r="D1345">
            <v>512594</v>
          </cell>
          <cell r="E1345" t="str">
            <v>FS-B5</v>
          </cell>
          <cell r="H1345" t="str">
            <v>WS REVERSE UMBRELLA BLACK</v>
          </cell>
          <cell r="I1345">
            <v>3</v>
          </cell>
          <cell r="J1345">
            <v>18.149999999999999</v>
          </cell>
          <cell r="K1345">
            <v>29.95</v>
          </cell>
        </row>
        <row r="1346">
          <cell r="D1346">
            <v>512595</v>
          </cell>
          <cell r="E1346" t="str">
            <v>FS-B5</v>
          </cell>
          <cell r="H1346" t="str">
            <v>WS REVERSE UMBRELLA RED</v>
          </cell>
          <cell r="I1346">
            <v>3</v>
          </cell>
          <cell r="J1346">
            <v>18.149999999999999</v>
          </cell>
          <cell r="K1346">
            <v>29.95</v>
          </cell>
        </row>
        <row r="1348">
          <cell r="D1348" t="str">
            <v>WSA371</v>
          </cell>
          <cell r="E1348" t="str">
            <v>BW-05</v>
          </cell>
          <cell r="G1348" t="str">
            <v>P</v>
          </cell>
          <cell r="H1348" t="str">
            <v>WS AUTOMATIC LARGE UMBRELLA CLASSIC SERIES PREPACK (16)</v>
          </cell>
          <cell r="I1348">
            <v>1</v>
          </cell>
          <cell r="J1348">
            <v>290.39999999999998</v>
          </cell>
          <cell r="K1348">
            <v>479.16</v>
          </cell>
        </row>
        <row r="1349">
          <cell r="D1349" t="str">
            <v>S199</v>
          </cell>
          <cell r="E1349" t="str">
            <v>BW-05</v>
          </cell>
          <cell r="H1349" t="str">
            <v>WS AUTOMATIC LARGE UMBRELLA STAND
(order if required)</v>
          </cell>
          <cell r="I1349">
            <v>1</v>
          </cell>
          <cell r="J1349">
            <v>0</v>
          </cell>
          <cell r="K1349">
            <v>0</v>
          </cell>
        </row>
        <row r="1350">
          <cell r="D1350">
            <v>510624</v>
          </cell>
          <cell r="E1350" t="str">
            <v>BW-06</v>
          </cell>
          <cell r="H1350" t="str">
            <v>WS AUTOMATIC LARGE UMBRELLA PINK</v>
          </cell>
          <cell r="I1350">
            <v>2</v>
          </cell>
          <cell r="J1350">
            <v>18.149999999999999</v>
          </cell>
          <cell r="K1350">
            <v>29.95</v>
          </cell>
        </row>
        <row r="1351">
          <cell r="D1351">
            <v>510625</v>
          </cell>
          <cell r="E1351" t="str">
            <v>BW-06</v>
          </cell>
          <cell r="H1351" t="str">
            <v>WS AUTOMATIC LARGE UMBRELLA GREY</v>
          </cell>
          <cell r="I1351">
            <v>2</v>
          </cell>
          <cell r="J1351">
            <v>18.149999999999999</v>
          </cell>
          <cell r="K1351">
            <v>29.95</v>
          </cell>
        </row>
        <row r="1352">
          <cell r="D1352">
            <v>510626</v>
          </cell>
          <cell r="E1352" t="str">
            <v>BW-06</v>
          </cell>
          <cell r="H1352" t="str">
            <v>WS AUTOMATIC LARGE UMBRELLA ROYAL BLUE</v>
          </cell>
          <cell r="I1352">
            <v>2</v>
          </cell>
          <cell r="J1352">
            <v>18.149999999999999</v>
          </cell>
          <cell r="K1352">
            <v>29.95</v>
          </cell>
        </row>
        <row r="1353">
          <cell r="D1353">
            <v>510627</v>
          </cell>
          <cell r="E1353" t="str">
            <v>BW-06</v>
          </cell>
          <cell r="H1353" t="str">
            <v>WS AUTOMATIC LARGE UMBRELLA NAVY</v>
          </cell>
          <cell r="I1353">
            <v>2</v>
          </cell>
          <cell r="J1353">
            <v>18.149999999999999</v>
          </cell>
          <cell r="K1353">
            <v>29.95</v>
          </cell>
        </row>
        <row r="1354">
          <cell r="D1354">
            <v>510628</v>
          </cell>
          <cell r="E1354" t="str">
            <v>BW-06</v>
          </cell>
          <cell r="H1354" t="str">
            <v>WS AUTOMATIC LARGE UMBRELLA BLACK</v>
          </cell>
          <cell r="I1354">
            <v>2</v>
          </cell>
          <cell r="J1354">
            <v>18.149999999999999</v>
          </cell>
          <cell r="K1354">
            <v>29.95</v>
          </cell>
        </row>
        <row r="1355">
          <cell r="D1355">
            <v>510629</v>
          </cell>
          <cell r="E1355" t="str">
            <v>BW-06</v>
          </cell>
          <cell r="H1355" t="str">
            <v>WS AUTOMATIC LARGE UMBRELLA CLEAR</v>
          </cell>
          <cell r="I1355">
            <v>2</v>
          </cell>
          <cell r="J1355">
            <v>18.149999999999999</v>
          </cell>
          <cell r="K1355">
            <v>29.95</v>
          </cell>
        </row>
        <row r="1357">
          <cell r="D1357" t="str">
            <v>WSA378</v>
          </cell>
          <cell r="E1357" t="str">
            <v>BW-03</v>
          </cell>
          <cell r="G1357" t="str">
            <v>P</v>
          </cell>
          <cell r="H1357" t="str">
            <v>WS AUTOMATIC LARGE UMBRELLA FLORAL PARADISE SERIES PREPACK (16)</v>
          </cell>
          <cell r="I1357">
            <v>1</v>
          </cell>
          <cell r="J1357">
            <v>290.39999999999998</v>
          </cell>
          <cell r="K1357">
            <v>479.16</v>
          </cell>
        </row>
        <row r="1358">
          <cell r="D1358" t="str">
            <v>S199</v>
          </cell>
          <cell r="E1358" t="str">
            <v>BW-03</v>
          </cell>
          <cell r="H1358" t="str">
            <v>WS AUTOMATIC LARGE UMBRELLA STAND
(order if required)</v>
          </cell>
          <cell r="I1358">
            <v>1</v>
          </cell>
          <cell r="J1358">
            <v>0</v>
          </cell>
          <cell r="K1358">
            <v>0</v>
          </cell>
        </row>
        <row r="1359">
          <cell r="D1359">
            <v>510394</v>
          </cell>
          <cell r="E1359" t="str">
            <v>BW-02</v>
          </cell>
          <cell r="H1359" t="str">
            <v>WS AUTOMATIC LARGE UMBRELLA BLACK</v>
          </cell>
          <cell r="I1359">
            <v>4</v>
          </cell>
          <cell r="J1359">
            <v>18.149999999999999</v>
          </cell>
          <cell r="K1359">
            <v>29.95</v>
          </cell>
        </row>
        <row r="1360">
          <cell r="D1360">
            <v>510789</v>
          </cell>
          <cell r="E1360" t="str">
            <v>BW-02</v>
          </cell>
          <cell r="H1360" t="str">
            <v>WS AUTOMATIC LARGE UMBRELLA GREY WITH WHITE TRIM</v>
          </cell>
          <cell r="I1360">
            <v>4</v>
          </cell>
          <cell r="J1360">
            <v>18.149999999999999</v>
          </cell>
          <cell r="K1360">
            <v>29.95</v>
          </cell>
        </row>
        <row r="1361">
          <cell r="D1361">
            <v>510790</v>
          </cell>
          <cell r="E1361" t="str">
            <v>BW-02</v>
          </cell>
          <cell r="H1361" t="str">
            <v>WS AUTOMATIC LARGE UMBRELLA FLORAL PARADISE</v>
          </cell>
          <cell r="I1361">
            <v>4</v>
          </cell>
          <cell r="J1361">
            <v>18.149999999999999</v>
          </cell>
          <cell r="K1361">
            <v>29.95</v>
          </cell>
        </row>
        <row r="1362">
          <cell r="D1362">
            <v>508898</v>
          </cell>
          <cell r="E1362" t="str">
            <v>BW-02</v>
          </cell>
          <cell r="H1362" t="str">
            <v>WS AUTOMATIC LARGE UMBRELLA NAVY MICRO DOTS</v>
          </cell>
          <cell r="I1362">
            <v>4</v>
          </cell>
          <cell r="J1362">
            <v>18.149999999999999</v>
          </cell>
          <cell r="K1362">
            <v>29.95</v>
          </cell>
        </row>
        <row r="1364">
          <cell r="D1364" t="str">
            <v>S199</v>
          </cell>
          <cell r="E1364" t="str">
            <v>BW-04</v>
          </cell>
          <cell r="H1364" t="str">
            <v>WS AUTOMATIC LARGE UMBRELLA STAND
(order if required)</v>
          </cell>
          <cell r="I1364">
            <v>1</v>
          </cell>
          <cell r="J1364">
            <v>0</v>
          </cell>
          <cell r="K1364">
            <v>0</v>
          </cell>
        </row>
        <row r="1365">
          <cell r="D1365">
            <v>509510</v>
          </cell>
          <cell r="E1365" t="str">
            <v>BW-04</v>
          </cell>
          <cell r="G1365" t="str">
            <v>LOW</v>
          </cell>
          <cell r="H1365" t="str">
            <v>WS AUTOMATIC LARGE UNISEX UMBRELLA CHOCOLATE</v>
          </cell>
          <cell r="I1365">
            <v>4</v>
          </cell>
          <cell r="J1365">
            <v>18.149999999999999</v>
          </cell>
          <cell r="K1365">
            <v>29.95</v>
          </cell>
        </row>
        <row r="1366">
          <cell r="D1366">
            <v>510391</v>
          </cell>
          <cell r="E1366" t="str">
            <v>BW-04</v>
          </cell>
          <cell r="G1366" t="str">
            <v>LOW</v>
          </cell>
          <cell r="H1366" t="str">
            <v>WS AUTOMATIC LARGE UMBRELLA BLUE POLKA</v>
          </cell>
          <cell r="I1366">
            <v>4</v>
          </cell>
          <cell r="J1366">
            <v>18.149999999999999</v>
          </cell>
          <cell r="K1366">
            <v>29.95</v>
          </cell>
        </row>
        <row r="1367">
          <cell r="D1367">
            <v>510392</v>
          </cell>
          <cell r="E1367" t="str">
            <v>BW-04</v>
          </cell>
          <cell r="H1367" t="str">
            <v>WS AUTOMATIC LARGE UMBRELLA PINK FRILL</v>
          </cell>
          <cell r="I1367">
            <v>4</v>
          </cell>
          <cell r="J1367">
            <v>18.149999999999999</v>
          </cell>
          <cell r="K1367">
            <v>29.95</v>
          </cell>
        </row>
        <row r="1369">
          <cell r="D1369" t="str">
            <v>WSA442</v>
          </cell>
          <cell r="E1369" t="str">
            <v>01-05</v>
          </cell>
          <cell r="G1369" t="str">
            <v>P</v>
          </cell>
          <cell r="H1369" t="str">
            <v>WS RAIN PONCHO PREPACK</v>
          </cell>
          <cell r="I1369">
            <v>1</v>
          </cell>
          <cell r="J1369">
            <v>108.72</v>
          </cell>
          <cell r="K1369">
            <v>179.39</v>
          </cell>
        </row>
        <row r="1371">
          <cell r="D1371" t="str">
            <v>WSA568</v>
          </cell>
          <cell r="E1371" t="str">
            <v>ND-14</v>
          </cell>
          <cell r="G1371" t="str">
            <v>P</v>
          </cell>
          <cell r="H1371" t="str">
            <v>WS SILK SCARF PREPACK</v>
          </cell>
          <cell r="I1371">
            <v>1</v>
          </cell>
          <cell r="J1371">
            <v>217.8</v>
          </cell>
          <cell r="K1371">
            <v>359.37</v>
          </cell>
        </row>
        <row r="1372">
          <cell r="D1372">
            <v>512395</v>
          </cell>
          <cell r="E1372" t="str">
            <v>ND-14</v>
          </cell>
          <cell r="H1372" t="str">
            <v>WS NORFOLK SILK SCARF MULTI</v>
          </cell>
          <cell r="I1372">
            <v>2</v>
          </cell>
          <cell r="J1372">
            <v>18.149999999999999</v>
          </cell>
          <cell r="K1372">
            <v>29.95</v>
          </cell>
        </row>
        <row r="1373">
          <cell r="D1373">
            <v>512396</v>
          </cell>
          <cell r="E1373" t="str">
            <v>ND-14</v>
          </cell>
          <cell r="H1373" t="str">
            <v>WS NOOSA SILK SCARF NAVY</v>
          </cell>
          <cell r="I1373">
            <v>2</v>
          </cell>
          <cell r="J1373">
            <v>18.149999999999999</v>
          </cell>
          <cell r="K1373">
            <v>29.95</v>
          </cell>
        </row>
        <row r="1374">
          <cell r="D1374">
            <v>512397</v>
          </cell>
          <cell r="E1374" t="str">
            <v>ND-14</v>
          </cell>
          <cell r="H1374" t="str">
            <v>WS SAFARI SILK SCARF BLACK</v>
          </cell>
          <cell r="I1374">
            <v>2</v>
          </cell>
          <cell r="J1374">
            <v>18.149999999999999</v>
          </cell>
          <cell r="K1374">
            <v>29.95</v>
          </cell>
        </row>
        <row r="1375">
          <cell r="D1375">
            <v>512398</v>
          </cell>
          <cell r="E1375" t="str">
            <v>ND-14</v>
          </cell>
          <cell r="H1375" t="str">
            <v>WS KYOTO SILK SCARF SOFT PINK</v>
          </cell>
          <cell r="I1375">
            <v>2</v>
          </cell>
          <cell r="J1375">
            <v>18.149999999999999</v>
          </cell>
          <cell r="K1375">
            <v>29.95</v>
          </cell>
        </row>
        <row r="1376">
          <cell r="D1376">
            <v>512399</v>
          </cell>
          <cell r="E1376" t="str">
            <v>ND-14</v>
          </cell>
          <cell r="H1376" t="str">
            <v>WS CHELSEA SILK SCARF IVY GREEN</v>
          </cell>
          <cell r="I1376">
            <v>2</v>
          </cell>
          <cell r="J1376">
            <v>18.149999999999999</v>
          </cell>
          <cell r="K1376">
            <v>29.95</v>
          </cell>
        </row>
        <row r="1377">
          <cell r="D1377">
            <v>512400</v>
          </cell>
          <cell r="E1377" t="str">
            <v>ND-14</v>
          </cell>
          <cell r="H1377" t="str">
            <v>WS THE HAMPTONS SILK SCARF BLUES</v>
          </cell>
          <cell r="I1377">
            <v>2</v>
          </cell>
          <cell r="J1377">
            <v>18.149999999999999</v>
          </cell>
          <cell r="K1377">
            <v>29.95</v>
          </cell>
        </row>
        <row r="1379">
          <cell r="D1379">
            <v>510093</v>
          </cell>
          <cell r="E1379" t="str">
            <v>01-05</v>
          </cell>
          <cell r="G1379" t="str">
            <v>LOW</v>
          </cell>
          <cell r="H1379" t="str">
            <v>WS COLUMBIA SILK SCARF BEIGE</v>
          </cell>
          <cell r="I1379">
            <v>2</v>
          </cell>
          <cell r="J1379">
            <v>18.149999999999999</v>
          </cell>
          <cell r="K1379">
            <v>29.95</v>
          </cell>
        </row>
        <row r="1380">
          <cell r="D1380">
            <v>507155</v>
          </cell>
          <cell r="E1380" t="str">
            <v>ND-14</v>
          </cell>
          <cell r="H1380" t="str">
            <v>WS CLASSIC STRIPE SCARF NAVY</v>
          </cell>
          <cell r="I1380">
            <v>2</v>
          </cell>
          <cell r="J1380">
            <v>12.09</v>
          </cell>
          <cell r="K1380">
            <v>19.95</v>
          </cell>
        </row>
        <row r="1381">
          <cell r="D1381">
            <v>505924</v>
          </cell>
          <cell r="E1381" t="str">
            <v>ND-14</v>
          </cell>
          <cell r="H1381" t="str">
            <v>WS CASSANDRA SCARF GREY</v>
          </cell>
          <cell r="I1381">
            <v>2</v>
          </cell>
          <cell r="J1381">
            <v>10.27</v>
          </cell>
          <cell r="K1381">
            <v>16.95</v>
          </cell>
        </row>
        <row r="1382">
          <cell r="D1382">
            <v>507154</v>
          </cell>
          <cell r="E1382" t="str">
            <v>ND-14</v>
          </cell>
          <cell r="H1382" t="str">
            <v>WS PIN STRIPE SCARF MINT</v>
          </cell>
          <cell r="I1382">
            <v>2</v>
          </cell>
          <cell r="J1382">
            <v>12.09</v>
          </cell>
          <cell r="K1382">
            <v>19.95</v>
          </cell>
        </row>
        <row r="1383">
          <cell r="D1383">
            <v>507158</v>
          </cell>
          <cell r="E1383" t="str">
            <v>ND-14</v>
          </cell>
          <cell r="H1383" t="str">
            <v>WS WIDE STRIPE SCARF WHITE</v>
          </cell>
          <cell r="I1383">
            <v>1</v>
          </cell>
          <cell r="J1383">
            <v>12.09</v>
          </cell>
          <cell r="K1383">
            <v>19.95</v>
          </cell>
        </row>
        <row r="1384">
          <cell r="D1384">
            <v>507153</v>
          </cell>
          <cell r="E1384" t="str">
            <v>ND-14</v>
          </cell>
          <cell r="H1384" t="str">
            <v>WS PIN STRIPE SCARF BLUE</v>
          </cell>
          <cell r="I1384">
            <v>2</v>
          </cell>
          <cell r="J1384">
            <v>12.09</v>
          </cell>
          <cell r="K1384">
            <v>19.95</v>
          </cell>
        </row>
        <row r="1385">
          <cell r="D1385">
            <v>510086</v>
          </cell>
          <cell r="E1385" t="str">
            <v>01-05</v>
          </cell>
          <cell r="H1385" t="str">
            <v>WS SOPHIA SILK SCARF NAVY</v>
          </cell>
          <cell r="I1385">
            <v>2</v>
          </cell>
          <cell r="J1385">
            <v>18.149999999999999</v>
          </cell>
          <cell r="K1385">
            <v>29.95</v>
          </cell>
        </row>
        <row r="1386">
          <cell r="D1386">
            <v>505925</v>
          </cell>
          <cell r="E1386" t="str">
            <v>ND-14</v>
          </cell>
          <cell r="H1386" t="str">
            <v xml:space="preserve">WS CASSANDRA SCARF PINK </v>
          </cell>
          <cell r="I1386">
            <v>2</v>
          </cell>
          <cell r="J1386">
            <v>10.27</v>
          </cell>
          <cell r="K1386">
            <v>16.95</v>
          </cell>
        </row>
        <row r="1387">
          <cell r="D1387">
            <v>510094</v>
          </cell>
          <cell r="E1387" t="str">
            <v>01-05</v>
          </cell>
          <cell r="H1387" t="str">
            <v>WS BURLEIGH HEADS SILK SCARF BLUE</v>
          </cell>
          <cell r="I1387">
            <v>2</v>
          </cell>
          <cell r="J1387">
            <v>18.149999999999999</v>
          </cell>
          <cell r="K1387">
            <v>29.95</v>
          </cell>
        </row>
        <row r="1389">
          <cell r="D1389" t="str">
            <v>WSA587</v>
          </cell>
          <cell r="E1389" t="str">
            <v>ND-08</v>
          </cell>
          <cell r="G1389" t="str">
            <v>P</v>
          </cell>
          <cell r="H1389" t="str">
            <v>WS STRIPE SCARVES PREPACK</v>
          </cell>
          <cell r="I1389">
            <v>1</v>
          </cell>
          <cell r="J1389">
            <v>111.28</v>
          </cell>
          <cell r="K1389">
            <v>183.61</v>
          </cell>
        </row>
        <row r="1390">
          <cell r="D1390">
            <v>512596</v>
          </cell>
          <cell r="E1390" t="str">
            <v>ND-08</v>
          </cell>
          <cell r="H1390" t="str">
            <v>WS STRIPE SCARF IZZY</v>
          </cell>
          <cell r="I1390">
            <v>2</v>
          </cell>
          <cell r="J1390">
            <v>13.91</v>
          </cell>
          <cell r="K1390">
            <v>22.95</v>
          </cell>
        </row>
        <row r="1391">
          <cell r="D1391">
            <v>512597</v>
          </cell>
          <cell r="E1391" t="str">
            <v>ND-08</v>
          </cell>
          <cell r="H1391" t="str">
            <v>WS STRIPE SCARF HAZEL</v>
          </cell>
          <cell r="I1391">
            <v>2</v>
          </cell>
          <cell r="J1391">
            <v>13.91</v>
          </cell>
          <cell r="K1391">
            <v>22.95</v>
          </cell>
        </row>
        <row r="1392">
          <cell r="D1392">
            <v>512598</v>
          </cell>
          <cell r="E1392" t="str">
            <v>ND-08</v>
          </cell>
          <cell r="H1392" t="str">
            <v>WS STRIPE SCARF ROXY</v>
          </cell>
          <cell r="I1392">
            <v>2</v>
          </cell>
          <cell r="J1392">
            <v>13.91</v>
          </cell>
          <cell r="K1392">
            <v>22.95</v>
          </cell>
        </row>
        <row r="1393">
          <cell r="D1393">
            <v>512599</v>
          </cell>
          <cell r="E1393" t="str">
            <v>ND-08</v>
          </cell>
          <cell r="H1393" t="str">
            <v>WS STRIPE SCARF MAGGIE</v>
          </cell>
          <cell r="I1393">
            <v>2</v>
          </cell>
          <cell r="J1393">
            <v>13.91</v>
          </cell>
          <cell r="K1393">
            <v>22.95</v>
          </cell>
        </row>
        <row r="1395">
          <cell r="D1395" t="str">
            <v>WSA584</v>
          </cell>
          <cell r="E1395" t="str">
            <v>ND-12</v>
          </cell>
          <cell r="G1395" t="str">
            <v>P - VERY LOW</v>
          </cell>
          <cell r="H1395" t="str">
            <v>WS TRANSEASONAL SCARVES PREPACK</v>
          </cell>
          <cell r="I1395">
            <v>1</v>
          </cell>
          <cell r="J1395">
            <v>181.44</v>
          </cell>
          <cell r="K1395">
            <v>299.38</v>
          </cell>
        </row>
        <row r="1396">
          <cell r="D1396">
            <v>512519</v>
          </cell>
          <cell r="E1396" t="str">
            <v>ND-12</v>
          </cell>
          <cell r="H1396" t="str">
            <v xml:space="preserve">WS TRANSEASONAL SCARF OATMEAL </v>
          </cell>
          <cell r="I1396">
            <v>2</v>
          </cell>
          <cell r="J1396">
            <v>15.12</v>
          </cell>
          <cell r="K1396">
            <v>24.95</v>
          </cell>
        </row>
        <row r="1397">
          <cell r="D1397">
            <v>512520</v>
          </cell>
          <cell r="E1397" t="str">
            <v>ND-12</v>
          </cell>
          <cell r="H1397" t="str">
            <v xml:space="preserve">WS TRANSEASONAL SCARF HEATHER </v>
          </cell>
          <cell r="I1397">
            <v>2</v>
          </cell>
          <cell r="J1397">
            <v>15.12</v>
          </cell>
          <cell r="K1397">
            <v>24.95</v>
          </cell>
        </row>
        <row r="1398">
          <cell r="D1398">
            <v>512521</v>
          </cell>
          <cell r="E1398" t="str">
            <v>ND-12</v>
          </cell>
          <cell r="H1398" t="str">
            <v xml:space="preserve">WS TRANSEASONAL SCARF BLUSH PINK </v>
          </cell>
          <cell r="I1398">
            <v>2</v>
          </cell>
          <cell r="J1398">
            <v>15.12</v>
          </cell>
          <cell r="K1398">
            <v>24.95</v>
          </cell>
        </row>
        <row r="1399">
          <cell r="D1399">
            <v>512522</v>
          </cell>
          <cell r="E1399" t="str">
            <v>ND-12</v>
          </cell>
          <cell r="G1399" t="str">
            <v>VERY LOW</v>
          </cell>
          <cell r="H1399" t="str">
            <v xml:space="preserve">WS TRANSEASONAL SCARF PLUM </v>
          </cell>
          <cell r="I1399">
            <v>2</v>
          </cell>
          <cell r="J1399">
            <v>15.12</v>
          </cell>
          <cell r="K1399">
            <v>24.95</v>
          </cell>
        </row>
        <row r="1400">
          <cell r="D1400">
            <v>512523</v>
          </cell>
          <cell r="E1400" t="str">
            <v>ND-12</v>
          </cell>
          <cell r="H1400" t="str">
            <v xml:space="preserve">WS TRANSEASONAL SCARF PINE </v>
          </cell>
          <cell r="I1400">
            <v>2</v>
          </cell>
          <cell r="J1400">
            <v>15.12</v>
          </cell>
          <cell r="K1400">
            <v>24.95</v>
          </cell>
        </row>
        <row r="1401">
          <cell r="D1401">
            <v>512524</v>
          </cell>
          <cell r="E1401" t="str">
            <v>ND-12</v>
          </cell>
          <cell r="H1401" t="str">
            <v xml:space="preserve">WS TRANSEASONAL SCARF NAVY </v>
          </cell>
          <cell r="I1401">
            <v>2</v>
          </cell>
          <cell r="J1401">
            <v>15.12</v>
          </cell>
          <cell r="K1401">
            <v>24.95</v>
          </cell>
        </row>
        <row r="1403">
          <cell r="D1403" t="str">
            <v>WSA527</v>
          </cell>
          <cell r="E1403" t="str">
            <v>ND-08</v>
          </cell>
          <cell r="G1403" t="str">
            <v>P</v>
          </cell>
          <cell r="H1403" t="str">
            <v>WS WINTER SEASON'S SCARF PREPACK</v>
          </cell>
          <cell r="I1403">
            <v>1</v>
          </cell>
          <cell r="J1403">
            <v>326.7</v>
          </cell>
          <cell r="K1403">
            <v>539.05999999999995</v>
          </cell>
        </row>
        <row r="1404">
          <cell r="D1404">
            <v>511778</v>
          </cell>
          <cell r="E1404" t="str">
            <v>ND-07</v>
          </cell>
          <cell r="H1404" t="str">
            <v>WS WARM TASSEL SCARF NAVY FLECK</v>
          </cell>
          <cell r="I1404">
            <v>2</v>
          </cell>
          <cell r="J1404">
            <v>18.149999999999999</v>
          </cell>
          <cell r="K1404">
            <v>29.95</v>
          </cell>
        </row>
        <row r="1405">
          <cell r="D1405">
            <v>511779</v>
          </cell>
          <cell r="E1405" t="str">
            <v>ND-07</v>
          </cell>
          <cell r="H1405" t="str">
            <v>WS WARM FRINGED SCARF TWO TONE BLUSH</v>
          </cell>
          <cell r="I1405">
            <v>2</v>
          </cell>
          <cell r="J1405">
            <v>18.149999999999999</v>
          </cell>
          <cell r="K1405">
            <v>29.95</v>
          </cell>
        </row>
        <row r="1406">
          <cell r="D1406">
            <v>511780</v>
          </cell>
          <cell r="E1406" t="str">
            <v>ND-07</v>
          </cell>
          <cell r="H1406" t="str">
            <v>WS WARM TASSEL SCARF EMERALD</v>
          </cell>
          <cell r="I1406">
            <v>2</v>
          </cell>
          <cell r="J1406">
            <v>18.149999999999999</v>
          </cell>
          <cell r="K1406">
            <v>29.95</v>
          </cell>
        </row>
        <row r="1407">
          <cell r="D1407">
            <v>511781</v>
          </cell>
          <cell r="E1407" t="str">
            <v>ND-07</v>
          </cell>
          <cell r="H1407" t="str">
            <v>WS WARM TASSEL SCARF RASPBERRY/WHITE</v>
          </cell>
          <cell r="I1407">
            <v>2</v>
          </cell>
          <cell r="J1407">
            <v>18.149999999999999</v>
          </cell>
          <cell r="K1407">
            <v>29.95</v>
          </cell>
        </row>
        <row r="1408">
          <cell r="D1408">
            <v>511782</v>
          </cell>
          <cell r="E1408" t="str">
            <v>ND-08</v>
          </cell>
          <cell r="H1408" t="str">
            <v>WS WARM TASSEL SCARF SKY</v>
          </cell>
          <cell r="I1408">
            <v>2</v>
          </cell>
          <cell r="J1408">
            <v>18.149999999999999</v>
          </cell>
          <cell r="K1408">
            <v>29.95</v>
          </cell>
        </row>
        <row r="1409">
          <cell r="D1409">
            <v>511783</v>
          </cell>
          <cell r="E1409" t="str">
            <v>ND-08</v>
          </cell>
          <cell r="H1409" t="str">
            <v>WS WARM TASSEL SCARF SUNDAY</v>
          </cell>
          <cell r="I1409">
            <v>2</v>
          </cell>
          <cell r="J1409">
            <v>18.149999999999999</v>
          </cell>
          <cell r="K1409">
            <v>29.95</v>
          </cell>
        </row>
        <row r="1410">
          <cell r="D1410">
            <v>511784</v>
          </cell>
          <cell r="E1410" t="str">
            <v>ND-08</v>
          </cell>
          <cell r="H1410" t="str">
            <v>WS WARM TASSEL SCARF SMOKE</v>
          </cell>
          <cell r="I1410">
            <v>2</v>
          </cell>
          <cell r="J1410">
            <v>18.149999999999999</v>
          </cell>
          <cell r="K1410">
            <v>29.95</v>
          </cell>
        </row>
        <row r="1411">
          <cell r="D1411">
            <v>511785</v>
          </cell>
          <cell r="E1411" t="str">
            <v>ND-08</v>
          </cell>
          <cell r="H1411" t="str">
            <v>WS WARM TASSEL SCARF BRIGHTS</v>
          </cell>
          <cell r="I1411">
            <v>2</v>
          </cell>
          <cell r="J1411">
            <v>18.149999999999999</v>
          </cell>
          <cell r="K1411">
            <v>29.95</v>
          </cell>
        </row>
        <row r="1412">
          <cell r="D1412">
            <v>511786</v>
          </cell>
          <cell r="E1412" t="str">
            <v>ND-08</v>
          </cell>
          <cell r="H1412" t="str">
            <v>WS WARM TASSEL SCARF COSY</v>
          </cell>
          <cell r="I1412">
            <v>2</v>
          </cell>
          <cell r="J1412">
            <v>18.149999999999999</v>
          </cell>
          <cell r="K1412">
            <v>29.95</v>
          </cell>
        </row>
        <row r="1414">
          <cell r="D1414">
            <v>511756</v>
          </cell>
          <cell r="E1414" t="str">
            <v>ND-07</v>
          </cell>
          <cell r="H1414" t="str">
            <v>WS WARM FRINGED SCARF OCEAN</v>
          </cell>
          <cell r="I1414">
            <v>2</v>
          </cell>
          <cell r="J1414">
            <v>18.149999999999999</v>
          </cell>
          <cell r="K1414">
            <v>29.95</v>
          </cell>
        </row>
        <row r="1415">
          <cell r="D1415">
            <v>511764</v>
          </cell>
          <cell r="E1415" t="str">
            <v>ND-07</v>
          </cell>
          <cell r="H1415" t="str">
            <v>WS WARM TASSEL SCARF EVENING</v>
          </cell>
          <cell r="I1415">
            <v>2</v>
          </cell>
          <cell r="J1415">
            <v>18.149999999999999</v>
          </cell>
          <cell r="K1415">
            <v>29.95</v>
          </cell>
        </row>
        <row r="1416">
          <cell r="D1416">
            <v>511230</v>
          </cell>
          <cell r="E1416" t="str">
            <v>01-08</v>
          </cell>
          <cell r="H1416" t="str">
            <v>WS LONG KNIT SCARF WITH TASSELS NAVY</v>
          </cell>
          <cell r="I1416">
            <v>2</v>
          </cell>
          <cell r="J1416">
            <v>18.149999999999999</v>
          </cell>
          <cell r="K1416">
            <v>29.95</v>
          </cell>
        </row>
        <row r="1417">
          <cell r="D1417">
            <v>511229</v>
          </cell>
          <cell r="E1417" t="str">
            <v>01-08</v>
          </cell>
          <cell r="H1417" t="str">
            <v>WS LONG KNITTED SCARF LIGHT GREY</v>
          </cell>
          <cell r="I1417">
            <v>2</v>
          </cell>
          <cell r="J1417">
            <v>18.149999999999999</v>
          </cell>
          <cell r="K1417">
            <v>29.95</v>
          </cell>
        </row>
        <row r="1418">
          <cell r="D1418">
            <v>511228</v>
          </cell>
          <cell r="E1418" t="str">
            <v>01-08</v>
          </cell>
          <cell r="G1418" t="str">
            <v>LOW</v>
          </cell>
          <cell r="H1418" t="str">
            <v>WS CRISS CROSS SCARF OATMEAL</v>
          </cell>
          <cell r="I1418">
            <v>2</v>
          </cell>
          <cell r="J1418">
            <v>18.149999999999999</v>
          </cell>
          <cell r="K1418">
            <v>29.95</v>
          </cell>
        </row>
        <row r="1419">
          <cell r="D1419">
            <v>511757</v>
          </cell>
          <cell r="E1419" t="str">
            <v>ND-07</v>
          </cell>
          <cell r="H1419" t="str">
            <v>WS WARM FRINGED SCARF BEIGE/CREAM</v>
          </cell>
          <cell r="I1419">
            <v>2</v>
          </cell>
          <cell r="J1419">
            <v>18.149999999999999</v>
          </cell>
          <cell r="K1419">
            <v>29.95</v>
          </cell>
        </row>
        <row r="1420">
          <cell r="D1420">
            <v>511231</v>
          </cell>
          <cell r="E1420" t="str">
            <v>01-08</v>
          </cell>
          <cell r="H1420" t="str">
            <v>WS SOFIA SCARF CHOCOLATE</v>
          </cell>
          <cell r="I1420">
            <v>2</v>
          </cell>
          <cell r="J1420">
            <v>18.149999999999999</v>
          </cell>
          <cell r="K1420">
            <v>29.95</v>
          </cell>
        </row>
        <row r="1421">
          <cell r="D1421">
            <v>511762</v>
          </cell>
          <cell r="E1421" t="str">
            <v>ND-07</v>
          </cell>
          <cell r="H1421" t="str">
            <v>WS WARM TASSEL SCARF HEATHER</v>
          </cell>
          <cell r="I1421">
            <v>2</v>
          </cell>
          <cell r="J1421">
            <v>18.149999999999999</v>
          </cell>
          <cell r="K1421">
            <v>29.95</v>
          </cell>
        </row>
        <row r="1422">
          <cell r="D1422">
            <v>511761</v>
          </cell>
          <cell r="E1422" t="str">
            <v>ND-07</v>
          </cell>
          <cell r="H1422" t="str">
            <v>WS WARM TASSEL FRINGED SCARF CREAM/WARM CHARCOAL</v>
          </cell>
          <cell r="I1422">
            <v>2</v>
          </cell>
          <cell r="J1422">
            <v>18.149999999999999</v>
          </cell>
          <cell r="K1422">
            <v>29.95</v>
          </cell>
        </row>
        <row r="1423">
          <cell r="D1423">
            <v>511763</v>
          </cell>
          <cell r="E1423" t="str">
            <v>ND-07</v>
          </cell>
          <cell r="H1423" t="str">
            <v xml:space="preserve">WS WARM FRINGED SCARF CREAM </v>
          </cell>
          <cell r="I1423">
            <v>2</v>
          </cell>
          <cell r="J1423">
            <v>18.149999999999999</v>
          </cell>
          <cell r="K1423">
            <v>29.95</v>
          </cell>
        </row>
        <row r="1424">
          <cell r="D1424">
            <v>511985</v>
          </cell>
          <cell r="E1424" t="str">
            <v>ND-07</v>
          </cell>
          <cell r="H1424" t="str">
            <v>WS COSY SCARF CREAM</v>
          </cell>
          <cell r="I1424">
            <v>2</v>
          </cell>
          <cell r="J1424">
            <v>18.149999999999999</v>
          </cell>
          <cell r="K1424">
            <v>29.95</v>
          </cell>
        </row>
        <row r="1426">
          <cell r="D1426">
            <v>510510</v>
          </cell>
          <cell r="E1426" t="str">
            <v>01-09</v>
          </cell>
          <cell r="H1426" t="str">
            <v>WS LOUISA SNOOD BLUSH</v>
          </cell>
          <cell r="I1426">
            <v>2</v>
          </cell>
          <cell r="J1426">
            <v>15.12</v>
          </cell>
          <cell r="K1426">
            <v>24.95</v>
          </cell>
        </row>
        <row r="1427">
          <cell r="D1427">
            <v>509711</v>
          </cell>
          <cell r="E1427" t="str">
            <v>01-09</v>
          </cell>
          <cell r="G1427" t="str">
            <v>LOW</v>
          </cell>
          <cell r="H1427" t="str">
            <v>WS CHLOE SNOOD LIGHT PINK</v>
          </cell>
          <cell r="I1427">
            <v>2</v>
          </cell>
          <cell r="J1427">
            <v>15.12</v>
          </cell>
          <cell r="K1427">
            <v>24.95</v>
          </cell>
        </row>
        <row r="1428">
          <cell r="D1428">
            <v>510509</v>
          </cell>
          <cell r="E1428" t="str">
            <v>01-09</v>
          </cell>
          <cell r="H1428" t="str">
            <v>WS SHARON SNOOD GREY FLECK</v>
          </cell>
          <cell r="I1428">
            <v>2</v>
          </cell>
          <cell r="J1428">
            <v>15.12</v>
          </cell>
          <cell r="K1428">
            <v>24.95</v>
          </cell>
        </row>
        <row r="1429">
          <cell r="D1429">
            <v>510511</v>
          </cell>
          <cell r="E1429" t="str">
            <v>01-09</v>
          </cell>
          <cell r="H1429" t="str">
            <v>WS SHELLY SNOOD PARCHMENT</v>
          </cell>
          <cell r="I1429">
            <v>2</v>
          </cell>
          <cell r="J1429">
            <v>15.12</v>
          </cell>
          <cell r="K1429">
            <v>24.95</v>
          </cell>
        </row>
        <row r="1430">
          <cell r="D1430">
            <v>509709</v>
          </cell>
          <cell r="E1430" t="str">
            <v>01-09</v>
          </cell>
          <cell r="H1430" t="str">
            <v>WS SAMANTHA SNOOD BLUSH</v>
          </cell>
          <cell r="I1430">
            <v>2</v>
          </cell>
          <cell r="J1430">
            <v>15.12</v>
          </cell>
          <cell r="K1430">
            <v>24.95</v>
          </cell>
        </row>
        <row r="1431">
          <cell r="D1431">
            <v>510512</v>
          </cell>
          <cell r="E1431" t="str">
            <v>01-09</v>
          </cell>
          <cell r="H1431" t="str">
            <v>WS CHLOE SNOOD PALE BLUE</v>
          </cell>
          <cell r="I1431">
            <v>2</v>
          </cell>
          <cell r="J1431">
            <v>15.12</v>
          </cell>
          <cell r="K1431">
            <v>24.95</v>
          </cell>
        </row>
        <row r="1432">
          <cell r="D1432">
            <v>510508</v>
          </cell>
          <cell r="E1432" t="str">
            <v>01-09</v>
          </cell>
          <cell r="H1432" t="str">
            <v>WS KIRSTY SNOOD WITH TASSELS CARAMEL</v>
          </cell>
          <cell r="I1432">
            <v>2</v>
          </cell>
          <cell r="J1432">
            <v>12.09</v>
          </cell>
          <cell r="K1432">
            <v>19.95</v>
          </cell>
        </row>
        <row r="1433">
          <cell r="D1433">
            <v>508667</v>
          </cell>
          <cell r="E1433" t="str">
            <v>01-08</v>
          </cell>
          <cell r="H1433" t="str">
            <v>WS SAMANTHA SNOOD LIGHT GREY</v>
          </cell>
          <cell r="I1433">
            <v>2</v>
          </cell>
          <cell r="J1433">
            <v>15.12</v>
          </cell>
          <cell r="K1433">
            <v>24.95</v>
          </cell>
        </row>
        <row r="1434">
          <cell r="D1434">
            <v>509713</v>
          </cell>
          <cell r="E1434" t="str">
            <v>01-09</v>
          </cell>
          <cell r="G1434" t="str">
            <v>LOW</v>
          </cell>
          <cell r="H1434" t="str">
            <v>WS ALEXIS SNOOD LIGHT GREY</v>
          </cell>
          <cell r="I1434">
            <v>2</v>
          </cell>
          <cell r="J1434">
            <v>15.12</v>
          </cell>
          <cell r="K1434">
            <v>24.95</v>
          </cell>
        </row>
        <row r="1435">
          <cell r="D1435">
            <v>507584</v>
          </cell>
          <cell r="E1435" t="str">
            <v>01-09</v>
          </cell>
          <cell r="H1435" t="str">
            <v>WS CURL KNIT SNOOD STEEL</v>
          </cell>
          <cell r="I1435">
            <v>2</v>
          </cell>
          <cell r="J1435">
            <v>13.91</v>
          </cell>
          <cell r="K1435">
            <v>22.95</v>
          </cell>
        </row>
        <row r="1436">
          <cell r="D1436">
            <v>508273</v>
          </cell>
          <cell r="E1436" t="str">
            <v>01-09</v>
          </cell>
          <cell r="H1436" t="str">
            <v xml:space="preserve">WS PATTERN KNIT SNOOD NAVY </v>
          </cell>
          <cell r="I1436">
            <v>2</v>
          </cell>
          <cell r="J1436">
            <v>12.09</v>
          </cell>
          <cell r="K1436">
            <v>19.95</v>
          </cell>
        </row>
        <row r="1440">
          <cell r="D1440">
            <v>511770</v>
          </cell>
          <cell r="E1440" t="str">
            <v>ND-13</v>
          </cell>
          <cell r="H1440" t="str">
            <v xml:space="preserve">WS FLORENCE GLOVES ROSE </v>
          </cell>
          <cell r="I1440">
            <v>2</v>
          </cell>
          <cell r="J1440">
            <v>13.91</v>
          </cell>
          <cell r="K1440">
            <v>22.95</v>
          </cell>
        </row>
        <row r="1441">
          <cell r="D1441">
            <v>511771</v>
          </cell>
          <cell r="E1441" t="str">
            <v>ND-13</v>
          </cell>
          <cell r="G1441" t="str">
            <v>LOW</v>
          </cell>
          <cell r="H1441" t="str">
            <v>WS POPPY FAUX FUR CUFF GLOVES PLUM</v>
          </cell>
          <cell r="I1441">
            <v>2</v>
          </cell>
          <cell r="J1441">
            <v>13.91</v>
          </cell>
          <cell r="K1441">
            <v>22.95</v>
          </cell>
        </row>
        <row r="1442">
          <cell r="D1442">
            <v>511772</v>
          </cell>
          <cell r="E1442" t="str">
            <v>ND-13</v>
          </cell>
          <cell r="H1442" t="str">
            <v>WS POPPY FAUX FUR CUFF GLOVES SOFT GREY</v>
          </cell>
          <cell r="I1442">
            <v>2</v>
          </cell>
          <cell r="J1442">
            <v>13.91</v>
          </cell>
          <cell r="K1442">
            <v>22.95</v>
          </cell>
        </row>
        <row r="1443">
          <cell r="D1443">
            <v>511773</v>
          </cell>
          <cell r="E1443" t="str">
            <v>ND-13</v>
          </cell>
          <cell r="H1443" t="str">
            <v>WS MARIA FAUX FUR CUFF GLOVES SLATE</v>
          </cell>
          <cell r="I1443">
            <v>2</v>
          </cell>
          <cell r="J1443">
            <v>13.91</v>
          </cell>
          <cell r="K1443">
            <v>22.95</v>
          </cell>
        </row>
        <row r="1444">
          <cell r="D1444">
            <v>511774</v>
          </cell>
          <cell r="E1444" t="str">
            <v>ND-13</v>
          </cell>
          <cell r="H1444" t="str">
            <v>WS ISABELLA GLOVES BLACK</v>
          </cell>
          <cell r="I1444">
            <v>2</v>
          </cell>
          <cell r="J1444">
            <v>13.91</v>
          </cell>
          <cell r="K1444">
            <v>22.95</v>
          </cell>
        </row>
        <row r="1445">
          <cell r="D1445">
            <v>511775</v>
          </cell>
          <cell r="E1445" t="str">
            <v>ND-13</v>
          </cell>
          <cell r="H1445" t="str">
            <v>WS SOFIA LONG FAUX FUR CUFF GLOVES BLACK</v>
          </cell>
          <cell r="I1445">
            <v>2</v>
          </cell>
          <cell r="J1445">
            <v>13.91</v>
          </cell>
          <cell r="K1445">
            <v>22.95</v>
          </cell>
        </row>
        <row r="1446">
          <cell r="D1446">
            <v>511776</v>
          </cell>
          <cell r="E1446" t="str">
            <v>ND-14</v>
          </cell>
          <cell r="H1446" t="str">
            <v>WS JULIETTE VEGAN LEATHER GLOVES NAVY</v>
          </cell>
          <cell r="I1446">
            <v>2</v>
          </cell>
          <cell r="J1446">
            <v>13.91</v>
          </cell>
          <cell r="K1446">
            <v>22.95</v>
          </cell>
        </row>
        <row r="1447">
          <cell r="D1447">
            <v>511777</v>
          </cell>
          <cell r="E1447" t="str">
            <v>ND-14</v>
          </cell>
          <cell r="G1447" t="str">
            <v>LOW</v>
          </cell>
          <cell r="H1447" t="str">
            <v>WS AUDREY FAUX FUR &amp; BUTTONS TRIM GLOVES CHOCOLATE</v>
          </cell>
          <cell r="I1447">
            <v>2</v>
          </cell>
          <cell r="J1447">
            <v>13.91</v>
          </cell>
          <cell r="K1447">
            <v>22.95</v>
          </cell>
        </row>
        <row r="1449">
          <cell r="D1449">
            <v>510592</v>
          </cell>
          <cell r="E1449" t="str">
            <v>ND-13</v>
          </cell>
          <cell r="H1449" t="str">
            <v>WS ANIMAL BUTTON GLOVES BLACK</v>
          </cell>
          <cell r="I1449">
            <v>2</v>
          </cell>
          <cell r="J1449">
            <v>13.91</v>
          </cell>
          <cell r="K1449">
            <v>22.95</v>
          </cell>
        </row>
        <row r="1450">
          <cell r="D1450">
            <v>510593</v>
          </cell>
          <cell r="E1450" t="str">
            <v>ND-13</v>
          </cell>
          <cell r="H1450" t="str">
            <v>WS HAZEL BOW WITH FAUX FUR CUFF GLOVES CREAM/BLACK</v>
          </cell>
          <cell r="I1450">
            <v>2</v>
          </cell>
          <cell r="J1450">
            <v>13.91</v>
          </cell>
          <cell r="K1450">
            <v>22.95</v>
          </cell>
        </row>
        <row r="1451">
          <cell r="D1451">
            <v>510599</v>
          </cell>
          <cell r="E1451" t="str">
            <v>ND-13</v>
          </cell>
          <cell r="G1451" t="str">
            <v>LOW</v>
          </cell>
          <cell r="H1451" t="str">
            <v xml:space="preserve">WS AUDREY FAUX FUR &amp; BUTTONS TRIM GLOVES </v>
          </cell>
          <cell r="I1451">
            <v>2</v>
          </cell>
          <cell r="J1451">
            <v>13.91</v>
          </cell>
          <cell r="K1451">
            <v>22.95</v>
          </cell>
        </row>
        <row r="1452">
          <cell r="D1452">
            <v>511274</v>
          </cell>
          <cell r="E1452" t="str">
            <v>ND-13</v>
          </cell>
          <cell r="H1452" t="str">
            <v>WS MIA FAUX FUR LINED GLOVES GREY</v>
          </cell>
          <cell r="I1452">
            <v>2</v>
          </cell>
          <cell r="J1452">
            <v>13.91</v>
          </cell>
          <cell r="K1452">
            <v>22.95</v>
          </cell>
        </row>
        <row r="1453">
          <cell r="D1453">
            <v>510595</v>
          </cell>
          <cell r="E1453" t="str">
            <v>ND-13</v>
          </cell>
          <cell r="H1453" t="str">
            <v>WS TIA FAUX FUR CUFF CLOVES GREY</v>
          </cell>
          <cell r="I1453">
            <v>2</v>
          </cell>
          <cell r="J1453">
            <v>13.91</v>
          </cell>
          <cell r="K1453">
            <v>22.95</v>
          </cell>
        </row>
        <row r="1454">
          <cell r="D1454">
            <v>511273</v>
          </cell>
          <cell r="E1454" t="str">
            <v>ND-13</v>
          </cell>
          <cell r="G1454" t="str">
            <v>LOW</v>
          </cell>
          <cell r="H1454" t="str">
            <v>WS TANYA FAUX FUR CUFF GLOVES BLACK</v>
          </cell>
          <cell r="I1454">
            <v>2</v>
          </cell>
          <cell r="J1454">
            <v>13.91</v>
          </cell>
          <cell r="K1454">
            <v>22.95</v>
          </cell>
        </row>
        <row r="1455">
          <cell r="D1455">
            <v>511272</v>
          </cell>
          <cell r="E1455" t="str">
            <v>ND-13</v>
          </cell>
          <cell r="H1455" t="str">
            <v>WS TIA FAUX FUR CUFF GLOVES NAVY</v>
          </cell>
          <cell r="I1455">
            <v>2</v>
          </cell>
          <cell r="J1455">
            <v>13.91</v>
          </cell>
          <cell r="K1455">
            <v>22.95</v>
          </cell>
        </row>
        <row r="1457">
          <cell r="D1457" t="str">
            <v>WSA586</v>
          </cell>
          <cell r="E1457" t="str">
            <v>ND-11</v>
          </cell>
          <cell r="G1457" t="str">
            <v>P</v>
          </cell>
          <cell r="H1457" t="str">
            <v>WS FINGERLESS KNIT GLOVES PREPACK</v>
          </cell>
          <cell r="I1457">
            <v>1</v>
          </cell>
          <cell r="J1457">
            <v>184.86</v>
          </cell>
          <cell r="K1457">
            <v>305.02</v>
          </cell>
        </row>
        <row r="1458">
          <cell r="D1458">
            <v>512531</v>
          </cell>
          <cell r="E1458" t="str">
            <v>ND-11</v>
          </cell>
          <cell r="H1458" t="str">
            <v xml:space="preserve">WS FINGERLESS SOFT KNIT GLOVES MOCHA </v>
          </cell>
          <cell r="I1458">
            <v>2</v>
          </cell>
          <cell r="J1458">
            <v>10.27</v>
          </cell>
          <cell r="K1458">
            <v>16.95</v>
          </cell>
        </row>
        <row r="1459">
          <cell r="D1459">
            <v>512532</v>
          </cell>
          <cell r="E1459" t="str">
            <v>ND-11</v>
          </cell>
          <cell r="H1459" t="str">
            <v xml:space="preserve">WS FINGERLESS SOFT KNIT GLOVES BLUSH PINK </v>
          </cell>
          <cell r="I1459">
            <v>2</v>
          </cell>
          <cell r="J1459">
            <v>10.27</v>
          </cell>
          <cell r="K1459">
            <v>16.95</v>
          </cell>
        </row>
        <row r="1460">
          <cell r="D1460">
            <v>512533</v>
          </cell>
          <cell r="E1460" t="str">
            <v>ND-11</v>
          </cell>
          <cell r="H1460" t="str">
            <v>WS FINGERLESS SOFT KNIT GLOVES RED</v>
          </cell>
          <cell r="I1460">
            <v>2</v>
          </cell>
          <cell r="J1460">
            <v>10.27</v>
          </cell>
          <cell r="K1460">
            <v>16.95</v>
          </cell>
        </row>
        <row r="1461">
          <cell r="D1461">
            <v>512534</v>
          </cell>
          <cell r="E1461" t="str">
            <v>ND-11</v>
          </cell>
          <cell r="H1461" t="str">
            <v xml:space="preserve">WS FINGERLESS SOFT KNIT GLOVES PLUM </v>
          </cell>
          <cell r="I1461">
            <v>2</v>
          </cell>
          <cell r="J1461">
            <v>10.27</v>
          </cell>
          <cell r="K1461">
            <v>16.95</v>
          </cell>
        </row>
        <row r="1462">
          <cell r="D1462">
            <v>511245</v>
          </cell>
          <cell r="E1462" t="str">
            <v>ND-11</v>
          </cell>
          <cell r="H1462" t="str">
            <v>WS FINGERLESS SOFT KNIT GLOVES NAVY</v>
          </cell>
          <cell r="I1462">
            <v>2</v>
          </cell>
          <cell r="J1462">
            <v>10.27</v>
          </cell>
          <cell r="K1462">
            <v>16.95</v>
          </cell>
        </row>
        <row r="1463">
          <cell r="D1463">
            <v>512535</v>
          </cell>
          <cell r="E1463" t="str">
            <v>ND-11</v>
          </cell>
          <cell r="H1463" t="str">
            <v xml:space="preserve">WS FINGERLESS SOFT KNIT GLOVES PINE </v>
          </cell>
          <cell r="I1463">
            <v>2</v>
          </cell>
          <cell r="J1463">
            <v>10.27</v>
          </cell>
          <cell r="K1463">
            <v>16.95</v>
          </cell>
        </row>
        <row r="1464">
          <cell r="D1464">
            <v>511244</v>
          </cell>
          <cell r="E1464" t="str">
            <v>ND-11</v>
          </cell>
          <cell r="H1464" t="str">
            <v xml:space="preserve">WS FINGERLESS SOFT KNITTED GLOVES LIGHT GREY </v>
          </cell>
          <cell r="I1464">
            <v>2</v>
          </cell>
          <cell r="J1464">
            <v>10.27</v>
          </cell>
          <cell r="K1464">
            <v>16.95</v>
          </cell>
        </row>
        <row r="1465">
          <cell r="D1465">
            <v>512536</v>
          </cell>
          <cell r="E1465" t="str">
            <v>ND-11</v>
          </cell>
          <cell r="H1465" t="str">
            <v>WS FINGERLESS SOFT KNIT GLOVES GREY</v>
          </cell>
          <cell r="I1465">
            <v>2</v>
          </cell>
          <cell r="J1465">
            <v>10.27</v>
          </cell>
          <cell r="K1465">
            <v>16.95</v>
          </cell>
        </row>
        <row r="1466">
          <cell r="D1466">
            <v>508879</v>
          </cell>
          <cell r="E1466" t="str">
            <v>ND-11</v>
          </cell>
          <cell r="H1466" t="str">
            <v>WS FINGERLESS SOFT KNIT GLOVES BLACK</v>
          </cell>
          <cell r="I1466">
            <v>2</v>
          </cell>
          <cell r="J1466">
            <v>10.27</v>
          </cell>
          <cell r="K1466">
            <v>16.95</v>
          </cell>
        </row>
        <row r="1468">
          <cell r="D1468">
            <v>510519</v>
          </cell>
          <cell r="E1468" t="str">
            <v>ND-13</v>
          </cell>
          <cell r="G1468" t="str">
            <v>LOW</v>
          </cell>
          <cell r="H1468" t="str">
            <v>WS FINGERLESS SOFT KNITTED GLOVE BLUSH</v>
          </cell>
          <cell r="I1468">
            <v>2</v>
          </cell>
          <cell r="J1468">
            <v>10.27</v>
          </cell>
          <cell r="K1468">
            <v>16.95</v>
          </cell>
        </row>
        <row r="1469">
          <cell r="D1469">
            <v>510517</v>
          </cell>
          <cell r="E1469" t="str">
            <v>ND-13</v>
          </cell>
          <cell r="G1469" t="str">
            <v>LOW</v>
          </cell>
          <cell r="H1469" t="str">
            <v>WS FINGERLESS SOFT KNITTED GLOVE DEEP SAGE</v>
          </cell>
          <cell r="I1469">
            <v>2</v>
          </cell>
          <cell r="J1469">
            <v>10.27</v>
          </cell>
          <cell r="K1469">
            <v>16.95</v>
          </cell>
        </row>
        <row r="1470">
          <cell r="D1470">
            <v>510518</v>
          </cell>
          <cell r="E1470" t="str">
            <v>ND-13</v>
          </cell>
          <cell r="H1470" t="str">
            <v>WS FINGERLESS SOFT KNITTED GLOVE DUSTY BLUE</v>
          </cell>
          <cell r="I1470">
            <v>2</v>
          </cell>
          <cell r="J1470">
            <v>10.27</v>
          </cell>
          <cell r="K1470">
            <v>16.95</v>
          </cell>
        </row>
        <row r="1471">
          <cell r="D1471">
            <v>511746</v>
          </cell>
          <cell r="E1471" t="str">
            <v>ND-04</v>
          </cell>
          <cell r="G1471" t="str">
            <v>LOW</v>
          </cell>
          <cell r="H1471" t="str">
            <v>WS FINGERLESS SOFT KNIT GLOVES WARM CHARCOAL</v>
          </cell>
          <cell r="I1471">
            <v>2</v>
          </cell>
          <cell r="J1471">
            <v>10.27</v>
          </cell>
          <cell r="K1471">
            <v>16.95</v>
          </cell>
        </row>
        <row r="1472">
          <cell r="D1472">
            <v>511742</v>
          </cell>
          <cell r="E1472" t="str">
            <v>ND-04</v>
          </cell>
          <cell r="H1472" t="str">
            <v>WS PLAITED KNIT GLOVES BLUSH</v>
          </cell>
          <cell r="I1472">
            <v>2</v>
          </cell>
          <cell r="J1472">
            <v>12.09</v>
          </cell>
          <cell r="K1472">
            <v>19.95</v>
          </cell>
        </row>
        <row r="1473">
          <cell r="D1473">
            <v>507591</v>
          </cell>
          <cell r="E1473" t="str">
            <v>ND-12</v>
          </cell>
          <cell r="H1473" t="str">
            <v>WS KNITTED MITTENS PINK</v>
          </cell>
          <cell r="I1473">
            <v>2</v>
          </cell>
          <cell r="J1473">
            <v>10.27</v>
          </cell>
          <cell r="K1473">
            <v>16.95</v>
          </cell>
        </row>
        <row r="1474">
          <cell r="D1474">
            <v>507593</v>
          </cell>
          <cell r="E1474" t="str">
            <v>ND-12</v>
          </cell>
          <cell r="H1474" t="str">
            <v>WS KNITTED WEAVE MITTENS BLACK</v>
          </cell>
          <cell r="I1474">
            <v>2</v>
          </cell>
          <cell r="J1474">
            <v>10.27</v>
          </cell>
          <cell r="K1474">
            <v>16.95</v>
          </cell>
        </row>
        <row r="1475">
          <cell r="D1475">
            <v>507594</v>
          </cell>
          <cell r="E1475" t="str">
            <v>ND-12</v>
          </cell>
          <cell r="H1475" t="str">
            <v>WS KNITTED WEAVE MITTENS LIGHT GREY</v>
          </cell>
          <cell r="I1475">
            <v>2</v>
          </cell>
          <cell r="J1475">
            <v>10.27</v>
          </cell>
          <cell r="K1475">
            <v>16.95</v>
          </cell>
        </row>
        <row r="1477">
          <cell r="D1477">
            <v>509765</v>
          </cell>
          <cell r="E1477" t="str">
            <v>04-04</v>
          </cell>
          <cell r="H1477" t="str">
            <v>WS SOPHIE STRIPED BEANIE MULTI</v>
          </cell>
          <cell r="I1477">
            <v>2</v>
          </cell>
          <cell r="J1477">
            <v>12.09</v>
          </cell>
          <cell r="K1477">
            <v>19.95</v>
          </cell>
        </row>
        <row r="1478">
          <cell r="D1478">
            <v>509698</v>
          </cell>
          <cell r="E1478" t="str">
            <v>04-06</v>
          </cell>
          <cell r="H1478" t="str">
            <v>WS CABLE KNIT BEANIE WITH POM POM BLUSH</v>
          </cell>
          <cell r="I1478">
            <v>2</v>
          </cell>
          <cell r="J1478">
            <v>12.09</v>
          </cell>
          <cell r="K1478">
            <v>19.95</v>
          </cell>
        </row>
        <row r="1479">
          <cell r="D1479">
            <v>511752</v>
          </cell>
          <cell r="E1479" t="str">
            <v>ND-04</v>
          </cell>
          <cell r="H1479" t="str">
            <v>WS WAVY BEANIE WITH POM POM BLUSH</v>
          </cell>
          <cell r="I1479">
            <v>2</v>
          </cell>
          <cell r="J1479">
            <v>12.09</v>
          </cell>
          <cell r="K1479">
            <v>19.95</v>
          </cell>
        </row>
        <row r="1480">
          <cell r="D1480">
            <v>512516</v>
          </cell>
          <cell r="E1480" t="str">
            <v>ND-11</v>
          </cell>
          <cell r="H1480" t="str">
            <v xml:space="preserve">WS CHIC KNIT BEANIE TEAL </v>
          </cell>
          <cell r="I1480">
            <v>2</v>
          </cell>
          <cell r="J1480">
            <v>12.09</v>
          </cell>
          <cell r="K1480">
            <v>19.95</v>
          </cell>
        </row>
        <row r="1481">
          <cell r="D1481">
            <v>510496</v>
          </cell>
          <cell r="E1481" t="str">
            <v>ND-06</v>
          </cell>
          <cell r="G1481" t="str">
            <v>LOW</v>
          </cell>
          <cell r="H1481" t="str">
            <v>WS DUO BEANIE DEEP SAGE PARCHMENT</v>
          </cell>
          <cell r="I1481">
            <v>2</v>
          </cell>
          <cell r="J1481">
            <v>12.09</v>
          </cell>
          <cell r="K1481">
            <v>19.95</v>
          </cell>
        </row>
        <row r="1482">
          <cell r="D1482">
            <v>510493</v>
          </cell>
          <cell r="E1482" t="str">
            <v>ND-06</v>
          </cell>
          <cell r="H1482" t="str">
            <v xml:space="preserve">WS BELLA BEANIE WITH POM POM NAVY/DUSTY PINK/CREAM </v>
          </cell>
          <cell r="I1482">
            <v>2</v>
          </cell>
          <cell r="J1482">
            <v>12.09</v>
          </cell>
          <cell r="K1482">
            <v>19.95</v>
          </cell>
        </row>
        <row r="1483">
          <cell r="D1483">
            <v>509754</v>
          </cell>
          <cell r="E1483" t="str">
            <v>04-06</v>
          </cell>
          <cell r="H1483" t="str">
            <v>WS RIBBED KNIT BEANIE WITH POM POM DUSTY PINK</v>
          </cell>
          <cell r="I1483">
            <v>2</v>
          </cell>
          <cell r="J1483">
            <v>12.09</v>
          </cell>
          <cell r="K1483">
            <v>19.95</v>
          </cell>
        </row>
        <row r="1484">
          <cell r="D1484">
            <v>511750</v>
          </cell>
          <cell r="E1484" t="str">
            <v>ND-04</v>
          </cell>
          <cell r="H1484" t="str">
            <v>WS CRISS CROSS BEANIE WITH POM POM CREAM</v>
          </cell>
          <cell r="I1484">
            <v>2</v>
          </cell>
          <cell r="J1484">
            <v>12.09</v>
          </cell>
          <cell r="K1484">
            <v>19.95</v>
          </cell>
        </row>
        <row r="1485">
          <cell r="D1485">
            <v>508671</v>
          </cell>
          <cell r="E1485" t="str">
            <v>04-08</v>
          </cell>
          <cell r="H1485" t="str">
            <v>WS DIAMOND KNIT BEANIE SAGE</v>
          </cell>
          <cell r="I1485">
            <v>2</v>
          </cell>
          <cell r="J1485">
            <v>12.09</v>
          </cell>
          <cell r="K1485">
            <v>19.95</v>
          </cell>
        </row>
        <row r="1486">
          <cell r="D1486">
            <v>511755</v>
          </cell>
          <cell r="E1486" t="str">
            <v>ND-04</v>
          </cell>
          <cell r="H1486" t="str">
            <v>WS LUNA BEANIE LIGHT BLUE</v>
          </cell>
          <cell r="I1486">
            <v>2</v>
          </cell>
          <cell r="J1486">
            <v>12.09</v>
          </cell>
          <cell r="K1486">
            <v>19.95</v>
          </cell>
        </row>
        <row r="1487">
          <cell r="D1487">
            <v>511749</v>
          </cell>
          <cell r="E1487" t="str">
            <v>ND-04</v>
          </cell>
          <cell r="H1487" t="str">
            <v xml:space="preserve">WS TEXTURED BEANIE BEIGE </v>
          </cell>
          <cell r="I1487">
            <v>2</v>
          </cell>
          <cell r="J1487">
            <v>12.09</v>
          </cell>
          <cell r="K1487">
            <v>19.95</v>
          </cell>
        </row>
        <row r="1488">
          <cell r="D1488">
            <v>511747</v>
          </cell>
          <cell r="E1488" t="str">
            <v>ND-04</v>
          </cell>
          <cell r="G1488" t="str">
            <v>LOW</v>
          </cell>
          <cell r="H1488" t="str">
            <v>WS HONEYCOMB KNIT BEANIE WITH POM POM CHOCOLATE</v>
          </cell>
          <cell r="I1488">
            <v>2</v>
          </cell>
          <cell r="J1488">
            <v>12.09</v>
          </cell>
          <cell r="K1488">
            <v>19.95</v>
          </cell>
        </row>
        <row r="1489">
          <cell r="D1489">
            <v>511753</v>
          </cell>
          <cell r="E1489" t="str">
            <v>ND-04</v>
          </cell>
          <cell r="H1489" t="str">
            <v>WS CABLE RIB BEANIE WITH POM POM WARM CHARCOAL</v>
          </cell>
          <cell r="I1489">
            <v>2</v>
          </cell>
          <cell r="J1489">
            <v>12.09</v>
          </cell>
          <cell r="K1489">
            <v>19.95</v>
          </cell>
        </row>
        <row r="1490">
          <cell r="D1490">
            <v>509696</v>
          </cell>
          <cell r="E1490" t="str">
            <v>04-06</v>
          </cell>
          <cell r="H1490" t="str">
            <v>WS BELLA BEANIE WITH POM POM LAVENDER/WHITE/GREY</v>
          </cell>
          <cell r="I1490">
            <v>2</v>
          </cell>
          <cell r="J1490">
            <v>12.09</v>
          </cell>
          <cell r="K1490">
            <v>19.95</v>
          </cell>
        </row>
        <row r="1491">
          <cell r="D1491">
            <v>509752</v>
          </cell>
          <cell r="E1491" t="str">
            <v>04-04</v>
          </cell>
          <cell r="H1491" t="str">
            <v>WS MULTI STRIPE BEANIE WITH POM POM</v>
          </cell>
          <cell r="I1491">
            <v>2</v>
          </cell>
          <cell r="J1491">
            <v>12.09</v>
          </cell>
          <cell r="K1491">
            <v>19.95</v>
          </cell>
        </row>
        <row r="1492">
          <cell r="D1492">
            <v>509766</v>
          </cell>
          <cell r="E1492" t="str">
            <v>04-04</v>
          </cell>
          <cell r="H1492" t="str">
            <v>WS TABITHA BEANIE WITH POM POM MULTI</v>
          </cell>
          <cell r="I1492">
            <v>2</v>
          </cell>
          <cell r="J1492">
            <v>12.09</v>
          </cell>
          <cell r="K1492">
            <v>19.95</v>
          </cell>
        </row>
        <row r="1493">
          <cell r="D1493">
            <v>509755</v>
          </cell>
          <cell r="E1493" t="str">
            <v>04-06</v>
          </cell>
          <cell r="H1493" t="str">
            <v>WS DIAMOND KNIT BEANIE WITH POM POM GREY</v>
          </cell>
          <cell r="I1493">
            <v>2</v>
          </cell>
          <cell r="J1493">
            <v>12.09</v>
          </cell>
          <cell r="K1493">
            <v>19.95</v>
          </cell>
        </row>
        <row r="1494">
          <cell r="D1494">
            <v>509768</v>
          </cell>
          <cell r="E1494" t="str">
            <v>04-04</v>
          </cell>
          <cell r="H1494" t="str">
            <v>WS BRAIDED EVERYDAY BEANIE CHARCOAL</v>
          </cell>
          <cell r="I1494">
            <v>2</v>
          </cell>
          <cell r="J1494">
            <v>12.09</v>
          </cell>
          <cell r="K1494">
            <v>19.95</v>
          </cell>
        </row>
        <row r="1495">
          <cell r="D1495">
            <v>511751</v>
          </cell>
          <cell r="E1495" t="str">
            <v>ND-04</v>
          </cell>
          <cell r="H1495" t="str">
            <v>WS CRISS CROSS BEANIE WITH POM POM NAVY</v>
          </cell>
          <cell r="I1495">
            <v>2</v>
          </cell>
          <cell r="J1495">
            <v>12.09</v>
          </cell>
          <cell r="K1495">
            <v>19.95</v>
          </cell>
        </row>
        <row r="1496">
          <cell r="D1496">
            <v>509773</v>
          </cell>
          <cell r="E1496" t="str">
            <v>04-04</v>
          </cell>
          <cell r="H1496" t="str">
            <v>WS AVERY BEANIE WITH POM POM NAVY</v>
          </cell>
          <cell r="I1496">
            <v>2</v>
          </cell>
          <cell r="J1496">
            <v>12.09</v>
          </cell>
          <cell r="K1496">
            <v>19.95</v>
          </cell>
        </row>
        <row r="1497">
          <cell r="D1497">
            <v>508135</v>
          </cell>
          <cell r="E1497" t="str">
            <v>ND-06</v>
          </cell>
          <cell r="G1497" t="str">
            <v>LOW</v>
          </cell>
          <cell r="H1497" t="str">
            <v>WS RIBBED KNIT BEANIE WITH POM POM NAVY</v>
          </cell>
          <cell r="I1497">
            <v>2</v>
          </cell>
          <cell r="J1497">
            <v>12.09</v>
          </cell>
          <cell r="K1497">
            <v>19.95</v>
          </cell>
        </row>
        <row r="1498">
          <cell r="D1498">
            <v>509753</v>
          </cell>
          <cell r="E1498" t="str">
            <v>04-04</v>
          </cell>
          <cell r="H1498" t="str">
            <v>WS DUO BRAIDED BEANIE WITH POM POM WHITE</v>
          </cell>
          <cell r="I1498">
            <v>2</v>
          </cell>
          <cell r="J1498">
            <v>12.09</v>
          </cell>
          <cell r="K1498">
            <v>19.95</v>
          </cell>
        </row>
        <row r="1499">
          <cell r="D1499">
            <v>508129</v>
          </cell>
          <cell r="E1499" t="str">
            <v>04-04</v>
          </cell>
          <cell r="H1499" t="str">
            <v>WS RIBBED BEANIE WITH POM POM LIGHT GREY</v>
          </cell>
          <cell r="I1499">
            <v>2</v>
          </cell>
          <cell r="J1499">
            <v>12.09</v>
          </cell>
          <cell r="K1499">
            <v>19.95</v>
          </cell>
        </row>
        <row r="1500">
          <cell r="D1500">
            <v>509770</v>
          </cell>
          <cell r="E1500" t="str">
            <v>04-04</v>
          </cell>
          <cell r="H1500" t="str">
            <v>WS BRAIDED BEANIE WITH POM POM GREY</v>
          </cell>
          <cell r="I1500">
            <v>2</v>
          </cell>
          <cell r="J1500">
            <v>12.09</v>
          </cell>
          <cell r="K1500">
            <v>19.95</v>
          </cell>
        </row>
        <row r="1501">
          <cell r="D1501">
            <v>511754</v>
          </cell>
          <cell r="E1501" t="str">
            <v>ND-04</v>
          </cell>
          <cell r="H1501" t="str">
            <v>WS LUNA BEANIE BLACK</v>
          </cell>
          <cell r="I1501">
            <v>2</v>
          </cell>
          <cell r="J1501">
            <v>12.09</v>
          </cell>
          <cell r="K1501">
            <v>19.95</v>
          </cell>
        </row>
        <row r="1502">
          <cell r="D1502">
            <v>509697</v>
          </cell>
          <cell r="E1502" t="str">
            <v>04-06</v>
          </cell>
          <cell r="H1502" t="str">
            <v>WS RIBBED BEANIE BLACK</v>
          </cell>
          <cell r="I1502">
            <v>2</v>
          </cell>
          <cell r="J1502">
            <v>12.09</v>
          </cell>
          <cell r="K1502">
            <v>19.95</v>
          </cell>
        </row>
        <row r="1503">
          <cell r="D1503">
            <v>508913</v>
          </cell>
          <cell r="E1503" t="str">
            <v>04-06</v>
          </cell>
          <cell r="H1503" t="str">
            <v>WS WINTER HEADBAND BLACK</v>
          </cell>
          <cell r="I1503">
            <v>2</v>
          </cell>
          <cell r="J1503">
            <v>6.03</v>
          </cell>
          <cell r="K1503">
            <v>9.9499999999999993</v>
          </cell>
        </row>
        <row r="1506">
          <cell r="D1506" t="str">
            <v>WSA518</v>
          </cell>
          <cell r="E1506" t="str">
            <v>ND-08</v>
          </cell>
          <cell r="G1506" t="str">
            <v xml:space="preserve">P </v>
          </cell>
          <cell r="H1506" t="str">
            <v>WS WINTER WARMER SLIPPER SOCKS PREPACK</v>
          </cell>
          <cell r="I1506">
            <v>1</v>
          </cell>
          <cell r="J1506">
            <v>193.44</v>
          </cell>
          <cell r="K1506">
            <v>319.18</v>
          </cell>
        </row>
        <row r="1507">
          <cell r="D1507">
            <v>511895</v>
          </cell>
          <cell r="E1507" t="str">
            <v>ND-01</v>
          </cell>
          <cell r="H1507" t="str">
            <v>WS DIAMOND KNIT ICE PINK FLECK SLIPPER SOCKS</v>
          </cell>
          <cell r="I1507">
            <v>2</v>
          </cell>
          <cell r="J1507">
            <v>12.09</v>
          </cell>
          <cell r="K1507">
            <v>19.95</v>
          </cell>
        </row>
        <row r="1508">
          <cell r="D1508">
            <v>511896</v>
          </cell>
          <cell r="E1508" t="str">
            <v>ND-01</v>
          </cell>
          <cell r="H1508" t="str">
            <v>WS RIB KNIT CRANBERRY MARLE SLIPPER SOCKS</v>
          </cell>
          <cell r="I1508">
            <v>2</v>
          </cell>
          <cell r="J1508">
            <v>12.09</v>
          </cell>
          <cell r="K1508">
            <v>19.95</v>
          </cell>
        </row>
        <row r="1509">
          <cell r="D1509">
            <v>511897</v>
          </cell>
          <cell r="E1509" t="str">
            <v>ND-01</v>
          </cell>
          <cell r="H1509" t="str">
            <v>WS CHENILLE FEATHERED KNIT WISTERIA SLIPPER SOCKS</v>
          </cell>
          <cell r="I1509">
            <v>2</v>
          </cell>
          <cell r="J1509">
            <v>12.09</v>
          </cell>
          <cell r="K1509">
            <v>19.95</v>
          </cell>
        </row>
        <row r="1510">
          <cell r="D1510">
            <v>511898</v>
          </cell>
          <cell r="E1510" t="str">
            <v>ND-01</v>
          </cell>
          <cell r="H1510" t="str">
            <v>WS WAVE TWIST CABLE KNIT AQUA MARLE SLIPPER SOCKS</v>
          </cell>
          <cell r="I1510">
            <v>2</v>
          </cell>
          <cell r="J1510">
            <v>12.09</v>
          </cell>
          <cell r="K1510">
            <v>19.95</v>
          </cell>
        </row>
        <row r="1511">
          <cell r="D1511">
            <v>511899</v>
          </cell>
          <cell r="E1511" t="str">
            <v>ND-01</v>
          </cell>
          <cell r="H1511" t="str">
            <v>WS CHENILLE RIB KNIT DENIM SLIPPER SOCKS</v>
          </cell>
          <cell r="I1511">
            <v>2</v>
          </cell>
          <cell r="J1511">
            <v>12.09</v>
          </cell>
          <cell r="K1511">
            <v>19.95</v>
          </cell>
        </row>
        <row r="1512">
          <cell r="D1512">
            <v>511900</v>
          </cell>
          <cell r="E1512" t="str">
            <v>ND-01</v>
          </cell>
          <cell r="H1512" t="str">
            <v>WS WAVE TWIST CABLE KNIT PINE MARLE SLIPPER SOCKS</v>
          </cell>
          <cell r="I1512">
            <v>2</v>
          </cell>
          <cell r="J1512">
            <v>12.09</v>
          </cell>
          <cell r="K1512">
            <v>19.95</v>
          </cell>
        </row>
        <row r="1513">
          <cell r="D1513">
            <v>511901</v>
          </cell>
          <cell r="E1513" t="str">
            <v>ND-01</v>
          </cell>
          <cell r="H1513" t="str">
            <v>WS CABLE KNIT DENIM MARLE</v>
          </cell>
          <cell r="I1513">
            <v>2</v>
          </cell>
          <cell r="J1513">
            <v>12.09</v>
          </cell>
          <cell r="K1513">
            <v>19.95</v>
          </cell>
        </row>
        <row r="1514">
          <cell r="D1514">
            <v>511902</v>
          </cell>
          <cell r="E1514" t="str">
            <v>ND-01</v>
          </cell>
          <cell r="H1514" t="str">
            <v>WS DIAMOND KNIT TAUPE FLECK SLIPPER SOCKS</v>
          </cell>
          <cell r="I1514">
            <v>2</v>
          </cell>
          <cell r="J1514">
            <v>12.09</v>
          </cell>
          <cell r="K1514">
            <v>19.95</v>
          </cell>
        </row>
        <row r="1516">
          <cell r="D1516">
            <v>508858</v>
          </cell>
          <cell r="E1516" t="str">
            <v>ND-03</v>
          </cell>
          <cell r="G1516" t="str">
            <v>LOW</v>
          </cell>
          <cell r="H1516" t="str">
            <v>WS SLIPPER SOCKS DIAMOND NORDIC WITH POM POMS RED/BLUE</v>
          </cell>
          <cell r="I1516">
            <v>2</v>
          </cell>
          <cell r="J1516">
            <v>12.09</v>
          </cell>
          <cell r="K1516">
            <v>19.95</v>
          </cell>
        </row>
        <row r="1517">
          <cell r="D1517">
            <v>508859</v>
          </cell>
          <cell r="E1517" t="str">
            <v>ND-03</v>
          </cell>
          <cell r="H1517" t="str">
            <v>WS SLIPPER SOCKS STRIPEY KNIT BLUES</v>
          </cell>
          <cell r="I1517">
            <v>2</v>
          </cell>
          <cell r="J1517">
            <v>12.09</v>
          </cell>
          <cell r="K1517">
            <v>19.95</v>
          </cell>
        </row>
        <row r="1518">
          <cell r="D1518">
            <v>511285</v>
          </cell>
          <cell r="E1518" t="str">
            <v>ND-01</v>
          </cell>
          <cell r="H1518" t="str">
            <v>WS SLIPPER SOCKS CHENILLE RIB KNIT BLUE</v>
          </cell>
          <cell r="I1518">
            <v>2</v>
          </cell>
          <cell r="J1518">
            <v>12.09</v>
          </cell>
          <cell r="K1518">
            <v>19.95</v>
          </cell>
        </row>
        <row r="1519">
          <cell r="D1519">
            <v>511284</v>
          </cell>
          <cell r="E1519" t="str">
            <v>ND-01</v>
          </cell>
          <cell r="H1519" t="str">
            <v>WS SLIPPER SOCKS RIB KNIT TEXTURED OATMEAL SHORT</v>
          </cell>
          <cell r="I1519">
            <v>2</v>
          </cell>
          <cell r="J1519">
            <v>12.09</v>
          </cell>
          <cell r="K1519">
            <v>19.95</v>
          </cell>
        </row>
        <row r="1520">
          <cell r="D1520">
            <v>511283</v>
          </cell>
          <cell r="E1520" t="str">
            <v>ND-01</v>
          </cell>
          <cell r="H1520" t="str">
            <v>WS SLIPPER SOCKS CHENILLE KNIT NAVY SHORT</v>
          </cell>
          <cell r="I1520">
            <v>2</v>
          </cell>
          <cell r="J1520">
            <v>12.09</v>
          </cell>
          <cell r="K1520">
            <v>19.95</v>
          </cell>
        </row>
        <row r="1521">
          <cell r="D1521">
            <v>509851</v>
          </cell>
          <cell r="E1521" t="str">
            <v>ND-09</v>
          </cell>
          <cell r="H1521" t="str">
            <v>WS SLIPPER SOCKS NAVY/WHITE KNIT</v>
          </cell>
          <cell r="I1521">
            <v>2</v>
          </cell>
          <cell r="J1521">
            <v>12.09</v>
          </cell>
          <cell r="K1521">
            <v>19.95</v>
          </cell>
        </row>
        <row r="1522">
          <cell r="D1522">
            <v>511278</v>
          </cell>
          <cell r="E1522" t="str">
            <v>ND-01</v>
          </cell>
          <cell r="H1522" t="str">
            <v>WS SLIPPER SOCKS CLASSIC KNIT GREY</v>
          </cell>
          <cell r="I1522">
            <v>2</v>
          </cell>
          <cell r="J1522">
            <v>12.09</v>
          </cell>
          <cell r="K1522">
            <v>19.95</v>
          </cell>
        </row>
        <row r="1523">
          <cell r="D1523">
            <v>509850</v>
          </cell>
          <cell r="E1523" t="str">
            <v>ND-09</v>
          </cell>
          <cell r="H1523" t="str">
            <v>WS SLIPPER SOCKS GREY KNIT WITH STRIPE</v>
          </cell>
          <cell r="I1523">
            <v>2</v>
          </cell>
          <cell r="J1523">
            <v>12.09</v>
          </cell>
          <cell r="K1523">
            <v>19.95</v>
          </cell>
        </row>
        <row r="1524">
          <cell r="D1524">
            <v>508716</v>
          </cell>
          <cell r="E1524" t="str">
            <v>ND-10</v>
          </cell>
          <cell r="H1524" t="str">
            <v>WS SLIPPER SOCKS CHENILLE BRAID WITH STRIPE NAVY</v>
          </cell>
          <cell r="I1524">
            <v>2</v>
          </cell>
          <cell r="J1524">
            <v>12.09</v>
          </cell>
          <cell r="K1524">
            <v>19.95</v>
          </cell>
        </row>
        <row r="1526">
          <cell r="D1526">
            <v>508851</v>
          </cell>
          <cell r="E1526" t="str">
            <v>ND-03</v>
          </cell>
          <cell r="H1526" t="str">
            <v>WS ANIMAL SLIPPER SOCKS BEAR BLUE STRIPE</v>
          </cell>
          <cell r="I1526">
            <v>2</v>
          </cell>
          <cell r="J1526">
            <v>12.09</v>
          </cell>
          <cell r="K1526">
            <v>19.95</v>
          </cell>
        </row>
        <row r="1527">
          <cell r="D1527">
            <v>511287</v>
          </cell>
          <cell r="E1527" t="str">
            <v>ND-01</v>
          </cell>
          <cell r="H1527" t="str">
            <v>WS ANIMAL SLIPPER SOCKS CHENILLE DOG NAVY</v>
          </cell>
          <cell r="I1527">
            <v>2</v>
          </cell>
          <cell r="J1527">
            <v>12.09</v>
          </cell>
          <cell r="K1527">
            <v>19.95</v>
          </cell>
        </row>
        <row r="1528">
          <cell r="D1528">
            <v>508849</v>
          </cell>
          <cell r="E1528" t="str">
            <v>ND-03</v>
          </cell>
          <cell r="H1528" t="str">
            <v>WS ANIMAL SLIPPER SOCKS PIG PINK</v>
          </cell>
          <cell r="I1528">
            <v>2</v>
          </cell>
          <cell r="J1528">
            <v>12.09</v>
          </cell>
          <cell r="K1528">
            <v>19.95</v>
          </cell>
        </row>
        <row r="1530">
          <cell r="D1530" t="str">
            <v>WSA283</v>
          </cell>
          <cell r="E1530" t="str">
            <v>04-A</v>
          </cell>
          <cell r="G1530" t="str">
            <v>P</v>
          </cell>
          <cell r="H1530" t="str">
            <v>WS COSY SOCKS &amp; FOOTLETS PREPACK</v>
          </cell>
          <cell r="I1530">
            <v>1</v>
          </cell>
          <cell r="J1530">
            <v>96.48</v>
          </cell>
          <cell r="K1530">
            <v>159.19</v>
          </cell>
        </row>
        <row r="1531">
          <cell r="D1531">
            <v>509951</v>
          </cell>
          <cell r="E1531" t="str">
            <v>04-A</v>
          </cell>
          <cell r="H1531" t="str">
            <v>WS COSY SOCKS PENGUIN</v>
          </cell>
          <cell r="I1531">
            <v>2</v>
          </cell>
          <cell r="J1531">
            <v>6.03</v>
          </cell>
          <cell r="K1531">
            <v>9.9499999999999993</v>
          </cell>
        </row>
        <row r="1532">
          <cell r="D1532">
            <v>509952</v>
          </cell>
          <cell r="E1532" t="str">
            <v>04-A</v>
          </cell>
          <cell r="H1532" t="str">
            <v>WS COSY SOCKS BULLDOG</v>
          </cell>
          <cell r="I1532">
            <v>2</v>
          </cell>
          <cell r="J1532">
            <v>6.03</v>
          </cell>
          <cell r="K1532">
            <v>9.9499999999999993</v>
          </cell>
        </row>
        <row r="1533">
          <cell r="D1533">
            <v>509953</v>
          </cell>
          <cell r="E1533" t="str">
            <v>04-A</v>
          </cell>
          <cell r="H1533" t="str">
            <v>WS COSY SOCKS STRIPE BLUE</v>
          </cell>
          <cell r="I1533">
            <v>2</v>
          </cell>
          <cell r="J1533">
            <v>6.03</v>
          </cell>
          <cell r="K1533">
            <v>9.9499999999999993</v>
          </cell>
        </row>
        <row r="1534">
          <cell r="D1534">
            <v>509954</v>
          </cell>
          <cell r="E1534" t="str">
            <v>04-A</v>
          </cell>
          <cell r="H1534" t="str">
            <v>WS COSY SOCKS CHENILLE SOFT PINK</v>
          </cell>
          <cell r="I1534">
            <v>2</v>
          </cell>
          <cell r="J1534">
            <v>6.03</v>
          </cell>
          <cell r="K1534">
            <v>9.9499999999999993</v>
          </cell>
        </row>
        <row r="1535">
          <cell r="D1535">
            <v>509955</v>
          </cell>
          <cell r="E1535" t="str">
            <v>04-A</v>
          </cell>
          <cell r="H1535" t="str">
            <v xml:space="preserve">WS FOOTLETS ANIMAL STRIPE GREY </v>
          </cell>
          <cell r="I1535">
            <v>2</v>
          </cell>
          <cell r="J1535">
            <v>6.03</v>
          </cell>
          <cell r="K1535">
            <v>9.9499999999999993</v>
          </cell>
        </row>
        <row r="1536">
          <cell r="D1536">
            <v>509956</v>
          </cell>
          <cell r="E1536" t="str">
            <v>04-A</v>
          </cell>
          <cell r="H1536" t="str">
            <v>WS FOOTLETS SPOTS NAVY</v>
          </cell>
          <cell r="I1536">
            <v>2</v>
          </cell>
          <cell r="J1536">
            <v>6.03</v>
          </cell>
          <cell r="K1536">
            <v>9.9499999999999993</v>
          </cell>
        </row>
        <row r="1537">
          <cell r="D1537">
            <v>509957</v>
          </cell>
          <cell r="E1537" t="str">
            <v>04-A</v>
          </cell>
          <cell r="H1537" t="str">
            <v>WS FOOTLETS UNICORN PINK</v>
          </cell>
          <cell r="I1537">
            <v>2</v>
          </cell>
          <cell r="J1537">
            <v>6.03</v>
          </cell>
          <cell r="K1537">
            <v>9.9499999999999993</v>
          </cell>
        </row>
        <row r="1538">
          <cell r="D1538">
            <v>509958</v>
          </cell>
          <cell r="E1538" t="str">
            <v>04-A</v>
          </cell>
          <cell r="H1538" t="str">
            <v>WS FOOTLETS KOALA BLUE</v>
          </cell>
          <cell r="I1538">
            <v>2</v>
          </cell>
          <cell r="J1538">
            <v>6.03</v>
          </cell>
          <cell r="K1538">
            <v>9.9499999999999993</v>
          </cell>
        </row>
        <row r="1540">
          <cell r="D1540" t="str">
            <v>WS867</v>
          </cell>
          <cell r="E1540" t="str">
            <v>ND-17</v>
          </cell>
          <cell r="G1540" t="str">
            <v xml:space="preserve">P - LOW
</v>
          </cell>
          <cell r="H1540" t="str">
            <v>WS SLIPPERS PREPACK</v>
          </cell>
          <cell r="I1540">
            <v>1</v>
          </cell>
          <cell r="J1540">
            <v>222.56</v>
          </cell>
          <cell r="K1540">
            <v>367.22</v>
          </cell>
        </row>
        <row r="1541">
          <cell r="D1541">
            <v>507241</v>
          </cell>
          <cell r="E1541" t="str">
            <v>ND-03</v>
          </cell>
          <cell r="H1541" t="str">
            <v>WS SLIPPERS CLOUDS NAVY S/M</v>
          </cell>
          <cell r="I1541">
            <v>2</v>
          </cell>
          <cell r="J1541">
            <v>13.91</v>
          </cell>
          <cell r="K1541">
            <v>22.95</v>
          </cell>
        </row>
        <row r="1542">
          <cell r="D1542">
            <v>507242</v>
          </cell>
          <cell r="E1542" t="str">
            <v>ND-18</v>
          </cell>
          <cell r="G1542" t="str">
            <v>LOW</v>
          </cell>
          <cell r="H1542" t="str">
            <v>WS SLIPPERS CLOUDS NAVY M/L</v>
          </cell>
          <cell r="I1542">
            <v>2</v>
          </cell>
          <cell r="J1542">
            <v>13.91</v>
          </cell>
          <cell r="K1542">
            <v>22.95</v>
          </cell>
        </row>
        <row r="1543">
          <cell r="D1543">
            <v>507243</v>
          </cell>
          <cell r="E1543" t="str">
            <v>ND-03</v>
          </cell>
          <cell r="H1543" t="str">
            <v>WS SLIPPERS STARS BLUE S/M</v>
          </cell>
          <cell r="I1543">
            <v>2</v>
          </cell>
          <cell r="J1543">
            <v>13.91</v>
          </cell>
          <cell r="K1543">
            <v>22.95</v>
          </cell>
        </row>
        <row r="1544">
          <cell r="D1544">
            <v>507244</v>
          </cell>
          <cell r="E1544" t="str">
            <v>ND-03</v>
          </cell>
          <cell r="G1544" t="str">
            <v>LOW</v>
          </cell>
          <cell r="H1544" t="str">
            <v>WS SLIPPERS STARS BLUE M/L</v>
          </cell>
          <cell r="I1544">
            <v>2</v>
          </cell>
          <cell r="J1544">
            <v>13.91</v>
          </cell>
          <cell r="K1544">
            <v>22.95</v>
          </cell>
        </row>
        <row r="1545">
          <cell r="D1545">
            <v>507245</v>
          </cell>
          <cell r="E1545" t="str">
            <v>ND-03</v>
          </cell>
          <cell r="G1545" t="str">
            <v>LOW</v>
          </cell>
          <cell r="H1545" t="str">
            <v>WS SLIPPERS POLKA BLACK S/M</v>
          </cell>
          <cell r="I1545">
            <v>2</v>
          </cell>
          <cell r="J1545">
            <v>13.91</v>
          </cell>
          <cell r="K1545">
            <v>22.95</v>
          </cell>
        </row>
        <row r="1546">
          <cell r="D1546">
            <v>507246</v>
          </cell>
          <cell r="E1546" t="str">
            <v>ND-03</v>
          </cell>
          <cell r="H1546" t="str">
            <v>WS SLIPPERS POLKA BLACK M/L</v>
          </cell>
          <cell r="I1546">
            <v>2</v>
          </cell>
          <cell r="J1546">
            <v>13.91</v>
          </cell>
          <cell r="K1546">
            <v>22.95</v>
          </cell>
        </row>
        <row r="1547">
          <cell r="D1547">
            <v>507247</v>
          </cell>
          <cell r="E1547" t="str">
            <v>ND-03</v>
          </cell>
          <cell r="H1547" t="str">
            <v>WS SLIPPERS CATS BY KAT S/M</v>
          </cell>
          <cell r="I1547">
            <v>2</v>
          </cell>
          <cell r="J1547">
            <v>13.91</v>
          </cell>
          <cell r="K1547">
            <v>22.95</v>
          </cell>
        </row>
        <row r="1548">
          <cell r="D1548">
            <v>507248</v>
          </cell>
          <cell r="E1548" t="str">
            <v>ND-03</v>
          </cell>
          <cell r="G1548" t="str">
            <v>LOW</v>
          </cell>
          <cell r="H1548" t="str">
            <v>WS SLIPPERS CATS BY KAT M/L</v>
          </cell>
          <cell r="I1548">
            <v>2</v>
          </cell>
          <cell r="J1548">
            <v>13.91</v>
          </cell>
          <cell r="K1548">
            <v>22.95</v>
          </cell>
        </row>
        <row r="1550">
          <cell r="D1550">
            <v>509945</v>
          </cell>
          <cell r="E1550" t="str">
            <v>ND-03</v>
          </cell>
          <cell r="H1550" t="str">
            <v>WS SLIPPER SLIDES BLACK SMALL</v>
          </cell>
          <cell r="I1550">
            <v>1</v>
          </cell>
          <cell r="J1550">
            <v>15.12</v>
          </cell>
          <cell r="K1550">
            <v>24.95</v>
          </cell>
        </row>
        <row r="1551">
          <cell r="D1551">
            <v>509946</v>
          </cell>
          <cell r="E1551" t="str">
            <v>ND-03</v>
          </cell>
          <cell r="H1551" t="str">
            <v>WS SLIPPER SLIDES BLACK MEDIUM</v>
          </cell>
          <cell r="I1551">
            <v>1</v>
          </cell>
          <cell r="J1551">
            <v>15.12</v>
          </cell>
          <cell r="K1551">
            <v>24.95</v>
          </cell>
        </row>
        <row r="1552">
          <cell r="D1552">
            <v>509943</v>
          </cell>
          <cell r="E1552" t="str">
            <v>ND-03</v>
          </cell>
          <cell r="H1552" t="str">
            <v>WS SLIPPER SLIDES GREY DIAMANTE MEDIUM</v>
          </cell>
          <cell r="I1552">
            <v>1</v>
          </cell>
          <cell r="J1552">
            <v>15.12</v>
          </cell>
          <cell r="K1552">
            <v>24.95</v>
          </cell>
        </row>
        <row r="1553">
          <cell r="D1553">
            <v>509948</v>
          </cell>
          <cell r="E1553" t="str">
            <v>ND-03</v>
          </cell>
          <cell r="H1553" t="str">
            <v>WS SLIPPER SLIDES NAVY SMALL</v>
          </cell>
          <cell r="I1553">
            <v>1</v>
          </cell>
          <cell r="J1553">
            <v>15.12</v>
          </cell>
          <cell r="K1553">
            <v>24.95</v>
          </cell>
        </row>
        <row r="1554">
          <cell r="D1554">
            <v>509949</v>
          </cell>
          <cell r="E1554" t="str">
            <v>ND-03</v>
          </cell>
          <cell r="H1554" t="str">
            <v>WS SLIPPER SLIDES NAVY MEDIUM</v>
          </cell>
          <cell r="I1554">
            <v>1</v>
          </cell>
          <cell r="J1554">
            <v>15.12</v>
          </cell>
          <cell r="K1554">
            <v>24.95</v>
          </cell>
        </row>
        <row r="1555">
          <cell r="D1555">
            <v>509950</v>
          </cell>
          <cell r="E1555" t="str">
            <v>ND-03</v>
          </cell>
          <cell r="H1555" t="str">
            <v>WS SLIPPER SLIDES NAVY LARGE</v>
          </cell>
          <cell r="I1555">
            <v>1</v>
          </cell>
          <cell r="J1555">
            <v>15.12</v>
          </cell>
          <cell r="K1555">
            <v>24.95</v>
          </cell>
        </row>
        <row r="1558">
          <cell r="D1558">
            <v>507328</v>
          </cell>
          <cell r="E1558" t="str">
            <v>ND-06</v>
          </cell>
          <cell r="H1558" t="str">
            <v>WS FLOWER SOCKS</v>
          </cell>
          <cell r="I1558">
            <v>2</v>
          </cell>
          <cell r="J1558">
            <v>6.03</v>
          </cell>
          <cell r="K1558">
            <v>9.9499999999999993</v>
          </cell>
        </row>
        <row r="1559">
          <cell r="D1559">
            <v>507331</v>
          </cell>
          <cell r="E1559" t="str">
            <v>ND-06</v>
          </cell>
          <cell r="H1559" t="str">
            <v>WS METALLIC GEO SOCKS</v>
          </cell>
          <cell r="I1559">
            <v>2</v>
          </cell>
          <cell r="J1559">
            <v>6.03</v>
          </cell>
          <cell r="K1559">
            <v>9.9499999999999993</v>
          </cell>
        </row>
        <row r="1560">
          <cell r="D1560">
            <v>507730</v>
          </cell>
          <cell r="E1560" t="str">
            <v>ND-06</v>
          </cell>
          <cell r="H1560" t="str">
            <v>WS PONY SOCKS</v>
          </cell>
          <cell r="I1560">
            <v>2</v>
          </cell>
          <cell r="J1560">
            <v>6.03</v>
          </cell>
          <cell r="K1560">
            <v>9.9499999999999993</v>
          </cell>
        </row>
        <row r="1561">
          <cell r="D1561">
            <v>507734</v>
          </cell>
          <cell r="E1561" t="str">
            <v>ND-06</v>
          </cell>
          <cell r="H1561" t="str">
            <v>WS MUSHROOM SOCKS</v>
          </cell>
          <cell r="I1561">
            <v>2</v>
          </cell>
          <cell r="J1561">
            <v>6.03</v>
          </cell>
          <cell r="K1561">
            <v>9.9499999999999993</v>
          </cell>
        </row>
        <row r="1562">
          <cell r="D1562">
            <v>507735</v>
          </cell>
          <cell r="E1562" t="str">
            <v>ND-06</v>
          </cell>
          <cell r="H1562" t="str">
            <v>WS TROPICAL SOCKS</v>
          </cell>
          <cell r="I1562">
            <v>2</v>
          </cell>
          <cell r="J1562">
            <v>6.03</v>
          </cell>
          <cell r="K1562">
            <v>9.9499999999999993</v>
          </cell>
        </row>
        <row r="1563">
          <cell r="D1563">
            <v>507736</v>
          </cell>
          <cell r="E1563" t="str">
            <v>ND-06</v>
          </cell>
          <cell r="H1563" t="str">
            <v>WS SUNDAE SOCKS</v>
          </cell>
          <cell r="I1563">
            <v>2</v>
          </cell>
          <cell r="J1563">
            <v>6.03</v>
          </cell>
          <cell r="K1563">
            <v>9.9499999999999993</v>
          </cell>
        </row>
        <row r="1564">
          <cell r="D1564">
            <v>507737</v>
          </cell>
          <cell r="E1564" t="str">
            <v>ND-06</v>
          </cell>
          <cell r="H1564" t="str">
            <v>WS STRAWBERRY SOCKS</v>
          </cell>
          <cell r="I1564">
            <v>2</v>
          </cell>
          <cell r="J1564">
            <v>6.03</v>
          </cell>
          <cell r="K1564">
            <v>9.9499999999999993</v>
          </cell>
        </row>
        <row r="1565">
          <cell r="D1565">
            <v>508740</v>
          </cell>
          <cell r="E1565" t="str">
            <v>ND-06</v>
          </cell>
          <cell r="H1565" t="str">
            <v>WS CANDY SPOT ANKLE SOCKS</v>
          </cell>
          <cell r="I1565">
            <v>2</v>
          </cell>
          <cell r="J1565">
            <v>4.82</v>
          </cell>
          <cell r="K1565">
            <v>7.95</v>
          </cell>
        </row>
        <row r="1566">
          <cell r="D1566">
            <v>508741</v>
          </cell>
          <cell r="E1566" t="str">
            <v>ND-06</v>
          </cell>
          <cell r="H1566" t="str">
            <v>WS SPOT ANKLE SOCKS</v>
          </cell>
          <cell r="I1566">
            <v>2</v>
          </cell>
          <cell r="J1566">
            <v>4.82</v>
          </cell>
          <cell r="K1566">
            <v>7.95</v>
          </cell>
        </row>
        <row r="1567">
          <cell r="D1567">
            <v>508742</v>
          </cell>
          <cell r="E1567" t="str">
            <v>ND-06</v>
          </cell>
          <cell r="H1567" t="str">
            <v>WS UNICORN MAGIC ANKLE SOCKS</v>
          </cell>
          <cell r="I1567">
            <v>2</v>
          </cell>
          <cell r="J1567">
            <v>4.82</v>
          </cell>
          <cell r="K1567">
            <v>7.95</v>
          </cell>
        </row>
        <row r="1568">
          <cell r="D1568">
            <v>508743</v>
          </cell>
          <cell r="E1568" t="str">
            <v>ND-06</v>
          </cell>
          <cell r="H1568" t="str">
            <v>WS ANIMAL PRINT ANKLE SOCKS</v>
          </cell>
          <cell r="I1568">
            <v>2</v>
          </cell>
          <cell r="J1568">
            <v>4.82</v>
          </cell>
          <cell r="K1568">
            <v>7.95</v>
          </cell>
        </row>
        <row r="1569">
          <cell r="D1569">
            <v>508744</v>
          </cell>
          <cell r="E1569" t="str">
            <v>ND-06</v>
          </cell>
          <cell r="H1569" t="str">
            <v>WS GINGHAM ANKLE SOCKS</v>
          </cell>
          <cell r="I1569">
            <v>2</v>
          </cell>
          <cell r="J1569">
            <v>4.82</v>
          </cell>
          <cell r="K1569">
            <v>7.95</v>
          </cell>
        </row>
        <row r="1570">
          <cell r="D1570">
            <v>508747</v>
          </cell>
          <cell r="E1570" t="str">
            <v>ND-06</v>
          </cell>
          <cell r="H1570" t="str">
            <v>WS STRAWBERRY DONUT SOCKS</v>
          </cell>
          <cell r="I1570">
            <v>2</v>
          </cell>
          <cell r="J1570">
            <v>6.03</v>
          </cell>
          <cell r="K1570">
            <v>9.9499999999999993</v>
          </cell>
        </row>
        <row r="1571">
          <cell r="D1571">
            <v>508749</v>
          </cell>
          <cell r="E1571" t="str">
            <v>ND-06</v>
          </cell>
          <cell r="H1571" t="str">
            <v>WS BONJOUR SOCKS</v>
          </cell>
          <cell r="I1571">
            <v>2</v>
          </cell>
          <cell r="J1571">
            <v>6.03</v>
          </cell>
          <cell r="K1571">
            <v>9.9499999999999993</v>
          </cell>
        </row>
        <row r="1573">
          <cell r="D1573">
            <v>509424</v>
          </cell>
          <cell r="E1573" t="str">
            <v>04-06</v>
          </cell>
          <cell r="H1573" t="str">
            <v>FS TODDLER SOCKS ANIMAL PRINT</v>
          </cell>
          <cell r="I1573">
            <v>2</v>
          </cell>
          <cell r="J1573">
            <v>3</v>
          </cell>
          <cell r="K1573">
            <v>4.95</v>
          </cell>
        </row>
        <row r="1574">
          <cell r="D1574">
            <v>509432</v>
          </cell>
          <cell r="E1574" t="str">
            <v>ND-07</v>
          </cell>
          <cell r="H1574" t="str">
            <v>FS TODDLER SOCKS STARS &amp; MOONS</v>
          </cell>
          <cell r="I1574">
            <v>2</v>
          </cell>
          <cell r="J1574">
            <v>3</v>
          </cell>
          <cell r="K1574">
            <v>4.95</v>
          </cell>
        </row>
        <row r="1575">
          <cell r="D1575">
            <v>509433</v>
          </cell>
          <cell r="E1575" t="str">
            <v>ND-07</v>
          </cell>
          <cell r="H1575" t="str">
            <v>FS TODDLER SOCKS BANANAS</v>
          </cell>
          <cell r="I1575">
            <v>2</v>
          </cell>
          <cell r="J1575">
            <v>3</v>
          </cell>
          <cell r="K1575">
            <v>4.95</v>
          </cell>
        </row>
        <row r="1576">
          <cell r="D1576">
            <v>509429</v>
          </cell>
          <cell r="E1576" t="str">
            <v>ND-06</v>
          </cell>
          <cell r="H1576" t="str">
            <v>FS TODDLER SOCKS MONSTERS</v>
          </cell>
          <cell r="I1576">
            <v>2</v>
          </cell>
          <cell r="J1576">
            <v>3</v>
          </cell>
          <cell r="K1576">
            <v>4.95</v>
          </cell>
        </row>
        <row r="1577">
          <cell r="D1577">
            <v>509431</v>
          </cell>
          <cell r="E1577" t="str">
            <v>ND-07</v>
          </cell>
          <cell r="H1577" t="str">
            <v>FS TODDLER SOCKS SPACE</v>
          </cell>
          <cell r="I1577">
            <v>2</v>
          </cell>
          <cell r="J1577">
            <v>3</v>
          </cell>
          <cell r="K1577">
            <v>4.95</v>
          </cell>
        </row>
        <row r="1578">
          <cell r="D1578">
            <v>509430</v>
          </cell>
          <cell r="E1578" t="str">
            <v>ND-06</v>
          </cell>
          <cell r="H1578" t="str">
            <v>FS TODDLER SOCKS PIRATES</v>
          </cell>
          <cell r="I1578">
            <v>2</v>
          </cell>
          <cell r="J1578">
            <v>3</v>
          </cell>
          <cell r="K1578">
            <v>4.95</v>
          </cell>
        </row>
        <row r="1581">
          <cell r="D1581">
            <v>508734</v>
          </cell>
          <cell r="E1581" t="str">
            <v>ND-02</v>
          </cell>
          <cell r="H1581" t="str">
            <v>FS SLIPPER SOCKS PENGUIN CHENILLE - KIDS</v>
          </cell>
          <cell r="I1581">
            <v>2</v>
          </cell>
          <cell r="J1581">
            <v>7.85</v>
          </cell>
          <cell r="K1581">
            <v>12.95</v>
          </cell>
        </row>
        <row r="1582">
          <cell r="D1582">
            <v>508735</v>
          </cell>
          <cell r="E1582" t="str">
            <v>ND-02</v>
          </cell>
          <cell r="H1582" t="str">
            <v>FS SLIPPER SOCKS PENGUIN CHENILLE- TODDLER</v>
          </cell>
          <cell r="I1582">
            <v>2</v>
          </cell>
          <cell r="J1582">
            <v>6.03</v>
          </cell>
          <cell r="K1582">
            <v>9.9499999999999993</v>
          </cell>
        </row>
        <row r="1583">
          <cell r="D1583">
            <v>508873</v>
          </cell>
          <cell r="E1583" t="str">
            <v>ND-02</v>
          </cell>
          <cell r="H1583" t="str">
            <v>FS SLIPPER SOCKS CHENILLE WITH ANIMAL FUR BLACK - KIDS</v>
          </cell>
          <cell r="I1583">
            <v>2</v>
          </cell>
          <cell r="J1583">
            <v>7.85</v>
          </cell>
          <cell r="K1583">
            <v>12.95</v>
          </cell>
        </row>
        <row r="1584">
          <cell r="D1584">
            <v>508874</v>
          </cell>
          <cell r="E1584" t="str">
            <v>ND-02</v>
          </cell>
          <cell r="H1584" t="str">
            <v>FS SLIPPER SOCKS CHENILLE WITH ANIMAL FUR BLACK - TODDLER</v>
          </cell>
          <cell r="I1584">
            <v>2</v>
          </cell>
          <cell r="J1584">
            <v>6.03</v>
          </cell>
          <cell r="K1584">
            <v>9.9499999999999993</v>
          </cell>
        </row>
        <row r="1585">
          <cell r="D1585">
            <v>510699</v>
          </cell>
          <cell r="E1585" t="str">
            <v>ND-08</v>
          </cell>
          <cell r="H1585" t="str">
            <v>FS SLIPPER SOCKS KOALA BLUE - KIDS</v>
          </cell>
          <cell r="I1585">
            <v>2</v>
          </cell>
          <cell r="J1585">
            <v>7.85</v>
          </cell>
          <cell r="K1585">
            <v>12.95</v>
          </cell>
        </row>
        <row r="1586">
          <cell r="D1586">
            <v>508871</v>
          </cell>
          <cell r="E1586" t="str">
            <v>ND-02</v>
          </cell>
          <cell r="H1586" t="str">
            <v>FS SLIPPER SOCKS BLUE &amp; WHITE STRIPE - KIDS</v>
          </cell>
          <cell r="I1586">
            <v>2</v>
          </cell>
          <cell r="J1586">
            <v>7.85</v>
          </cell>
          <cell r="K1586">
            <v>12.95</v>
          </cell>
        </row>
        <row r="1587">
          <cell r="D1587">
            <v>508872</v>
          </cell>
          <cell r="E1587" t="str">
            <v>ND-02</v>
          </cell>
          <cell r="H1587" t="str">
            <v>FS SLIPPER SOCKS BLUE &amp; WHITE STRIPE - TODDLER</v>
          </cell>
          <cell r="I1587">
            <v>2</v>
          </cell>
          <cell r="J1587">
            <v>6.03</v>
          </cell>
          <cell r="K1587">
            <v>9.9499999999999993</v>
          </cell>
        </row>
        <row r="1588">
          <cell r="D1588">
            <v>511299</v>
          </cell>
          <cell r="E1588" t="str">
            <v>ND-02</v>
          </cell>
          <cell r="H1588" t="str">
            <v>FS SLIPPER SOCKS LOVE LLAMA PALE BLUE - KIDS</v>
          </cell>
          <cell r="I1588">
            <v>2</v>
          </cell>
          <cell r="J1588">
            <v>7.85</v>
          </cell>
          <cell r="K1588">
            <v>12.95</v>
          </cell>
        </row>
        <row r="1589">
          <cell r="D1589">
            <v>508738</v>
          </cell>
          <cell r="E1589" t="str">
            <v>ND-02</v>
          </cell>
          <cell r="H1589" t="str">
            <v>FS SLIPPER SOCKS NORDIC - KIDS</v>
          </cell>
          <cell r="I1589">
            <v>2</v>
          </cell>
          <cell r="J1589">
            <v>7.85</v>
          </cell>
          <cell r="K1589">
            <v>12.95</v>
          </cell>
        </row>
        <row r="1590">
          <cell r="D1590">
            <v>508739</v>
          </cell>
          <cell r="E1590" t="str">
            <v>ND-02</v>
          </cell>
          <cell r="H1590" t="str">
            <v>FS SLIPPER SOCKS NORDIC - TODDLER</v>
          </cell>
          <cell r="I1590">
            <v>2</v>
          </cell>
          <cell r="J1590">
            <v>6.03</v>
          </cell>
          <cell r="K1590">
            <v>9.9499999999999993</v>
          </cell>
        </row>
        <row r="1591">
          <cell r="D1591">
            <v>511297</v>
          </cell>
          <cell r="E1591" t="str">
            <v>ND-02</v>
          </cell>
          <cell r="H1591" t="str">
            <v>FS SLIPPER SOCKS KOALA GREEN/GREY - KIDS</v>
          </cell>
          <cell r="I1591">
            <v>2</v>
          </cell>
          <cell r="J1591">
            <v>7.85</v>
          </cell>
          <cell r="K1591">
            <v>12.95</v>
          </cell>
        </row>
        <row r="1592">
          <cell r="D1592">
            <v>510695</v>
          </cell>
          <cell r="E1592" t="str">
            <v>ND-08</v>
          </cell>
          <cell r="H1592" t="str">
            <v>FS SLIPPER SOCKS DUCK - KIDS</v>
          </cell>
          <cell r="I1592">
            <v>2</v>
          </cell>
          <cell r="J1592">
            <v>7.85</v>
          </cell>
          <cell r="K1592">
            <v>12.95</v>
          </cell>
        </row>
        <row r="1593">
          <cell r="D1593">
            <v>508863</v>
          </cell>
          <cell r="E1593" t="str">
            <v>ND-02</v>
          </cell>
          <cell r="H1593" t="str">
            <v>FS SLIPPER SOCKS FOX - KIDS</v>
          </cell>
          <cell r="I1593">
            <v>2</v>
          </cell>
          <cell r="J1593">
            <v>7.85</v>
          </cell>
          <cell r="K1593">
            <v>12.95</v>
          </cell>
        </row>
        <row r="1594">
          <cell r="D1594">
            <v>508864</v>
          </cell>
          <cell r="E1594" t="str">
            <v>ND-02</v>
          </cell>
          <cell r="H1594" t="str">
            <v>FS SLIPPER SOCKS FOX - TODDLER</v>
          </cell>
          <cell r="I1594">
            <v>2</v>
          </cell>
          <cell r="J1594">
            <v>6.03</v>
          </cell>
          <cell r="K1594">
            <v>9.9499999999999993</v>
          </cell>
        </row>
        <row r="1595">
          <cell r="D1595">
            <v>508736</v>
          </cell>
          <cell r="E1595" t="str">
            <v>ND-02</v>
          </cell>
          <cell r="H1595" t="str">
            <v>FS SLIPPER SOCKS RED &amp; WHITE STRIPE - KIDS</v>
          </cell>
          <cell r="I1595">
            <v>2</v>
          </cell>
          <cell r="J1595">
            <v>7.85</v>
          </cell>
          <cell r="K1595">
            <v>12.95</v>
          </cell>
        </row>
        <row r="1596">
          <cell r="D1596">
            <v>508737</v>
          </cell>
          <cell r="E1596" t="str">
            <v>ND-07</v>
          </cell>
          <cell r="H1596" t="str">
            <v>FS SLIPPER SOCKS RED &amp; WHITE STRIPE - TODDLER</v>
          </cell>
          <cell r="I1596">
            <v>2</v>
          </cell>
          <cell r="J1596">
            <v>6.03</v>
          </cell>
          <cell r="K1596">
            <v>9.9499999999999993</v>
          </cell>
        </row>
        <row r="1597">
          <cell r="D1597">
            <v>508728</v>
          </cell>
          <cell r="E1597" t="str">
            <v>ND-02</v>
          </cell>
          <cell r="H1597" t="str">
            <v>FS SLIPPER SOCKS DOG - KIDS</v>
          </cell>
          <cell r="I1597">
            <v>2</v>
          </cell>
          <cell r="J1597">
            <v>7.85</v>
          </cell>
          <cell r="K1597">
            <v>12.95</v>
          </cell>
        </row>
        <row r="1598">
          <cell r="D1598">
            <v>508729</v>
          </cell>
          <cell r="E1598" t="str">
            <v>ND-02</v>
          </cell>
          <cell r="H1598" t="str">
            <v>FS SLIPPER SOCKS DOG - TODDLER</v>
          </cell>
          <cell r="I1598">
            <v>2</v>
          </cell>
          <cell r="J1598">
            <v>6.03</v>
          </cell>
          <cell r="K1598">
            <v>9.9499999999999993</v>
          </cell>
        </row>
        <row r="1599">
          <cell r="D1599">
            <v>508870</v>
          </cell>
          <cell r="E1599" t="str">
            <v>ND-02</v>
          </cell>
          <cell r="H1599" t="str">
            <v>FS SLIPPER SOCKS HEARTS - TODDLER</v>
          </cell>
          <cell r="I1599">
            <v>2</v>
          </cell>
          <cell r="J1599">
            <v>6.03</v>
          </cell>
          <cell r="K1599">
            <v>9.9499999999999993</v>
          </cell>
        </row>
        <row r="1600">
          <cell r="D1600">
            <v>508732</v>
          </cell>
          <cell r="E1600" t="str">
            <v>ND-02</v>
          </cell>
          <cell r="H1600" t="str">
            <v>FS SLIPPER SOCKS UNICORN - KIDS</v>
          </cell>
          <cell r="I1600">
            <v>2</v>
          </cell>
          <cell r="J1600">
            <v>7.85</v>
          </cell>
          <cell r="K1600">
            <v>12.95</v>
          </cell>
        </row>
        <row r="1601">
          <cell r="D1601">
            <v>508733</v>
          </cell>
          <cell r="E1601" t="str">
            <v>ND-02</v>
          </cell>
          <cell r="H1601" t="str">
            <v>FS SLIPPER SOCKS UNICORNS - TODDLER</v>
          </cell>
          <cell r="I1601">
            <v>2</v>
          </cell>
          <cell r="J1601">
            <v>6.03</v>
          </cell>
          <cell r="K1601">
            <v>9.9499999999999993</v>
          </cell>
        </row>
        <row r="1602">
          <cell r="D1602">
            <v>508867</v>
          </cell>
          <cell r="E1602" t="str">
            <v>ND-02</v>
          </cell>
          <cell r="H1602" t="str">
            <v>FS SLIPPER SOCKS KITTEN - KIDS</v>
          </cell>
          <cell r="I1602">
            <v>2</v>
          </cell>
          <cell r="J1602">
            <v>7.85</v>
          </cell>
          <cell r="K1602">
            <v>12.95</v>
          </cell>
        </row>
        <row r="1603">
          <cell r="D1603">
            <v>508868</v>
          </cell>
          <cell r="E1603" t="str">
            <v>ND-02</v>
          </cell>
          <cell r="H1603" t="str">
            <v>FS SLIPPER SOCKS KITTEN - TODDLER</v>
          </cell>
          <cell r="I1603">
            <v>2</v>
          </cell>
          <cell r="J1603">
            <v>6.03</v>
          </cell>
          <cell r="K1603">
            <v>9.9499999999999993</v>
          </cell>
        </row>
        <row r="1605">
          <cell r="D1605" t="str">
            <v>WSA281</v>
          </cell>
          <cell r="E1605" t="str">
            <v>FS-B5</v>
          </cell>
          <cell r="G1605" t="str">
            <v>P</v>
          </cell>
          <cell r="H1605" t="str">
            <v>FS EVERYDAY BEANIES PREPACK</v>
          </cell>
          <cell r="I1605">
            <v>1</v>
          </cell>
          <cell r="J1605">
            <v>199.42</v>
          </cell>
          <cell r="K1605">
            <v>329.04</v>
          </cell>
        </row>
        <row r="1606">
          <cell r="D1606">
            <v>509921</v>
          </cell>
          <cell r="E1606" t="str">
            <v>04-02</v>
          </cell>
          <cell r="H1606" t="str">
            <v>FS CASEY BEANIE TODDLER PINK</v>
          </cell>
          <cell r="I1606">
            <v>1</v>
          </cell>
          <cell r="J1606">
            <v>10.27</v>
          </cell>
          <cell r="K1606">
            <v>16.95</v>
          </cell>
        </row>
        <row r="1607">
          <cell r="D1607">
            <v>509922</v>
          </cell>
          <cell r="E1607" t="str">
            <v>04-02</v>
          </cell>
          <cell r="H1607" t="str">
            <v>FS CASEY BEANIE CHILDREN SMALL PINK</v>
          </cell>
          <cell r="I1607">
            <v>1</v>
          </cell>
          <cell r="J1607">
            <v>10.27</v>
          </cell>
          <cell r="K1607">
            <v>16.95</v>
          </cell>
        </row>
        <row r="1608">
          <cell r="D1608">
            <v>509923</v>
          </cell>
          <cell r="E1608" t="str">
            <v>04-02</v>
          </cell>
          <cell r="H1608" t="str">
            <v>FS CASEY BEANIE TODDLER BLUE</v>
          </cell>
          <cell r="I1608">
            <v>1</v>
          </cell>
          <cell r="J1608">
            <v>10.27</v>
          </cell>
          <cell r="K1608">
            <v>16.95</v>
          </cell>
        </row>
        <row r="1609">
          <cell r="D1609">
            <v>509924</v>
          </cell>
          <cell r="E1609" t="str">
            <v>04-02</v>
          </cell>
          <cell r="H1609" t="str">
            <v>FS CASEY BEANIE CHILDREN SMALL BLUE</v>
          </cell>
          <cell r="I1609">
            <v>1</v>
          </cell>
          <cell r="J1609">
            <v>10.27</v>
          </cell>
          <cell r="K1609">
            <v>16.95</v>
          </cell>
        </row>
        <row r="1610">
          <cell r="D1610">
            <v>509925</v>
          </cell>
          <cell r="E1610" t="str">
            <v>04-02</v>
          </cell>
          <cell r="H1610" t="str">
            <v>FS BAILEY STRIPED BEANIE TODDLER PINK</v>
          </cell>
          <cell r="I1610">
            <v>1</v>
          </cell>
          <cell r="J1610">
            <v>10.27</v>
          </cell>
          <cell r="K1610">
            <v>16.95</v>
          </cell>
        </row>
        <row r="1611">
          <cell r="D1611">
            <v>509926</v>
          </cell>
          <cell r="E1611" t="str">
            <v>04-02</v>
          </cell>
          <cell r="H1611" t="str">
            <v>FS BAILEY STRIPED BEANIE CHILDREN SMALL PINK</v>
          </cell>
          <cell r="I1611">
            <v>1</v>
          </cell>
          <cell r="J1611">
            <v>10.27</v>
          </cell>
          <cell r="K1611">
            <v>16.95</v>
          </cell>
        </row>
        <row r="1612">
          <cell r="D1612">
            <v>509927</v>
          </cell>
          <cell r="E1612" t="str">
            <v>04-02</v>
          </cell>
          <cell r="H1612" t="str">
            <v>FS BAILEY STRIPED BEANIE TODDLER BLUE</v>
          </cell>
          <cell r="I1612">
            <v>1</v>
          </cell>
          <cell r="J1612">
            <v>10.27</v>
          </cell>
          <cell r="K1612">
            <v>16.95</v>
          </cell>
        </row>
        <row r="1613">
          <cell r="D1613">
            <v>509928</v>
          </cell>
          <cell r="E1613" t="str">
            <v>04-02</v>
          </cell>
          <cell r="H1613" t="str">
            <v>FS BAILEY STRIPED BEANIE CHILDREN SMALL BLUE</v>
          </cell>
          <cell r="I1613">
            <v>1</v>
          </cell>
          <cell r="J1613">
            <v>10.27</v>
          </cell>
          <cell r="K1613">
            <v>16.95</v>
          </cell>
        </row>
        <row r="1614">
          <cell r="D1614">
            <v>509929</v>
          </cell>
          <cell r="E1614" t="str">
            <v>04-02</v>
          </cell>
          <cell r="H1614" t="str">
            <v xml:space="preserve">FS LUCY BEANIE TODDLER PURPLE </v>
          </cell>
          <cell r="I1614">
            <v>1</v>
          </cell>
          <cell r="J1614">
            <v>10.27</v>
          </cell>
          <cell r="K1614">
            <v>16.95</v>
          </cell>
        </row>
        <row r="1615">
          <cell r="D1615">
            <v>509930</v>
          </cell>
          <cell r="E1615" t="str">
            <v>04-02</v>
          </cell>
          <cell r="H1615" t="str">
            <v>FS LUCY BEANIE CHILDREN SMALL PURPLE</v>
          </cell>
          <cell r="I1615">
            <v>1</v>
          </cell>
          <cell r="J1615">
            <v>10.27</v>
          </cell>
          <cell r="K1615">
            <v>16.95</v>
          </cell>
        </row>
        <row r="1616">
          <cell r="D1616">
            <v>509931</v>
          </cell>
          <cell r="E1616" t="str">
            <v>04-02</v>
          </cell>
          <cell r="H1616" t="str">
            <v>FS POPPY BEANIE TODDLER PINK</v>
          </cell>
          <cell r="I1616">
            <v>1</v>
          </cell>
          <cell r="J1616">
            <v>12.09</v>
          </cell>
          <cell r="K1616">
            <v>19.95</v>
          </cell>
        </row>
        <row r="1617">
          <cell r="D1617">
            <v>509932</v>
          </cell>
          <cell r="E1617" t="str">
            <v>04-02</v>
          </cell>
          <cell r="H1617" t="str">
            <v>FS POPPY BEANIE CHILDREN SMALL PINK</v>
          </cell>
          <cell r="I1617">
            <v>1</v>
          </cell>
          <cell r="J1617">
            <v>12.09</v>
          </cell>
          <cell r="K1617">
            <v>19.95</v>
          </cell>
        </row>
        <row r="1618">
          <cell r="D1618">
            <v>509933</v>
          </cell>
          <cell r="E1618" t="str">
            <v>04-02</v>
          </cell>
          <cell r="H1618" t="str">
            <v>FS POPPY BEANIE TODDLER WHITE</v>
          </cell>
          <cell r="I1618">
            <v>1</v>
          </cell>
          <cell r="J1618">
            <v>12.09</v>
          </cell>
          <cell r="K1618">
            <v>19.95</v>
          </cell>
        </row>
        <row r="1619">
          <cell r="D1619">
            <v>509934</v>
          </cell>
          <cell r="E1619" t="str">
            <v>04-02</v>
          </cell>
          <cell r="H1619" t="str">
            <v>FS POPPY BEANIE CHILDREN SMALL WHITE</v>
          </cell>
          <cell r="I1619">
            <v>1</v>
          </cell>
          <cell r="J1619">
            <v>12.09</v>
          </cell>
          <cell r="K1619">
            <v>19.95</v>
          </cell>
        </row>
        <row r="1620">
          <cell r="D1620">
            <v>509935</v>
          </cell>
          <cell r="E1620" t="str">
            <v>04-02</v>
          </cell>
          <cell r="H1620" t="str">
            <v>FS PENGUIN BEANIE TODDLER BLUE</v>
          </cell>
          <cell r="I1620">
            <v>1</v>
          </cell>
          <cell r="J1620">
            <v>12.09</v>
          </cell>
          <cell r="K1620">
            <v>19.95</v>
          </cell>
        </row>
        <row r="1621">
          <cell r="D1621">
            <v>509936</v>
          </cell>
          <cell r="E1621" t="str">
            <v>04-02</v>
          </cell>
          <cell r="H1621" t="str">
            <v>FS PENGUIN BEANIE CHILDREN SMALL BLUE</v>
          </cell>
          <cell r="I1621">
            <v>1</v>
          </cell>
          <cell r="J1621">
            <v>12.09</v>
          </cell>
          <cell r="K1621">
            <v>19.95</v>
          </cell>
        </row>
        <row r="1622">
          <cell r="D1622">
            <v>509937</v>
          </cell>
          <cell r="E1622" t="str">
            <v>04-04</v>
          </cell>
          <cell r="H1622" t="str">
            <v>FS KITTY BEANIE TODDLER DUSTY PINK</v>
          </cell>
          <cell r="I1622">
            <v>1</v>
          </cell>
          <cell r="J1622">
            <v>12.09</v>
          </cell>
          <cell r="K1622">
            <v>19.95</v>
          </cell>
        </row>
        <row r="1623">
          <cell r="D1623">
            <v>509938</v>
          </cell>
          <cell r="E1623" t="str">
            <v>04-04</v>
          </cell>
          <cell r="H1623" t="str">
            <v xml:space="preserve">FS KITTY BEANIE CHILDREN SMALL DUSTY PINK </v>
          </cell>
          <cell r="I1623">
            <v>1</v>
          </cell>
          <cell r="J1623">
            <v>12.09</v>
          </cell>
          <cell r="K1623">
            <v>19.95</v>
          </cell>
        </row>
        <row r="1625">
          <cell r="D1625" t="str">
            <v>WSA602</v>
          </cell>
          <cell r="G1625" t="str">
            <v>P</v>
          </cell>
          <cell r="H1625" t="str">
            <v>FS WINTER COLLECTION PREPACK</v>
          </cell>
          <cell r="I1625">
            <v>1</v>
          </cell>
          <cell r="J1625">
            <v>246.61</v>
          </cell>
          <cell r="K1625">
            <v>406.91</v>
          </cell>
        </row>
        <row r="1626">
          <cell r="D1626">
            <v>512530</v>
          </cell>
          <cell r="E1626" t="str">
            <v>ND-12</v>
          </cell>
          <cell r="H1626" t="str">
            <v>FS KIKI BEANIE CHILD</v>
          </cell>
          <cell r="I1626">
            <v>1</v>
          </cell>
          <cell r="J1626">
            <v>12.09</v>
          </cell>
          <cell r="K1626">
            <v>19.95</v>
          </cell>
        </row>
        <row r="1627">
          <cell r="D1627">
            <v>511736</v>
          </cell>
          <cell r="E1627" t="str">
            <v>ND-07</v>
          </cell>
          <cell r="H1627" t="str">
            <v>FS WARM TASSEL SCARF ENGLISH ROSE</v>
          </cell>
          <cell r="I1627">
            <v>1</v>
          </cell>
          <cell r="J1627">
            <v>12.09</v>
          </cell>
          <cell r="K1627">
            <v>19.95</v>
          </cell>
        </row>
        <row r="1628">
          <cell r="D1628">
            <v>508683</v>
          </cell>
          <cell r="E1628" t="str">
            <v>04-10</v>
          </cell>
          <cell r="H1628" t="str">
            <v>FS GLITTER KNIT BEANIE WITH POM POM PINK CHILDREN S/M</v>
          </cell>
          <cell r="I1628">
            <v>1</v>
          </cell>
          <cell r="J1628">
            <v>12.09</v>
          </cell>
          <cell r="K1628">
            <v>19.95</v>
          </cell>
        </row>
        <row r="1629">
          <cell r="D1629">
            <v>508684</v>
          </cell>
          <cell r="E1629" t="str">
            <v>04-10</v>
          </cell>
          <cell r="H1629" t="str">
            <v>FS GLITTER KNIT BEANIE WITH POM POM PINK CHILDREN M/L</v>
          </cell>
          <cell r="I1629">
            <v>1</v>
          </cell>
          <cell r="J1629">
            <v>12.09</v>
          </cell>
          <cell r="K1629">
            <v>19.95</v>
          </cell>
        </row>
        <row r="1630">
          <cell r="D1630">
            <v>508726</v>
          </cell>
          <cell r="E1630" t="str">
            <v>04-10</v>
          </cell>
          <cell r="H1630" t="str">
            <v>FS CABLE BEANIE WITH POM POM ENGLISH ROSE CHILDREN S/M</v>
          </cell>
          <cell r="I1630">
            <v>1</v>
          </cell>
          <cell r="J1630">
            <v>12.09</v>
          </cell>
          <cell r="K1630">
            <v>19.95</v>
          </cell>
        </row>
        <row r="1631">
          <cell r="D1631">
            <v>508727</v>
          </cell>
          <cell r="E1631" t="str">
            <v>04-10</v>
          </cell>
          <cell r="H1631" t="str">
            <v>FS CABLE BEANIE WITH POM POM ENGLISH ROSE CHILDREN M/L</v>
          </cell>
          <cell r="I1631">
            <v>1</v>
          </cell>
          <cell r="J1631">
            <v>12.09</v>
          </cell>
          <cell r="K1631">
            <v>19.95</v>
          </cell>
        </row>
        <row r="1632">
          <cell r="D1632">
            <v>511735</v>
          </cell>
          <cell r="E1632" t="str">
            <v>ND-07</v>
          </cell>
          <cell r="H1632" t="str">
            <v xml:space="preserve">FS WARM TASSEL SCARF PASTELS </v>
          </cell>
          <cell r="I1632">
            <v>1</v>
          </cell>
          <cell r="J1632">
            <v>12.09</v>
          </cell>
          <cell r="K1632">
            <v>19.95</v>
          </cell>
        </row>
        <row r="1633">
          <cell r="D1633">
            <v>510470</v>
          </cell>
          <cell r="E1633" t="str">
            <v>ND-05</v>
          </cell>
          <cell r="H1633" t="str">
            <v>FS NORDIC BEANIE WITH POM POM DUSTY PINK SML/MED</v>
          </cell>
          <cell r="I1633">
            <v>1</v>
          </cell>
          <cell r="J1633">
            <v>12.09</v>
          </cell>
          <cell r="K1633">
            <v>19.95</v>
          </cell>
        </row>
        <row r="1634">
          <cell r="D1634">
            <v>510471</v>
          </cell>
          <cell r="E1634" t="str">
            <v>ND-05</v>
          </cell>
          <cell r="H1634" t="str">
            <v>FS NORDIC BEANIE WITH POM POM DUSTY PINK MED/LRG</v>
          </cell>
          <cell r="I1634">
            <v>1</v>
          </cell>
          <cell r="J1634">
            <v>12.09</v>
          </cell>
          <cell r="K1634">
            <v>19.95</v>
          </cell>
        </row>
        <row r="1635">
          <cell r="D1635">
            <v>510476</v>
          </cell>
          <cell r="E1635" t="str">
            <v>ND-05</v>
          </cell>
          <cell r="H1635" t="str">
            <v>FS CHENILLE BEANIE SOFT GREEN SML/MED</v>
          </cell>
          <cell r="I1635">
            <v>1</v>
          </cell>
          <cell r="J1635">
            <v>12.09</v>
          </cell>
          <cell r="K1635">
            <v>19.95</v>
          </cell>
        </row>
        <row r="1636">
          <cell r="D1636">
            <v>510477</v>
          </cell>
          <cell r="E1636" t="str">
            <v>ND-05</v>
          </cell>
          <cell r="H1636" t="str">
            <v>FS CHENILLE BEANIE SOFT GREEN MED/LRG</v>
          </cell>
          <cell r="I1636">
            <v>1</v>
          </cell>
          <cell r="J1636">
            <v>12.09</v>
          </cell>
          <cell r="K1636">
            <v>19.95</v>
          </cell>
        </row>
        <row r="1637">
          <cell r="D1637">
            <v>508691</v>
          </cell>
          <cell r="E1637" t="str">
            <v>04-10</v>
          </cell>
          <cell r="H1637" t="str">
            <v>FS KNITTED BEANIE WITH STRIPE BLUE CHILDREN S/M</v>
          </cell>
          <cell r="I1637">
            <v>1</v>
          </cell>
          <cell r="J1637">
            <v>12.09</v>
          </cell>
          <cell r="K1637">
            <v>19.95</v>
          </cell>
        </row>
        <row r="1638">
          <cell r="D1638">
            <v>508692</v>
          </cell>
          <cell r="E1638" t="str">
            <v>04-10</v>
          </cell>
          <cell r="H1638" t="str">
            <v>FS KNITTED BEANIE WITH STRIPE BLUE CHILDREN M/L</v>
          </cell>
          <cell r="I1638">
            <v>1</v>
          </cell>
          <cell r="J1638">
            <v>12.09</v>
          </cell>
          <cell r="K1638">
            <v>19.95</v>
          </cell>
        </row>
        <row r="1639">
          <cell r="D1639">
            <v>510488</v>
          </cell>
          <cell r="E1639" t="str">
            <v>ND-13</v>
          </cell>
          <cell r="H1639" t="str">
            <v>FS GLOVES ROYAL BLUE SML/MED</v>
          </cell>
          <cell r="I1639">
            <v>1</v>
          </cell>
          <cell r="J1639">
            <v>10.27</v>
          </cell>
          <cell r="K1639">
            <v>16.95</v>
          </cell>
        </row>
        <row r="1640">
          <cell r="D1640">
            <v>510489</v>
          </cell>
          <cell r="E1640" t="str">
            <v>ND-13</v>
          </cell>
          <cell r="H1640" t="str">
            <v>FS GLOVES ROYAL BLUE MED/LRG</v>
          </cell>
          <cell r="I1640">
            <v>1</v>
          </cell>
          <cell r="J1640">
            <v>10.27</v>
          </cell>
          <cell r="K1640">
            <v>16.95</v>
          </cell>
        </row>
        <row r="1641">
          <cell r="D1641">
            <v>510484</v>
          </cell>
          <cell r="E1641" t="str">
            <v>ND-06</v>
          </cell>
          <cell r="H1641" t="str">
            <v>FS SAMMY STRIPE BEANIE NAVY/CREAM SML/MED</v>
          </cell>
          <cell r="I1641">
            <v>1</v>
          </cell>
          <cell r="J1641">
            <v>12.09</v>
          </cell>
          <cell r="K1641">
            <v>19.95</v>
          </cell>
        </row>
        <row r="1642">
          <cell r="D1642">
            <v>510485</v>
          </cell>
          <cell r="E1642" t="str">
            <v>ND-06</v>
          </cell>
          <cell r="H1642" t="str">
            <v>FS SAMMY STRIPE BEANIE NAVY/CREAM MED/LRG</v>
          </cell>
          <cell r="I1642">
            <v>1</v>
          </cell>
          <cell r="J1642">
            <v>12.09</v>
          </cell>
          <cell r="K1642">
            <v>19.95</v>
          </cell>
        </row>
        <row r="1643">
          <cell r="D1643">
            <v>508693</v>
          </cell>
          <cell r="E1643" t="str">
            <v>04-10</v>
          </cell>
          <cell r="H1643" t="str">
            <v>FS KNITTED BEANIE GREYS CHILDREN S/M</v>
          </cell>
          <cell r="I1643">
            <v>1</v>
          </cell>
          <cell r="J1643">
            <v>12.09</v>
          </cell>
          <cell r="K1643">
            <v>19.95</v>
          </cell>
        </row>
        <row r="1644">
          <cell r="D1644">
            <v>508694</v>
          </cell>
          <cell r="E1644" t="str">
            <v>04-10</v>
          </cell>
          <cell r="H1644" t="str">
            <v xml:space="preserve">FS KNITTED BEANIE GREYS CHILDREN M/L </v>
          </cell>
          <cell r="I1644">
            <v>1</v>
          </cell>
          <cell r="J1644">
            <v>12.09</v>
          </cell>
          <cell r="K1644">
            <v>19.95</v>
          </cell>
        </row>
        <row r="1645">
          <cell r="D1645">
            <v>508697</v>
          </cell>
          <cell r="E1645" t="str">
            <v>ND-13</v>
          </cell>
          <cell r="H1645" t="str">
            <v xml:space="preserve">FS KNITTED GLOVES LIGHT GREY CHILDREN S/M </v>
          </cell>
          <cell r="I1645">
            <v>1</v>
          </cell>
          <cell r="J1645">
            <v>10.27</v>
          </cell>
          <cell r="K1645">
            <v>16.95</v>
          </cell>
        </row>
        <row r="1646">
          <cell r="D1646">
            <v>508698</v>
          </cell>
          <cell r="E1646" t="str">
            <v>ND-13</v>
          </cell>
          <cell r="H1646" t="str">
            <v>FS KNITTED GLOVES LIGHT GREY CHILDREN M/L</v>
          </cell>
          <cell r="I1646">
            <v>1</v>
          </cell>
          <cell r="J1646">
            <v>10.27</v>
          </cell>
          <cell r="K1646">
            <v>16.95</v>
          </cell>
        </row>
        <row r="1648">
          <cell r="D1648">
            <v>509671</v>
          </cell>
          <cell r="E1648" t="str">
            <v>04-08</v>
          </cell>
          <cell r="H1648" t="str">
            <v>FS BRAIDED BEANIE WITH POM POM LIGHT GREY S/M</v>
          </cell>
          <cell r="I1648">
            <v>1</v>
          </cell>
          <cell r="J1648">
            <v>12.09</v>
          </cell>
          <cell r="K1648">
            <v>19.95</v>
          </cell>
        </row>
        <row r="1649">
          <cell r="D1649">
            <v>509672</v>
          </cell>
          <cell r="E1649" t="str">
            <v>04-08</v>
          </cell>
          <cell r="H1649" t="str">
            <v>FS BRAIDED BEANIE WITH POM POM LIGHT GREY M/L</v>
          </cell>
          <cell r="I1649">
            <v>1</v>
          </cell>
          <cell r="J1649">
            <v>12.09</v>
          </cell>
          <cell r="K1649">
            <v>19.95</v>
          </cell>
        </row>
        <row r="1650">
          <cell r="D1650">
            <v>510474</v>
          </cell>
          <cell r="E1650" t="str">
            <v>ND-05</v>
          </cell>
          <cell r="H1650" t="str">
            <v>FS TAYLA BEANIE WITH POM POM LIGHT BLUE SML/MED</v>
          </cell>
          <cell r="I1650">
            <v>1</v>
          </cell>
          <cell r="J1650">
            <v>12.09</v>
          </cell>
          <cell r="K1650">
            <v>19.95</v>
          </cell>
        </row>
        <row r="1651">
          <cell r="D1651">
            <v>510475</v>
          </cell>
          <cell r="E1651" t="str">
            <v>ND-05</v>
          </cell>
          <cell r="H1651" t="str">
            <v>FS TAYLA BEANIE WITH POM POM LIGHT BLUE MED/LRG</v>
          </cell>
          <cell r="I1651">
            <v>1</v>
          </cell>
          <cell r="J1651">
            <v>12.09</v>
          </cell>
          <cell r="K1651">
            <v>19.95</v>
          </cell>
        </row>
        <row r="1652">
          <cell r="D1652">
            <v>511731</v>
          </cell>
          <cell r="E1652" t="str">
            <v>04-12</v>
          </cell>
          <cell r="H1652" t="str">
            <v>FS BLOSSOM BEANIE WITH POM POM SML/MED</v>
          </cell>
          <cell r="I1652">
            <v>1</v>
          </cell>
          <cell r="J1652">
            <v>12.09</v>
          </cell>
          <cell r="K1652">
            <v>19.95</v>
          </cell>
        </row>
        <row r="1653">
          <cell r="D1653">
            <v>511732</v>
          </cell>
          <cell r="E1653" t="str">
            <v>04-12</v>
          </cell>
          <cell r="H1653" t="str">
            <v>FS BLOSSOM BEANIE WITH POM POM MED/LRG</v>
          </cell>
          <cell r="I1653">
            <v>1</v>
          </cell>
          <cell r="J1653">
            <v>12.09</v>
          </cell>
          <cell r="K1653">
            <v>19.95</v>
          </cell>
        </row>
        <row r="1654">
          <cell r="D1654">
            <v>510472</v>
          </cell>
          <cell r="E1654" t="str">
            <v>ND-05</v>
          </cell>
          <cell r="H1654" t="str">
            <v>FS LOVE HEART BEANIE MUTLI SML/MED</v>
          </cell>
          <cell r="I1654">
            <v>1</v>
          </cell>
          <cell r="J1654">
            <v>13.91</v>
          </cell>
          <cell r="K1654">
            <v>22.95</v>
          </cell>
        </row>
        <row r="1655">
          <cell r="D1655">
            <v>510473</v>
          </cell>
          <cell r="E1655" t="str">
            <v>ND-05</v>
          </cell>
          <cell r="H1655" t="str">
            <v>FS LOVE HEART BEANIE MUTLI MED/LRG</v>
          </cell>
          <cell r="I1655">
            <v>1</v>
          </cell>
          <cell r="J1655">
            <v>13.91</v>
          </cell>
          <cell r="K1655">
            <v>22.95</v>
          </cell>
        </row>
        <row r="1656">
          <cell r="D1656">
            <v>511249</v>
          </cell>
          <cell r="E1656" t="str">
            <v>01-07</v>
          </cell>
          <cell r="H1656" t="str">
            <v>FS WARM KNIT SCARF WITH POM POM MARSHMALLOW</v>
          </cell>
          <cell r="I1656">
            <v>1</v>
          </cell>
          <cell r="J1656">
            <v>12.09</v>
          </cell>
          <cell r="K1656">
            <v>19.95</v>
          </cell>
        </row>
        <row r="1657">
          <cell r="D1657">
            <v>509664</v>
          </cell>
          <cell r="E1657" t="str">
            <v>04-08</v>
          </cell>
          <cell r="H1657" t="str">
            <v>FS DOUBLE POM POM BEANIE BLUSH PINK S/M</v>
          </cell>
          <cell r="I1657">
            <v>1</v>
          </cell>
          <cell r="J1657">
            <v>12.09</v>
          </cell>
          <cell r="K1657">
            <v>19.95</v>
          </cell>
        </row>
        <row r="1658">
          <cell r="D1658">
            <v>509665</v>
          </cell>
          <cell r="E1658" t="str">
            <v>04-08</v>
          </cell>
          <cell r="H1658" t="str">
            <v>FS DOUBLE POM POM BEANIE BLUSH PINK M/L</v>
          </cell>
          <cell r="I1658">
            <v>1</v>
          </cell>
          <cell r="J1658">
            <v>12.09</v>
          </cell>
          <cell r="K1658">
            <v>19.95</v>
          </cell>
        </row>
        <row r="1659">
          <cell r="D1659">
            <v>510478</v>
          </cell>
          <cell r="E1659" t="str">
            <v>ND-05</v>
          </cell>
          <cell r="H1659" t="str">
            <v>FS MULTI STRIPE BEANIE WITH POM POM MULTI SML/MED</v>
          </cell>
          <cell r="I1659">
            <v>1</v>
          </cell>
          <cell r="J1659">
            <v>13.91</v>
          </cell>
          <cell r="K1659">
            <v>22.95</v>
          </cell>
        </row>
        <row r="1660">
          <cell r="D1660">
            <v>510479</v>
          </cell>
          <cell r="E1660" t="str">
            <v>ND-05</v>
          </cell>
          <cell r="H1660" t="str">
            <v>FS MULTI STRIPE BEANIE WITH POM POM MULTI MED/LRG</v>
          </cell>
          <cell r="I1660">
            <v>1</v>
          </cell>
          <cell r="J1660">
            <v>13.91</v>
          </cell>
          <cell r="K1660">
            <v>22.95</v>
          </cell>
        </row>
        <row r="1661">
          <cell r="D1661">
            <v>510468</v>
          </cell>
          <cell r="E1661" t="str">
            <v>ND-05</v>
          </cell>
          <cell r="G1661" t="str">
            <v>LOW</v>
          </cell>
          <cell r="H1661" t="str">
            <v>FS WARM KNIT BEANIE MARSHMALLOW SML/MED</v>
          </cell>
          <cell r="I1661">
            <v>1</v>
          </cell>
          <cell r="J1661">
            <v>12.09</v>
          </cell>
          <cell r="K1661">
            <v>19.95</v>
          </cell>
        </row>
        <row r="1662">
          <cell r="D1662">
            <v>508681</v>
          </cell>
          <cell r="E1662" t="str">
            <v>04-10</v>
          </cell>
          <cell r="H1662" t="str">
            <v xml:space="preserve">FS CHEVRON BEANIE WITH POM POM PINK/NAVY CHILDREN S/M </v>
          </cell>
          <cell r="I1662">
            <v>1</v>
          </cell>
          <cell r="J1662">
            <v>12.09</v>
          </cell>
          <cell r="K1662">
            <v>19.95</v>
          </cell>
        </row>
        <row r="1663">
          <cell r="D1663">
            <v>508682</v>
          </cell>
          <cell r="E1663" t="str">
            <v>04-10</v>
          </cell>
          <cell r="H1663" t="str">
            <v>FS CHEVRON BEANIE WITH POM POM PINK/NAVY CHILDREN M/L</v>
          </cell>
          <cell r="I1663">
            <v>1</v>
          </cell>
          <cell r="J1663">
            <v>12.09</v>
          </cell>
          <cell r="K1663">
            <v>19.95</v>
          </cell>
        </row>
        <row r="1664">
          <cell r="D1664">
            <v>508695</v>
          </cell>
          <cell r="E1664" t="str">
            <v>ND-13</v>
          </cell>
          <cell r="H1664" t="str">
            <v>FS CHEVRON GLOVES PINK/NAVY CHILDREN S/M</v>
          </cell>
          <cell r="I1664">
            <v>1</v>
          </cell>
          <cell r="J1664">
            <v>10.27</v>
          </cell>
          <cell r="K1664">
            <v>16.95</v>
          </cell>
        </row>
        <row r="1665">
          <cell r="D1665">
            <v>508696</v>
          </cell>
          <cell r="E1665" t="str">
            <v>ND-13</v>
          </cell>
          <cell r="H1665" t="str">
            <v>FS CHEVRON GLOVES PINK/NAVY CHILDREN M/L</v>
          </cell>
          <cell r="I1665">
            <v>1</v>
          </cell>
          <cell r="J1665">
            <v>10.27</v>
          </cell>
          <cell r="K1665">
            <v>16.95</v>
          </cell>
        </row>
        <row r="1666">
          <cell r="D1666">
            <v>509675</v>
          </cell>
          <cell r="E1666" t="str">
            <v>04-08</v>
          </cell>
          <cell r="H1666" t="str">
            <v>FS RIBBED BEANIE BRICK/NAVY S/M</v>
          </cell>
          <cell r="I1666">
            <v>1</v>
          </cell>
          <cell r="J1666">
            <v>12.09</v>
          </cell>
          <cell r="K1666">
            <v>19.95</v>
          </cell>
        </row>
        <row r="1667">
          <cell r="D1667">
            <v>509676</v>
          </cell>
          <cell r="E1667" t="str">
            <v>04-08</v>
          </cell>
          <cell r="H1667" t="str">
            <v>FS RIBBED BEANIE BRICK/NAVY M/L</v>
          </cell>
          <cell r="I1667">
            <v>1</v>
          </cell>
          <cell r="J1667">
            <v>12.09</v>
          </cell>
          <cell r="K1667">
            <v>19.95</v>
          </cell>
        </row>
        <row r="1668">
          <cell r="D1668">
            <v>508689</v>
          </cell>
          <cell r="E1668" t="str">
            <v>04-10</v>
          </cell>
          <cell r="H1668" t="str">
            <v>FS STRIPED KNITTED BEANIE NAVY CHILDREN S/M</v>
          </cell>
          <cell r="I1668">
            <v>1</v>
          </cell>
          <cell r="J1668">
            <v>12.09</v>
          </cell>
          <cell r="K1668">
            <v>19.95</v>
          </cell>
        </row>
        <row r="1669">
          <cell r="D1669">
            <v>508690</v>
          </cell>
          <cell r="E1669" t="str">
            <v>04-10</v>
          </cell>
          <cell r="H1669" t="str">
            <v>FS STRIPED KNITTED BEANIE NAVY CHILDREN M/L</v>
          </cell>
          <cell r="I1669">
            <v>1</v>
          </cell>
          <cell r="J1669">
            <v>12.09</v>
          </cell>
          <cell r="K1669">
            <v>19.95</v>
          </cell>
        </row>
        <row r="1670">
          <cell r="D1670">
            <v>508699</v>
          </cell>
          <cell r="E1670" t="str">
            <v>ND-13</v>
          </cell>
          <cell r="H1670" t="str">
            <v>FS STRIPED KNITTED GLOVES NAVY CHILDREN S/M</v>
          </cell>
          <cell r="I1670">
            <v>1</v>
          </cell>
          <cell r="J1670">
            <v>10.27</v>
          </cell>
          <cell r="K1670">
            <v>16.95</v>
          </cell>
        </row>
        <row r="1671">
          <cell r="D1671">
            <v>508700</v>
          </cell>
          <cell r="E1671" t="str">
            <v>ND-13</v>
          </cell>
          <cell r="H1671" t="str">
            <v>FS STRIPED KNITTED GLOVES NAVY CHILDREN M/L</v>
          </cell>
          <cell r="I1671">
            <v>1</v>
          </cell>
          <cell r="J1671">
            <v>10.27</v>
          </cell>
          <cell r="K1671">
            <v>16.95</v>
          </cell>
        </row>
        <row r="1672">
          <cell r="D1672">
            <v>508685</v>
          </cell>
          <cell r="E1672" t="str">
            <v>04-10</v>
          </cell>
          <cell r="H1672" t="str">
            <v>FS TWO TONE BEANIE WITH POM POM BLUE CHILDREN S/M</v>
          </cell>
          <cell r="I1672">
            <v>1</v>
          </cell>
          <cell r="J1672">
            <v>12.09</v>
          </cell>
          <cell r="K1672">
            <v>19.95</v>
          </cell>
        </row>
        <row r="1673">
          <cell r="D1673">
            <v>508686</v>
          </cell>
          <cell r="E1673" t="str">
            <v>04-10</v>
          </cell>
          <cell r="H1673" t="str">
            <v xml:space="preserve">FS TWO TONE BEANIE WITH POM POM BLUE  CHILDREN M/L </v>
          </cell>
          <cell r="I1673">
            <v>1</v>
          </cell>
          <cell r="J1673">
            <v>12.09</v>
          </cell>
          <cell r="K1673">
            <v>19.95</v>
          </cell>
        </row>
        <row r="1674">
          <cell r="D1674">
            <v>510482</v>
          </cell>
          <cell r="E1674" t="str">
            <v>ND-05</v>
          </cell>
          <cell r="H1674" t="str">
            <v>FS MULTI STRIPE BEANIE WITH POM POM NAVY/ROYAL BLUE SML/MED</v>
          </cell>
          <cell r="I1674">
            <v>1</v>
          </cell>
          <cell r="J1674">
            <v>12.09</v>
          </cell>
          <cell r="K1674">
            <v>19.95</v>
          </cell>
        </row>
        <row r="1675">
          <cell r="D1675">
            <v>510483</v>
          </cell>
          <cell r="E1675" t="str">
            <v>ND-05</v>
          </cell>
          <cell r="H1675" t="str">
            <v>FS MULTI STRIPE BEANIE WITH POM POM NAVY/ROYAL BLUE MED/LRG</v>
          </cell>
          <cell r="I1675">
            <v>1</v>
          </cell>
          <cell r="J1675">
            <v>12.09</v>
          </cell>
          <cell r="K1675">
            <v>19.95</v>
          </cell>
        </row>
        <row r="1676">
          <cell r="D1676">
            <v>510480</v>
          </cell>
          <cell r="E1676" t="str">
            <v>ND-05</v>
          </cell>
          <cell r="H1676" t="str">
            <v>FS SNUGGLY BEANIE NAVY SML/MED</v>
          </cell>
          <cell r="I1676">
            <v>1</v>
          </cell>
          <cell r="J1676">
            <v>12.09</v>
          </cell>
          <cell r="K1676">
            <v>19.95</v>
          </cell>
        </row>
        <row r="1677">
          <cell r="D1677">
            <v>510481</v>
          </cell>
          <cell r="E1677" t="str">
            <v>ND-05</v>
          </cell>
          <cell r="H1677" t="str">
            <v>FS SNUGGLY BEANIE NAVY MED/LRG</v>
          </cell>
          <cell r="I1677">
            <v>1</v>
          </cell>
          <cell r="J1677">
            <v>12.09</v>
          </cell>
          <cell r="K1677">
            <v>19.95</v>
          </cell>
        </row>
        <row r="1679">
          <cell r="D1679">
            <v>510457</v>
          </cell>
          <cell r="E1679" t="str">
            <v>ND-04</v>
          </cell>
          <cell r="H1679" t="str">
            <v>FS BEAR BEANIE NATURAL</v>
          </cell>
          <cell r="I1679">
            <v>2</v>
          </cell>
          <cell r="J1679">
            <v>12.09</v>
          </cell>
          <cell r="K1679">
            <v>19.95</v>
          </cell>
        </row>
        <row r="1680">
          <cell r="D1680">
            <v>510460</v>
          </cell>
          <cell r="E1680" t="str">
            <v>ND-04</v>
          </cell>
          <cell r="H1680" t="str">
            <v xml:space="preserve">FS STRIPE BEANIE WITH POM POM FUCHSIA </v>
          </cell>
          <cell r="I1680">
            <v>2</v>
          </cell>
          <cell r="J1680">
            <v>12.09</v>
          </cell>
          <cell r="K1680">
            <v>19.95</v>
          </cell>
        </row>
        <row r="1681">
          <cell r="D1681">
            <v>509654</v>
          </cell>
          <cell r="E1681" t="str">
            <v>ND-04</v>
          </cell>
          <cell r="H1681" t="str">
            <v>FS STRIPE BEANIE WITH POM POM GREY</v>
          </cell>
          <cell r="I1681">
            <v>2</v>
          </cell>
          <cell r="J1681">
            <v>12.09</v>
          </cell>
          <cell r="K1681">
            <v>19.95</v>
          </cell>
        </row>
        <row r="1682">
          <cell r="D1682">
            <v>509653</v>
          </cell>
          <cell r="E1682" t="str">
            <v>ND-04</v>
          </cell>
          <cell r="H1682" t="str">
            <v>FS BUNNY BEANIE WITH DOUBLE POM POM PINK</v>
          </cell>
          <cell r="I1682">
            <v>2</v>
          </cell>
          <cell r="J1682">
            <v>12.09</v>
          </cell>
          <cell r="K1682">
            <v>19.95</v>
          </cell>
        </row>
        <row r="1683">
          <cell r="D1683">
            <v>509652</v>
          </cell>
          <cell r="E1683" t="str">
            <v>ND-04</v>
          </cell>
          <cell r="H1683" t="str">
            <v>FS BEAR BEANIE WITH DOUBLE POM POM NAVY</v>
          </cell>
          <cell r="I1683">
            <v>2</v>
          </cell>
          <cell r="J1683">
            <v>12.09</v>
          </cell>
          <cell r="K1683">
            <v>19.95</v>
          </cell>
        </row>
        <row r="1684">
          <cell r="D1684">
            <v>510463</v>
          </cell>
          <cell r="E1684" t="str">
            <v>ND-04</v>
          </cell>
          <cell r="H1684" t="str">
            <v>FS BOSTON BEANIE WITH POM POM DUSTY PINK</v>
          </cell>
          <cell r="I1684">
            <v>2</v>
          </cell>
          <cell r="J1684">
            <v>12.09</v>
          </cell>
          <cell r="K1684">
            <v>19.95</v>
          </cell>
        </row>
        <row r="1685">
          <cell r="D1685">
            <v>510464</v>
          </cell>
          <cell r="E1685" t="str">
            <v>ND-05</v>
          </cell>
          <cell r="H1685" t="str">
            <v>FS BOSTON BEANIE WITH POM POM LIGHT BLUE</v>
          </cell>
          <cell r="I1685">
            <v>2</v>
          </cell>
          <cell r="J1685">
            <v>12.09</v>
          </cell>
          <cell r="K1685">
            <v>19.95</v>
          </cell>
        </row>
        <row r="1686">
          <cell r="D1686">
            <v>509658</v>
          </cell>
          <cell r="E1686" t="str">
            <v>04-06</v>
          </cell>
          <cell r="H1686" t="str">
            <v>FS BOSTON BEANIE WITH POM POM NAVY</v>
          </cell>
          <cell r="I1686">
            <v>2</v>
          </cell>
          <cell r="J1686">
            <v>12.09</v>
          </cell>
          <cell r="K1686">
            <v>19.95</v>
          </cell>
        </row>
        <row r="1690">
          <cell r="D1690" t="str">
            <v>WSC078</v>
          </cell>
          <cell r="E1690" t="str">
            <v>FS-C5</v>
          </cell>
          <cell r="G1690" t="str">
            <v>P - LOW</v>
          </cell>
          <cell r="H1690" t="str">
            <v xml:space="preserve">WS QUINN SERIES HAND CREAM PREPACK (24)
</v>
          </cell>
          <cell r="I1690">
            <v>1</v>
          </cell>
          <cell r="J1690">
            <v>188.4</v>
          </cell>
          <cell r="K1690">
            <v>310.86</v>
          </cell>
        </row>
        <row r="1692">
          <cell r="D1692" t="str">
            <v>WSC077</v>
          </cell>
          <cell r="E1692" t="str">
            <v>FS-C4</v>
          </cell>
          <cell r="G1692" t="str">
            <v>P - LOW</v>
          </cell>
          <cell r="H1692" t="str">
            <v xml:space="preserve">WS QUINN SERIES BODY BUTTER PREPACK (16)
</v>
          </cell>
          <cell r="I1692">
            <v>1</v>
          </cell>
          <cell r="J1692">
            <v>125.6</v>
          </cell>
          <cell r="K1692">
            <v>207.24</v>
          </cell>
        </row>
        <row r="1694">
          <cell r="D1694" t="str">
            <v>WSC079</v>
          </cell>
          <cell r="E1694" t="str">
            <v>FS-C6</v>
          </cell>
          <cell r="G1694" t="str">
            <v>P</v>
          </cell>
          <cell r="H1694" t="str">
            <v>WS QUINN SERIES SHOWER STEAMERS PREPACK (24)</v>
          </cell>
          <cell r="I1694">
            <v>1</v>
          </cell>
          <cell r="J1694">
            <v>72</v>
          </cell>
          <cell r="K1694">
            <v>118.8</v>
          </cell>
        </row>
        <row r="1697">
          <cell r="D1697" t="str">
            <v>WSC075</v>
          </cell>
          <cell r="E1697" t="str">
            <v>05-12</v>
          </cell>
          <cell r="G1697" t="str">
            <v xml:space="preserve">P </v>
          </cell>
          <cell r="H1697" t="str">
            <v>WS FLORA SERIES EDP PREPACK (24)</v>
          </cell>
          <cell r="I1697">
            <v>1</v>
          </cell>
          <cell r="J1697">
            <v>144.72</v>
          </cell>
          <cell r="K1697">
            <v>238.79</v>
          </cell>
        </row>
        <row r="1700">
          <cell r="D1700" t="str">
            <v>WSC065</v>
          </cell>
          <cell r="E1700" t="str">
            <v>05-08</v>
          </cell>
          <cell r="G1700" t="str">
            <v>P</v>
          </cell>
          <cell r="H1700" t="str">
            <v>WS SOPHIA SERIES HAND CREAM PREPACK (24)</v>
          </cell>
          <cell r="I1700">
            <v>1</v>
          </cell>
          <cell r="J1700">
            <v>188.4</v>
          </cell>
          <cell r="K1700">
            <v>310.86</v>
          </cell>
        </row>
        <row r="1701">
          <cell r="D1701">
            <v>550551</v>
          </cell>
          <cell r="E1701" t="str">
            <v>05-08</v>
          </cell>
          <cell r="H1701" t="str">
            <v>WS HAND CREAM 125ML VANILLA ROSE/SOPHIA</v>
          </cell>
          <cell r="I1701">
            <v>6</v>
          </cell>
          <cell r="J1701">
            <v>7.85</v>
          </cell>
          <cell r="K1701">
            <v>12.95</v>
          </cell>
        </row>
        <row r="1702">
          <cell r="D1702">
            <v>550552</v>
          </cell>
          <cell r="E1702" t="str">
            <v>05-08</v>
          </cell>
          <cell r="H1702" t="str">
            <v>WS HAND CREAM 125ML PEAR &amp; LYCHEE/GEO DOT</v>
          </cell>
          <cell r="I1702">
            <v>6</v>
          </cell>
          <cell r="J1702">
            <v>7.85</v>
          </cell>
          <cell r="K1702">
            <v>12.95</v>
          </cell>
        </row>
        <row r="1703">
          <cell r="D1703">
            <v>550553</v>
          </cell>
          <cell r="E1703" t="str">
            <v>05-08</v>
          </cell>
          <cell r="H1703" t="str">
            <v>WS HAND CREAM 125ML FRESH AMBER/CLASSIC GINGHAM</v>
          </cell>
          <cell r="I1703">
            <v>6</v>
          </cell>
          <cell r="J1703">
            <v>7.85</v>
          </cell>
          <cell r="K1703">
            <v>12.95</v>
          </cell>
        </row>
        <row r="1704">
          <cell r="D1704">
            <v>550554</v>
          </cell>
          <cell r="E1704" t="str">
            <v>05-08</v>
          </cell>
          <cell r="H1704" t="str">
            <v>WS HAND CREAM 125ML MUSK FRUITS/ISLAND PALM</v>
          </cell>
          <cell r="I1704">
            <v>6</v>
          </cell>
          <cell r="J1704">
            <v>7.85</v>
          </cell>
          <cell r="K1704">
            <v>12.95</v>
          </cell>
        </row>
        <row r="1706">
          <cell r="D1706" t="str">
            <v>WSC064</v>
          </cell>
          <cell r="E1706" t="str">
            <v>05-08</v>
          </cell>
          <cell r="G1706" t="str">
            <v>P</v>
          </cell>
          <cell r="H1706" t="str">
            <v>WS SOPHIA SERIES EDP PREPACK (24)</v>
          </cell>
          <cell r="I1706">
            <v>1</v>
          </cell>
          <cell r="J1706">
            <v>144.72</v>
          </cell>
          <cell r="K1706">
            <v>238.79</v>
          </cell>
        </row>
        <row r="1708">
          <cell r="D1708" t="str">
            <v>WSC066</v>
          </cell>
          <cell r="E1708" t="str">
            <v>ND-41</v>
          </cell>
          <cell r="G1708" t="str">
            <v>P</v>
          </cell>
          <cell r="H1708" t="str">
            <v>WS SOPHIA SERIES HAIR MIST PREPACK (24)</v>
          </cell>
          <cell r="I1708">
            <v>1</v>
          </cell>
          <cell r="J1708">
            <v>217.44</v>
          </cell>
          <cell r="K1708">
            <v>35.78</v>
          </cell>
        </row>
        <row r="1710">
          <cell r="D1710" t="str">
            <v>WSC061</v>
          </cell>
          <cell r="E1710" t="str">
            <v>05-08</v>
          </cell>
          <cell r="G1710" t="str">
            <v>P</v>
          </cell>
          <cell r="H1710" t="str">
            <v>WS MADELINE SERIES EDP PREPACK (24)</v>
          </cell>
          <cell r="I1710">
            <v>1</v>
          </cell>
          <cell r="J1710">
            <v>144.72</v>
          </cell>
          <cell r="K1710">
            <v>238.79</v>
          </cell>
        </row>
        <row r="1712">
          <cell r="D1712" t="str">
            <v>WSC059</v>
          </cell>
          <cell r="E1712" t="str">
            <v>05-06</v>
          </cell>
          <cell r="G1712" t="str">
            <v>P</v>
          </cell>
          <cell r="H1712" t="str">
            <v>WS FLORENCE SERIES HAND CREAM PREPACK (24)</v>
          </cell>
          <cell r="I1712">
            <v>1</v>
          </cell>
          <cell r="J1712">
            <v>188.4</v>
          </cell>
          <cell r="K1712">
            <v>310.86</v>
          </cell>
        </row>
        <row r="1713">
          <cell r="D1713">
            <v>550526</v>
          </cell>
          <cell r="E1713" t="str">
            <v>05-06</v>
          </cell>
          <cell r="H1713" t="str">
            <v>WS HAND CREAM 120ML HARPER/PEAR &amp; LYCHEE</v>
          </cell>
          <cell r="I1713">
            <v>6</v>
          </cell>
          <cell r="J1713">
            <v>7.85</v>
          </cell>
          <cell r="K1713">
            <v>12.95</v>
          </cell>
        </row>
        <row r="1714">
          <cell r="D1714">
            <v>550527</v>
          </cell>
          <cell r="E1714" t="str">
            <v>05-06</v>
          </cell>
          <cell r="H1714" t="str">
            <v>WS HAND CREAM 120ML PASTEL GINGHAM/VANILLA ROSE</v>
          </cell>
          <cell r="I1714">
            <v>6</v>
          </cell>
          <cell r="J1714">
            <v>7.85</v>
          </cell>
          <cell r="K1714">
            <v>12.95</v>
          </cell>
        </row>
        <row r="1715">
          <cell r="D1715">
            <v>550528</v>
          </cell>
          <cell r="E1715" t="str">
            <v>05-06</v>
          </cell>
          <cell r="H1715" t="str">
            <v>WS HAND CREAM 120ML DAISY/DAISY</v>
          </cell>
          <cell r="I1715">
            <v>6</v>
          </cell>
          <cell r="J1715">
            <v>7.85</v>
          </cell>
          <cell r="K1715">
            <v>12.95</v>
          </cell>
        </row>
        <row r="1716">
          <cell r="D1716">
            <v>550529</v>
          </cell>
          <cell r="E1716" t="str">
            <v>05-06</v>
          </cell>
          <cell r="H1716" t="str">
            <v>WS HAND CREAM 120ML FLORENCE/MAGNOLIA</v>
          </cell>
          <cell r="I1716">
            <v>6</v>
          </cell>
          <cell r="J1716">
            <v>7.85</v>
          </cell>
          <cell r="K1716">
            <v>12.95</v>
          </cell>
        </row>
        <row r="1718">
          <cell r="D1718">
            <v>550373</v>
          </cell>
          <cell r="E1718" t="str">
            <v>05-19</v>
          </cell>
          <cell r="H1718" t="str">
            <v>WS ROLL ON EAU DE PARFUM 4 X 10ML</v>
          </cell>
          <cell r="I1718">
            <v>1</v>
          </cell>
          <cell r="J1718">
            <v>7.85</v>
          </cell>
          <cell r="K1718">
            <v>12.95</v>
          </cell>
        </row>
        <row r="1720">
          <cell r="D1720" t="str">
            <v>WSC080 *</v>
          </cell>
          <cell r="E1720" t="str">
            <v>FS-C7</v>
          </cell>
          <cell r="G1720" t="str">
            <v>P - ETA MID AUG</v>
          </cell>
          <cell r="H1720" t="str">
            <v>WS HEART LIP GLOSS SHEER PREPACK</v>
          </cell>
          <cell r="I1720">
            <v>1</v>
          </cell>
          <cell r="J1720">
            <v>188.4</v>
          </cell>
          <cell r="K1720">
            <v>310.86</v>
          </cell>
        </row>
        <row r="1722">
          <cell r="D1722" t="str">
            <v>512767 *</v>
          </cell>
          <cell r="G1722" t="str">
            <v>ETA MID AUG</v>
          </cell>
          <cell r="H1722" t="str">
            <v>WS PASTEL SWIRL NAIL POLISH SET
(order in multiples of 6)</v>
          </cell>
          <cell r="I1722">
            <v>6</v>
          </cell>
          <cell r="J1722">
            <v>9.06</v>
          </cell>
          <cell r="K1722">
            <v>14.95</v>
          </cell>
        </row>
        <row r="1725">
          <cell r="D1725" t="str">
            <v>WSC080 *</v>
          </cell>
          <cell r="G1725" t="str">
            <v>P - ETA MID AUG</v>
          </cell>
          <cell r="H1725" t="str">
            <v>WS HEART LIP GLOSS SHEER PREPACK (24)</v>
          </cell>
          <cell r="I1725">
            <v>1</v>
          </cell>
          <cell r="J1725">
            <v>188.4</v>
          </cell>
          <cell r="K1725">
            <v>310.86</v>
          </cell>
        </row>
        <row r="1727">
          <cell r="D1727" t="str">
            <v>512767 *</v>
          </cell>
          <cell r="G1727" t="str">
            <v>ETA MID AUG</v>
          </cell>
          <cell r="H1727" t="str">
            <v>** WS PASTEL SWIRL NAIL POLISH SET
(order in multiples of 6)</v>
          </cell>
          <cell r="I1727">
            <v>6</v>
          </cell>
          <cell r="J1727">
            <v>9.06</v>
          </cell>
          <cell r="K1727">
            <v>14.95</v>
          </cell>
        </row>
        <row r="1729">
          <cell r="D1729" t="str">
            <v>WSC074</v>
          </cell>
          <cell r="E1729" t="str">
            <v>05-12</v>
          </cell>
          <cell r="G1729" t="str">
            <v>P</v>
          </cell>
          <cell r="H1729" t="str">
            <v>WS MOISTURISING LIP GLOSS PREPACK (24)</v>
          </cell>
          <cell r="I1729">
            <v>1</v>
          </cell>
          <cell r="J1729">
            <v>188.4</v>
          </cell>
          <cell r="K1729">
            <v>310.86</v>
          </cell>
        </row>
        <row r="1731">
          <cell r="D1731" t="str">
            <v>WSC073</v>
          </cell>
          <cell r="E1731" t="str">
            <v>05-12</v>
          </cell>
          <cell r="G1731" t="str">
            <v>P</v>
          </cell>
          <cell r="H1731" t="str">
            <v>WS SERENDIPITY ROLL ON OIL PREPACK (18)</v>
          </cell>
          <cell r="I1731">
            <v>1</v>
          </cell>
          <cell r="J1731">
            <v>141.30000000000001</v>
          </cell>
          <cell r="K1731">
            <v>233.15</v>
          </cell>
        </row>
        <row r="1733">
          <cell r="D1733">
            <v>550570</v>
          </cell>
          <cell r="E1733" t="str">
            <v>05-17</v>
          </cell>
          <cell r="H1733" t="str">
            <v>WS COLOUR RUSH MACARON BATH BOMBS</v>
          </cell>
          <cell r="I1733">
            <v>6</v>
          </cell>
          <cell r="J1733">
            <v>7.85</v>
          </cell>
          <cell r="K1733">
            <v>12.95</v>
          </cell>
        </row>
        <row r="1734">
          <cell r="D1734">
            <v>550497</v>
          </cell>
          <cell r="E1734" t="str">
            <v>05-14</v>
          </cell>
          <cell r="H1734" t="str">
            <v>WS BATH BOMB BOXED 180G LYCHEE ROSE</v>
          </cell>
          <cell r="I1734">
            <v>6</v>
          </cell>
          <cell r="J1734">
            <v>4.82</v>
          </cell>
          <cell r="K1734">
            <v>7.95</v>
          </cell>
        </row>
        <row r="1735">
          <cell r="D1735">
            <v>550540</v>
          </cell>
          <cell r="E1735" t="str">
            <v>05-19</v>
          </cell>
          <cell r="H1735" t="str">
            <v>WS SERENDIPITY LIP PREP KIT ROSE GERANIUM</v>
          </cell>
          <cell r="I1735">
            <v>6</v>
          </cell>
          <cell r="J1735">
            <v>6.03</v>
          </cell>
          <cell r="K1735">
            <v>9.9499999999999993</v>
          </cell>
        </row>
        <row r="1736">
          <cell r="D1736">
            <v>550421</v>
          </cell>
          <cell r="E1736" t="str">
            <v>05-17</v>
          </cell>
          <cell r="H1736" t="str">
            <v>WS METALLIC BATH BOMBS &amp; NETTING SPONGE 180G BLOSSOM</v>
          </cell>
          <cell r="I1736">
            <v>4</v>
          </cell>
          <cell r="J1736">
            <v>9.06</v>
          </cell>
          <cell r="K1736">
            <v>14.95</v>
          </cell>
        </row>
        <row r="1737">
          <cell r="D1737">
            <v>550474</v>
          </cell>
          <cell r="E1737" t="str">
            <v>05-16</v>
          </cell>
          <cell r="H1737" t="str">
            <v>WS METALLIC BATH ROSETTES 7PCS</v>
          </cell>
          <cell r="I1737">
            <v>6</v>
          </cell>
          <cell r="J1737">
            <v>6.03</v>
          </cell>
          <cell r="K1737">
            <v>9.9499999999999993</v>
          </cell>
        </row>
        <row r="1738">
          <cell r="D1738">
            <v>550498</v>
          </cell>
          <cell r="E1738" t="str">
            <v>05-14</v>
          </cell>
          <cell r="H1738" t="str">
            <v>WS BATH PETALS 9 PCS LYCHEE ROSE</v>
          </cell>
          <cell r="I1738">
            <v>6</v>
          </cell>
          <cell r="J1738">
            <v>6.03</v>
          </cell>
          <cell r="K1738">
            <v>9.9499999999999993</v>
          </cell>
        </row>
        <row r="1739">
          <cell r="D1739">
            <v>550473</v>
          </cell>
          <cell r="E1739" t="str">
            <v>05-16</v>
          </cell>
          <cell r="H1739" t="str">
            <v>WS METALLIC LIP BALM 10G</v>
          </cell>
          <cell r="I1739">
            <v>6</v>
          </cell>
          <cell r="J1739">
            <v>4.21</v>
          </cell>
          <cell r="K1739">
            <v>6.95</v>
          </cell>
        </row>
        <row r="1740">
          <cell r="D1740">
            <v>550542</v>
          </cell>
          <cell r="E1740" t="str">
            <v>05-19</v>
          </cell>
          <cell r="H1740" t="str">
            <v>** WS SERENDIPITY DRAWER LINERS ROSE GERANIUM (order in multiples of 12)</v>
          </cell>
          <cell r="I1740">
            <v>12</v>
          </cell>
          <cell r="J1740">
            <v>7.85</v>
          </cell>
          <cell r="K1740">
            <v>12.95</v>
          </cell>
        </row>
        <row r="1741">
          <cell r="D1741">
            <v>550539</v>
          </cell>
          <cell r="E1741" t="str">
            <v>05-15</v>
          </cell>
          <cell r="H1741" t="str">
            <v>WS SERENDIPITY LUXE HAND &amp; CUTICLE PACK ROSE GERANIUM</v>
          </cell>
          <cell r="I1741">
            <v>6</v>
          </cell>
          <cell r="J1741">
            <v>6.03</v>
          </cell>
          <cell r="K1741">
            <v>9.9499999999999993</v>
          </cell>
        </row>
        <row r="1742">
          <cell r="D1742">
            <v>550538</v>
          </cell>
          <cell r="E1742" t="str">
            <v>05-15</v>
          </cell>
          <cell r="H1742" t="str">
            <v>WS SERENDIPITY HAND CREAM TRIO 2025</v>
          </cell>
          <cell r="I1742">
            <v>6</v>
          </cell>
          <cell r="J1742">
            <v>9.06</v>
          </cell>
          <cell r="K1742">
            <v>14.95</v>
          </cell>
        </row>
        <row r="1743">
          <cell r="D1743">
            <v>550500</v>
          </cell>
          <cell r="E1743" t="str">
            <v>05-14</v>
          </cell>
          <cell r="H1743" t="str">
            <v>** WS WATERCOLOUR HAND CREAM TRIO 3 X 30ML
(TWCM CATALOGUE LINE)</v>
          </cell>
          <cell r="I1743">
            <v>6</v>
          </cell>
          <cell r="J1743">
            <v>9.06</v>
          </cell>
          <cell r="K1743">
            <v>14.95</v>
          </cell>
        </row>
        <row r="1744">
          <cell r="D1744">
            <v>550499</v>
          </cell>
          <cell r="E1744" t="str">
            <v>05-14</v>
          </cell>
          <cell r="H1744" t="str">
            <v>WS HAND &amp; NAIL PACK LYCHEE ROSE</v>
          </cell>
          <cell r="I1744">
            <v>6</v>
          </cell>
          <cell r="J1744">
            <v>7.85</v>
          </cell>
          <cell r="K1744">
            <v>12.95</v>
          </cell>
        </row>
        <row r="1745">
          <cell r="D1745">
            <v>550546</v>
          </cell>
          <cell r="E1745" t="str">
            <v>05-17</v>
          </cell>
          <cell r="H1745" t="str">
            <v>WS PYRAMID GIFT SET 2025 ROSE GERANIUM</v>
          </cell>
          <cell r="I1745">
            <v>6</v>
          </cell>
          <cell r="J1745">
            <v>10.27</v>
          </cell>
          <cell r="K1745">
            <v>16.95</v>
          </cell>
        </row>
        <row r="1746">
          <cell r="D1746">
            <v>550541</v>
          </cell>
          <cell r="E1746" t="str">
            <v>05-19</v>
          </cell>
          <cell r="H1746" t="str">
            <v>WS FEET RETREAT KIT FRESH MINT</v>
          </cell>
          <cell r="I1746">
            <v>6</v>
          </cell>
          <cell r="J1746">
            <v>5.42</v>
          </cell>
          <cell r="K1746">
            <v>8.9499999999999993</v>
          </cell>
        </row>
        <row r="1748">
          <cell r="D1748" t="str">
            <v>WSC070</v>
          </cell>
          <cell r="E1748" t="str">
            <v>05-10</v>
          </cell>
          <cell r="G1748" t="str">
            <v>P</v>
          </cell>
          <cell r="H1748" t="str">
            <v>WS COLOUR RUSH LIP BALM PREPACK (24)</v>
          </cell>
          <cell r="I1748">
            <v>1</v>
          </cell>
          <cell r="J1748">
            <v>130.08000000000001</v>
          </cell>
          <cell r="K1748">
            <v>214.63</v>
          </cell>
        </row>
        <row r="1749">
          <cell r="D1749" t="str">
            <v>WSC071</v>
          </cell>
          <cell r="E1749" t="str">
            <v>05-10</v>
          </cell>
          <cell r="G1749" t="str">
            <v>P</v>
          </cell>
          <cell r="H1749" t="str">
            <v>WS COLOUR RUSH NAIL POLISH REMOVER PADS PREPACK (18)</v>
          </cell>
          <cell r="I1749">
            <v>1</v>
          </cell>
          <cell r="J1749">
            <v>54</v>
          </cell>
          <cell r="K1749">
            <v>89.1</v>
          </cell>
        </row>
        <row r="1750">
          <cell r="D1750" t="str">
            <v>WSC068</v>
          </cell>
          <cell r="E1750" t="str">
            <v>05-10</v>
          </cell>
          <cell r="G1750" t="str">
            <v>P</v>
          </cell>
          <cell r="H1750" t="str">
            <v>WS COLOUR RUSH HAND &amp; NAIL PACK PREPACK (18)</v>
          </cell>
          <cell r="I1750">
            <v>1</v>
          </cell>
          <cell r="J1750">
            <v>86.76</v>
          </cell>
          <cell r="K1750">
            <v>143.15</v>
          </cell>
        </row>
        <row r="1751">
          <cell r="D1751" t="str">
            <v>WSC069</v>
          </cell>
          <cell r="E1751" t="str">
            <v>05-10</v>
          </cell>
          <cell r="G1751" t="str">
            <v>P - LOW</v>
          </cell>
          <cell r="H1751" t="str">
            <v>WS COLOUR RUSH BUBBLE BATH PREPACK (8)</v>
          </cell>
          <cell r="I1751">
            <v>1</v>
          </cell>
          <cell r="J1751">
            <v>48.24</v>
          </cell>
          <cell r="K1751">
            <v>79.599999999999994</v>
          </cell>
        </row>
        <row r="1754">
          <cell r="D1754" t="str">
            <v>WSC042</v>
          </cell>
          <cell r="E1754" t="str">
            <v>05-04</v>
          </cell>
          <cell r="G1754" t="str">
            <v xml:space="preserve">P </v>
          </cell>
          <cell r="H1754" t="str">
            <v>WS SCENTED CANDLE PREPACK (12)</v>
          </cell>
          <cell r="I1754">
            <v>1</v>
          </cell>
          <cell r="J1754">
            <v>217.8</v>
          </cell>
          <cell r="K1754">
            <v>359.37</v>
          </cell>
        </row>
        <row r="1756">
          <cell r="D1756" t="str">
            <v>WSA289</v>
          </cell>
          <cell r="E1756" t="str">
            <v>ND-40</v>
          </cell>
          <cell r="G1756" t="str">
            <v>P</v>
          </cell>
          <cell r="H1756" t="str">
            <v>WS GLAMOUR CANDLE &amp; DIFFUSER GIFT SET PREPACK (12)</v>
          </cell>
          <cell r="I1756">
            <v>1</v>
          </cell>
          <cell r="J1756">
            <v>217.8</v>
          </cell>
          <cell r="K1756">
            <v>359.37</v>
          </cell>
        </row>
        <row r="1758">
          <cell r="D1758" t="str">
            <v>WSC022</v>
          </cell>
          <cell r="E1758" t="str">
            <v>ND-40</v>
          </cell>
          <cell r="G1758" t="str">
            <v xml:space="preserve">P </v>
          </cell>
          <cell r="H1758" t="str">
            <v>WS BRONZING PALETTE PREPACK (12)</v>
          </cell>
          <cell r="I1758">
            <v>1</v>
          </cell>
          <cell r="J1758">
            <v>72.72</v>
          </cell>
          <cell r="K1758">
            <v>120</v>
          </cell>
        </row>
        <row r="1759">
          <cell r="D1759">
            <v>550389</v>
          </cell>
          <cell r="E1759" t="str">
            <v>ND-40</v>
          </cell>
          <cell r="H1759" t="str">
            <v>WS BRONZING PALETTE</v>
          </cell>
          <cell r="I1759">
            <v>6</v>
          </cell>
          <cell r="J1759">
            <v>6.06</v>
          </cell>
          <cell r="K1759">
            <v>10</v>
          </cell>
        </row>
        <row r="1763">
          <cell r="D1763" t="str">
            <v>WSA647</v>
          </cell>
          <cell r="G1763" t="str">
            <v xml:space="preserve">P </v>
          </cell>
          <cell r="H1763" t="str">
            <v>FS HEAT HUGGIES STAND PREPACK (includes stand)</v>
          </cell>
          <cell r="I1763">
            <v>1</v>
          </cell>
          <cell r="J1763">
            <v>513.6</v>
          </cell>
          <cell r="K1763">
            <v>847.44</v>
          </cell>
        </row>
        <row r="1765">
          <cell r="D1765" t="str">
            <v>WSA606</v>
          </cell>
          <cell r="E1765" t="str">
            <v>03-12</v>
          </cell>
          <cell r="G1765" t="str">
            <v>P</v>
          </cell>
          <cell r="H1765" t="str">
            <v>FS HEAT HUGGIES PREPACK</v>
          </cell>
          <cell r="I1765">
            <v>1</v>
          </cell>
          <cell r="J1765">
            <v>211.8</v>
          </cell>
          <cell r="K1765">
            <v>349.47</v>
          </cell>
        </row>
        <row r="1766">
          <cell r="D1766">
            <v>511913</v>
          </cell>
          <cell r="E1766" t="str">
            <v>03-12</v>
          </cell>
          <cell r="H1766" t="str">
            <v>FS HEAT HUGGIE LUCA THE LION</v>
          </cell>
          <cell r="I1766">
            <v>2</v>
          </cell>
          <cell r="J1766">
            <v>21.18</v>
          </cell>
          <cell r="K1766">
            <v>34.950000000000003</v>
          </cell>
        </row>
        <row r="1767">
          <cell r="D1767">
            <v>511914</v>
          </cell>
          <cell r="E1767" t="str">
            <v>03-12</v>
          </cell>
          <cell r="H1767" t="str">
            <v>FS HEAT HUGGIE MARC THE MONKEY</v>
          </cell>
          <cell r="I1767">
            <v>2</v>
          </cell>
          <cell r="J1767">
            <v>21.18</v>
          </cell>
          <cell r="K1767">
            <v>34.950000000000003</v>
          </cell>
        </row>
        <row r="1768">
          <cell r="D1768">
            <v>512698</v>
          </cell>
          <cell r="E1768" t="str">
            <v>03-12</v>
          </cell>
          <cell r="H1768" t="str">
            <v>FS HEAT HUGGIE HARRY THE HIGHLAND COW</v>
          </cell>
          <cell r="I1768">
            <v>2</v>
          </cell>
          <cell r="J1768">
            <v>21.18</v>
          </cell>
          <cell r="K1768">
            <v>34.950000000000003</v>
          </cell>
        </row>
        <row r="1769">
          <cell r="D1769">
            <v>512699</v>
          </cell>
          <cell r="E1769" t="str">
            <v>03-12</v>
          </cell>
          <cell r="H1769" t="str">
            <v>FS HEAT HUGGIE LULU THE LLAMA</v>
          </cell>
          <cell r="I1769">
            <v>2</v>
          </cell>
          <cell r="J1769">
            <v>21.18</v>
          </cell>
          <cell r="K1769">
            <v>34.950000000000003</v>
          </cell>
        </row>
        <row r="1770">
          <cell r="D1770">
            <v>512700</v>
          </cell>
          <cell r="E1770" t="str">
            <v>03-12</v>
          </cell>
          <cell r="H1770" t="str">
            <v>FS HEAT HUGGIE BELLA THE BUNNY</v>
          </cell>
          <cell r="I1770">
            <v>2</v>
          </cell>
          <cell r="J1770">
            <v>21.18</v>
          </cell>
          <cell r="K1770">
            <v>34.950000000000003</v>
          </cell>
        </row>
        <row r="1772">
          <cell r="D1772">
            <v>509846</v>
          </cell>
          <cell r="E1772" t="str">
            <v>01-07</v>
          </cell>
          <cell r="H1772" t="str">
            <v>WS ANIMAL SILCONE BEADS HEAT PACK APE</v>
          </cell>
          <cell r="I1772">
            <v>2</v>
          </cell>
          <cell r="J1772">
            <v>15.12</v>
          </cell>
          <cell r="K1772">
            <v>24.95</v>
          </cell>
        </row>
        <row r="1774">
          <cell r="D1774">
            <v>510542</v>
          </cell>
          <cell r="E1774" t="str">
            <v>01-06</v>
          </cell>
          <cell r="H1774" t="str">
            <v>WS FAUX FUR HOT WATER BOTTLE WITH COVER BLACK</v>
          </cell>
          <cell r="I1774">
            <v>2</v>
          </cell>
          <cell r="J1774">
            <v>18.149999999999999</v>
          </cell>
          <cell r="K1774">
            <v>29.95</v>
          </cell>
        </row>
        <row r="1775">
          <cell r="D1775">
            <v>510543</v>
          </cell>
          <cell r="E1775" t="str">
            <v>01-06</v>
          </cell>
          <cell r="H1775" t="str">
            <v>WS FAUX FUR HOT WATER BOTTLE WITH COVER NAVY</v>
          </cell>
          <cell r="I1775">
            <v>2</v>
          </cell>
          <cell r="J1775">
            <v>18.149999999999999</v>
          </cell>
          <cell r="K1775">
            <v>29.95</v>
          </cell>
        </row>
        <row r="1777">
          <cell r="D1777" t="str">
            <v>WSA522</v>
          </cell>
          <cell r="E1777" t="str">
            <v>ND-08</v>
          </cell>
          <cell r="G1777" t="str">
            <v>P</v>
          </cell>
          <cell r="H1777" t="str">
            <v>WS HOT WATER BOTTLE IN BOX PREPACK (8)</v>
          </cell>
          <cell r="I1777">
            <v>1</v>
          </cell>
          <cell r="J1777">
            <v>145.19999999999999</v>
          </cell>
          <cell r="K1777">
            <v>239.58</v>
          </cell>
        </row>
        <row r="1778">
          <cell r="D1778">
            <v>511926</v>
          </cell>
          <cell r="E1778" t="str">
            <v>ND-08</v>
          </cell>
          <cell r="H1778" t="str">
            <v>WS FAUX FUR HOT WATER BOTTLE WITH COVER LATTE</v>
          </cell>
          <cell r="I1778">
            <v>2</v>
          </cell>
          <cell r="J1778">
            <v>18.149999999999999</v>
          </cell>
          <cell r="K1778">
            <v>29.95</v>
          </cell>
        </row>
        <row r="1779">
          <cell r="D1779">
            <v>511927</v>
          </cell>
          <cell r="E1779" t="str">
            <v>ND-08</v>
          </cell>
          <cell r="H1779" t="str">
            <v>WS FAUX FUR HOT WATER BOTTLE WITH COVER LIGHT PINK</v>
          </cell>
          <cell r="I1779">
            <v>2</v>
          </cell>
          <cell r="J1779">
            <v>18.149999999999999</v>
          </cell>
          <cell r="K1779">
            <v>29.95</v>
          </cell>
        </row>
        <row r="1780">
          <cell r="D1780">
            <v>511928</v>
          </cell>
          <cell r="E1780" t="str">
            <v>ND-08</v>
          </cell>
          <cell r="H1780" t="str">
            <v>WS FAUX FUR HOT WATER BOTTLE WITH COVER PLUM</v>
          </cell>
          <cell r="I1780">
            <v>2</v>
          </cell>
          <cell r="J1780">
            <v>18.149999999999999</v>
          </cell>
          <cell r="K1780">
            <v>29.95</v>
          </cell>
        </row>
        <row r="1781">
          <cell r="D1781">
            <v>511929</v>
          </cell>
          <cell r="E1781" t="str">
            <v>ND-08</v>
          </cell>
          <cell r="H1781" t="str">
            <v>WS FAUX FUR HOT WATER BOTTLE WITH COVER SILVER GREY</v>
          </cell>
          <cell r="I1781">
            <v>2</v>
          </cell>
          <cell r="J1781">
            <v>18.149999999999999</v>
          </cell>
          <cell r="K1781">
            <v>29.95</v>
          </cell>
        </row>
        <row r="1783">
          <cell r="D1783" t="str">
            <v>WSA521</v>
          </cell>
          <cell r="E1783" t="str">
            <v>ND-08</v>
          </cell>
          <cell r="G1783" t="str">
            <v>P - LOW</v>
          </cell>
          <cell r="H1783" t="str">
            <v>WS COVER FOR HOT WATER BOTTLE PREPACK (12)</v>
          </cell>
          <cell r="I1783">
            <v>1</v>
          </cell>
          <cell r="J1783">
            <v>94.2</v>
          </cell>
          <cell r="K1783">
            <v>155.43</v>
          </cell>
        </row>
        <row r="1784">
          <cell r="D1784">
            <v>511922</v>
          </cell>
          <cell r="E1784" t="str">
            <v>ND-08</v>
          </cell>
          <cell r="G1784" t="str">
            <v>LOW</v>
          </cell>
          <cell r="H1784" t="str">
            <v>WS HOT WATER BOTTLE COVER FAUX FUR MOCHA</v>
          </cell>
          <cell r="I1784">
            <v>3</v>
          </cell>
          <cell r="J1784">
            <v>7.85</v>
          </cell>
          <cell r="K1784">
            <v>12.95</v>
          </cell>
        </row>
        <row r="1785">
          <cell r="D1785">
            <v>511923</v>
          </cell>
          <cell r="E1785" t="str">
            <v>ND-08</v>
          </cell>
          <cell r="H1785" t="str">
            <v>WS HOT WATER BOTTLE COVER CABLE KNIT BABY PINK</v>
          </cell>
          <cell r="I1785">
            <v>3</v>
          </cell>
          <cell r="J1785">
            <v>7.85</v>
          </cell>
          <cell r="K1785">
            <v>12.95</v>
          </cell>
        </row>
        <row r="1786">
          <cell r="D1786">
            <v>511924</v>
          </cell>
          <cell r="E1786" t="str">
            <v>ND-08</v>
          </cell>
          <cell r="H1786" t="str">
            <v>WS HOT WATER BOTTLE COVER FAUX FUR SEA GREEN</v>
          </cell>
          <cell r="I1786">
            <v>3</v>
          </cell>
          <cell r="J1786">
            <v>7.85</v>
          </cell>
          <cell r="K1786">
            <v>12.95</v>
          </cell>
        </row>
        <row r="1787">
          <cell r="D1787">
            <v>511925</v>
          </cell>
          <cell r="E1787" t="str">
            <v>ND-08</v>
          </cell>
          <cell r="G1787" t="str">
            <v>LOW</v>
          </cell>
          <cell r="H1787" t="str">
            <v>WS HOT WATER BOTTLE COVER CABLE KNIT WEAVE CHARCOAL</v>
          </cell>
          <cell r="I1787">
            <v>3</v>
          </cell>
          <cell r="J1787">
            <v>7.85</v>
          </cell>
          <cell r="K1787">
            <v>12.95</v>
          </cell>
        </row>
        <row r="1789">
          <cell r="D1789" t="str">
            <v>WSA366</v>
          </cell>
          <cell r="E1789" t="str">
            <v>01-03</v>
          </cell>
          <cell r="G1789" t="str">
            <v>P</v>
          </cell>
          <cell r="H1789" t="str">
            <v>WS LONG HOT WATER BOTTLE WITH COVER PREPACK (8)</v>
          </cell>
          <cell r="I1789">
            <v>1</v>
          </cell>
          <cell r="J1789">
            <v>145.19999999999999</v>
          </cell>
          <cell r="K1789">
            <v>239.58</v>
          </cell>
        </row>
        <row r="1790">
          <cell r="D1790">
            <v>510609</v>
          </cell>
          <cell r="E1790" t="str">
            <v>01-03</v>
          </cell>
          <cell r="H1790" t="str">
            <v>WS LONG HOT WATER BOTTLE WITH COVER TEXTURED LIGHT BLUE</v>
          </cell>
          <cell r="I1790">
            <v>2</v>
          </cell>
          <cell r="J1790">
            <v>18.149999999999999</v>
          </cell>
          <cell r="K1790">
            <v>29.95</v>
          </cell>
        </row>
        <row r="1791">
          <cell r="D1791">
            <v>510610</v>
          </cell>
          <cell r="E1791" t="str">
            <v>01-03</v>
          </cell>
          <cell r="H1791" t="str">
            <v>WS LONG HOT WATER BOTTLE WITH COVER TEXTURED BLUSH PINK</v>
          </cell>
          <cell r="I1791">
            <v>2</v>
          </cell>
          <cell r="J1791">
            <v>18.149999999999999</v>
          </cell>
          <cell r="K1791">
            <v>29.95</v>
          </cell>
        </row>
        <row r="1792">
          <cell r="D1792">
            <v>510611</v>
          </cell>
          <cell r="E1792" t="str">
            <v>01-03</v>
          </cell>
          <cell r="H1792" t="str">
            <v>WS LONG HOT WATER BOTTLE WITH COVER FAUX FUR PALE GREEN</v>
          </cell>
          <cell r="I1792">
            <v>2</v>
          </cell>
          <cell r="J1792">
            <v>18.149999999999999</v>
          </cell>
          <cell r="K1792">
            <v>29.95</v>
          </cell>
        </row>
        <row r="1793">
          <cell r="D1793">
            <v>510612</v>
          </cell>
          <cell r="E1793" t="str">
            <v>01-03</v>
          </cell>
          <cell r="H1793" t="str">
            <v>WS LONG HOT WATER BOTTLE WITH COVER FAUX FUR GREY</v>
          </cell>
          <cell r="I1793">
            <v>2</v>
          </cell>
          <cell r="J1793">
            <v>18.149999999999999</v>
          </cell>
          <cell r="K1793">
            <v>29.95</v>
          </cell>
        </row>
        <row r="1795">
          <cell r="D1795">
            <v>511691</v>
          </cell>
          <cell r="E1795" t="str">
            <v>01-07</v>
          </cell>
          <cell r="H1795" t="str">
            <v>WS HOT WATER BOTTLE BELT BLUSH</v>
          </cell>
          <cell r="I1795">
            <v>2</v>
          </cell>
          <cell r="J1795">
            <v>18.149999999999999</v>
          </cell>
          <cell r="K1795">
            <v>29.95</v>
          </cell>
        </row>
        <row r="1797">
          <cell r="D1797">
            <v>509581</v>
          </cell>
          <cell r="E1797" t="str">
            <v>01-03</v>
          </cell>
          <cell r="H1797" t="str">
            <v>WS LONG KNITTED SILCONE BEADS HEAT PACK GREY</v>
          </cell>
          <cell r="I1797">
            <v>2</v>
          </cell>
          <cell r="J1797">
            <v>15.12</v>
          </cell>
          <cell r="K1797">
            <v>24.95</v>
          </cell>
        </row>
        <row r="1798">
          <cell r="D1798">
            <v>509582</v>
          </cell>
          <cell r="E1798" t="str">
            <v>01-03</v>
          </cell>
          <cell r="H1798" t="str">
            <v>WS LONG KNITTED SILCONE BEADS HEAT PACK NAVY</v>
          </cell>
          <cell r="I1798">
            <v>2</v>
          </cell>
          <cell r="J1798">
            <v>15.12</v>
          </cell>
          <cell r="K1798">
            <v>24.95</v>
          </cell>
        </row>
        <row r="1799">
          <cell r="D1799">
            <v>509583</v>
          </cell>
          <cell r="E1799" t="str">
            <v>01-03</v>
          </cell>
          <cell r="H1799" t="str">
            <v>WS LONG KNITTED SILCONE BEADS HEAT PACK BLACK</v>
          </cell>
          <cell r="I1799">
            <v>2</v>
          </cell>
          <cell r="J1799">
            <v>15.12</v>
          </cell>
          <cell r="K1799">
            <v>24.95</v>
          </cell>
        </row>
        <row r="1801">
          <cell r="D1801" t="str">
            <v>WSA503</v>
          </cell>
          <cell r="E1801" t="str">
            <v>01-01</v>
          </cell>
          <cell r="G1801" t="str">
            <v>P</v>
          </cell>
          <cell r="H1801" t="str">
            <v>WS LONG HEAT PACK WITH HANDLES PREPACK (8)</v>
          </cell>
          <cell r="I1801">
            <v>1</v>
          </cell>
          <cell r="J1801">
            <v>145.19999999999999</v>
          </cell>
          <cell r="K1801">
            <v>239.58</v>
          </cell>
        </row>
        <row r="1802">
          <cell r="D1802">
            <v>511726</v>
          </cell>
          <cell r="E1802" t="str">
            <v>01-01</v>
          </cell>
          <cell r="H1802" t="str">
            <v>WS LONG HEAT PACK WITH HANDLES NAVY</v>
          </cell>
          <cell r="I1802">
            <v>4</v>
          </cell>
          <cell r="J1802">
            <v>18.149999999999999</v>
          </cell>
          <cell r="K1802">
            <v>29.95</v>
          </cell>
        </row>
        <row r="1803">
          <cell r="D1803">
            <v>511727</v>
          </cell>
          <cell r="E1803" t="str">
            <v>01-01</v>
          </cell>
          <cell r="H1803" t="str">
            <v>WS LONG HEAT PACK WITH HANDLES MOSS</v>
          </cell>
          <cell r="I1803">
            <v>4</v>
          </cell>
          <cell r="J1803">
            <v>18.149999999999999</v>
          </cell>
          <cell r="K1803">
            <v>29.95</v>
          </cell>
        </row>
        <row r="1805">
          <cell r="D1805" t="str">
            <v>WSA397</v>
          </cell>
          <cell r="E1805" t="str">
            <v>01-03</v>
          </cell>
          <cell r="G1805" t="str">
            <v>P</v>
          </cell>
          <cell r="H1805" t="str">
            <v>WS THERAPY HEAT PACK PREPACK (12)</v>
          </cell>
          <cell r="I1805">
            <v>1</v>
          </cell>
          <cell r="J1805">
            <v>181.44</v>
          </cell>
          <cell r="K1805">
            <v>299.38</v>
          </cell>
        </row>
        <row r="1806">
          <cell r="D1806">
            <v>510895</v>
          </cell>
          <cell r="E1806" t="str">
            <v>01-03</v>
          </cell>
          <cell r="H1806" t="str">
            <v>WS THERAPY HEAT PACK BLUSH PINK</v>
          </cell>
          <cell r="I1806">
            <v>4</v>
          </cell>
          <cell r="J1806">
            <v>15.12</v>
          </cell>
          <cell r="K1806">
            <v>24.95</v>
          </cell>
        </row>
        <row r="1807">
          <cell r="D1807">
            <v>510896</v>
          </cell>
          <cell r="E1807" t="str">
            <v>01-03</v>
          </cell>
          <cell r="H1807" t="str">
            <v>WS THERAPY HEAT PACK LIGHT BLUE</v>
          </cell>
          <cell r="I1807">
            <v>4</v>
          </cell>
          <cell r="J1807">
            <v>15.12</v>
          </cell>
          <cell r="K1807">
            <v>24.95</v>
          </cell>
        </row>
        <row r="1808">
          <cell r="D1808">
            <v>510897</v>
          </cell>
          <cell r="E1808" t="str">
            <v>01-03</v>
          </cell>
          <cell r="H1808" t="str">
            <v>WS THERAPY HEAT PACK GREY</v>
          </cell>
          <cell r="I1808">
            <v>4</v>
          </cell>
          <cell r="J1808">
            <v>15.12</v>
          </cell>
          <cell r="K1808">
            <v>24.95</v>
          </cell>
        </row>
        <row r="1810">
          <cell r="D1810">
            <v>509231</v>
          </cell>
          <cell r="E1810" t="str">
            <v>FS-B3</v>
          </cell>
          <cell r="G1810" t="str">
            <v>LOW</v>
          </cell>
          <cell r="H1810" t="str">
            <v>WS SILICONE BEADS HEAT PACK CHEETAH</v>
          </cell>
          <cell r="I1810">
            <v>2</v>
          </cell>
          <cell r="J1810">
            <v>15.12</v>
          </cell>
          <cell r="K1810">
            <v>24.95</v>
          </cell>
        </row>
        <row r="1813">
          <cell r="D1813" t="str">
            <v>WSA599</v>
          </cell>
          <cell r="E1813" t="str">
            <v>FS-C6</v>
          </cell>
          <cell r="G1813" t="str">
            <v>P</v>
          </cell>
          <cell r="H1813" t="str">
            <v>** WS READING GLASSES PREPACK PROMO</v>
          </cell>
          <cell r="I1813">
            <v>1</v>
          </cell>
          <cell r="J1813">
            <v>241.8</v>
          </cell>
          <cell r="K1813">
            <v>398.97</v>
          </cell>
        </row>
        <row r="1814">
          <cell r="D1814" t="str">
            <v>HO0283</v>
          </cell>
          <cell r="E1814" t="str">
            <v>WR-27</v>
          </cell>
          <cell r="H1814" t="str">
            <v>** BONUS LIVING TODAY 4PC LENS CLOTH (6 only)
(Order if required)</v>
          </cell>
          <cell r="I1814">
            <v>6</v>
          </cell>
          <cell r="J1814">
            <v>0</v>
          </cell>
          <cell r="K1814">
            <v>5</v>
          </cell>
        </row>
        <row r="1816">
          <cell r="D1816" t="str">
            <v>WSA599</v>
          </cell>
          <cell r="E1816" t="str">
            <v>FS-C6</v>
          </cell>
          <cell r="G1816" t="str">
            <v>P</v>
          </cell>
          <cell r="H1816" t="str">
            <v>WS READING GLASSES PREPACK</v>
          </cell>
          <cell r="I1816">
            <v>1</v>
          </cell>
          <cell r="J1816">
            <v>241.8</v>
          </cell>
          <cell r="K1816">
            <v>398.97</v>
          </cell>
        </row>
        <row r="1817">
          <cell r="D1817">
            <v>512630</v>
          </cell>
          <cell r="E1817" t="str">
            <v>03-19</v>
          </cell>
          <cell r="H1817" t="str">
            <v>WS READING GLASSES BLACK +1.00</v>
          </cell>
          <cell r="I1817">
            <v>1</v>
          </cell>
          <cell r="J1817">
            <v>12.09</v>
          </cell>
          <cell r="K1817">
            <v>19.95</v>
          </cell>
        </row>
        <row r="1818">
          <cell r="D1818">
            <v>512631</v>
          </cell>
          <cell r="E1818" t="str">
            <v>03-19</v>
          </cell>
          <cell r="H1818" t="str">
            <v>WS READING GLASSES BLACK +1.50</v>
          </cell>
          <cell r="I1818">
            <v>1</v>
          </cell>
          <cell r="J1818">
            <v>12.09</v>
          </cell>
          <cell r="K1818">
            <v>19.95</v>
          </cell>
        </row>
        <row r="1819">
          <cell r="D1819">
            <v>512632</v>
          </cell>
          <cell r="E1819" t="str">
            <v>03-19</v>
          </cell>
          <cell r="H1819" t="str">
            <v>WS READING GLASSES BLACK +2.00</v>
          </cell>
          <cell r="I1819">
            <v>1</v>
          </cell>
          <cell r="J1819">
            <v>12.09</v>
          </cell>
          <cell r="K1819">
            <v>19.95</v>
          </cell>
        </row>
        <row r="1820">
          <cell r="D1820">
            <v>512633</v>
          </cell>
          <cell r="E1820" t="str">
            <v>03-19</v>
          </cell>
          <cell r="H1820" t="str">
            <v>WS READING GLASSES BLACK +2.50</v>
          </cell>
          <cell r="I1820">
            <v>1</v>
          </cell>
          <cell r="J1820">
            <v>12.09</v>
          </cell>
          <cell r="K1820">
            <v>19.95</v>
          </cell>
        </row>
        <row r="1821">
          <cell r="D1821">
            <v>512634</v>
          </cell>
          <cell r="E1821" t="str">
            <v>03-19</v>
          </cell>
          <cell r="H1821" t="str">
            <v>WS READING GLASSES BLACK +3.00</v>
          </cell>
          <cell r="I1821">
            <v>1</v>
          </cell>
          <cell r="J1821">
            <v>12.09</v>
          </cell>
          <cell r="K1821">
            <v>19.95</v>
          </cell>
        </row>
        <row r="1822">
          <cell r="D1822">
            <v>512635</v>
          </cell>
          <cell r="E1822" t="str">
            <v>03-19</v>
          </cell>
          <cell r="H1822" t="str">
            <v>WS READING GLASSES BLUE +1.00</v>
          </cell>
          <cell r="I1822">
            <v>1</v>
          </cell>
          <cell r="J1822">
            <v>12.09</v>
          </cell>
          <cell r="K1822">
            <v>19.95</v>
          </cell>
        </row>
        <row r="1823">
          <cell r="D1823">
            <v>512636</v>
          </cell>
          <cell r="E1823" t="str">
            <v>03-19</v>
          </cell>
          <cell r="H1823" t="str">
            <v>WS READING GLASSES BLUE +1.50</v>
          </cell>
          <cell r="I1823">
            <v>1</v>
          </cell>
          <cell r="J1823">
            <v>12.09</v>
          </cell>
          <cell r="K1823">
            <v>19.95</v>
          </cell>
        </row>
        <row r="1824">
          <cell r="D1824">
            <v>512637</v>
          </cell>
          <cell r="E1824" t="str">
            <v>03-19</v>
          </cell>
          <cell r="H1824" t="str">
            <v>WS READING GLASSES BLUE +2.00</v>
          </cell>
          <cell r="I1824">
            <v>1</v>
          </cell>
          <cell r="J1824">
            <v>12.09</v>
          </cell>
          <cell r="K1824">
            <v>19.95</v>
          </cell>
        </row>
        <row r="1825">
          <cell r="D1825">
            <v>512638</v>
          </cell>
          <cell r="E1825" t="str">
            <v>03-19</v>
          </cell>
          <cell r="H1825" t="str">
            <v>WS READING GLASSES BLUE +2.50</v>
          </cell>
          <cell r="I1825">
            <v>1</v>
          </cell>
          <cell r="J1825">
            <v>12.09</v>
          </cell>
          <cell r="K1825">
            <v>19.95</v>
          </cell>
        </row>
        <row r="1826">
          <cell r="D1826">
            <v>512639</v>
          </cell>
          <cell r="E1826" t="str">
            <v>03-19</v>
          </cell>
          <cell r="H1826" t="str">
            <v>WS READING GLASSES BLUE +3.00</v>
          </cell>
          <cell r="I1826">
            <v>1</v>
          </cell>
          <cell r="J1826">
            <v>12.09</v>
          </cell>
          <cell r="K1826">
            <v>19.95</v>
          </cell>
        </row>
        <row r="1827">
          <cell r="D1827">
            <v>512640</v>
          </cell>
          <cell r="E1827" t="str">
            <v>03-19</v>
          </cell>
          <cell r="H1827" t="str">
            <v>WS READING GLASSES TORTOISE SHELL +1.00</v>
          </cell>
          <cell r="I1827">
            <v>1</v>
          </cell>
          <cell r="J1827">
            <v>12.09</v>
          </cell>
          <cell r="K1827">
            <v>19.95</v>
          </cell>
        </row>
        <row r="1828">
          <cell r="D1828">
            <v>512641</v>
          </cell>
          <cell r="E1828" t="str">
            <v>03-19</v>
          </cell>
          <cell r="H1828" t="str">
            <v>WS READING GLASSES TORTOISE SHELL +1.50</v>
          </cell>
          <cell r="I1828">
            <v>1</v>
          </cell>
          <cell r="J1828">
            <v>12.09</v>
          </cell>
          <cell r="K1828">
            <v>19.95</v>
          </cell>
        </row>
        <row r="1829">
          <cell r="D1829">
            <v>512642</v>
          </cell>
          <cell r="E1829" t="str">
            <v>03-19</v>
          </cell>
          <cell r="H1829" t="str">
            <v>WS READING GLASSES TORTOISE SHELL +2.00</v>
          </cell>
          <cell r="I1829">
            <v>1</v>
          </cell>
          <cell r="J1829">
            <v>12.09</v>
          </cell>
          <cell r="K1829">
            <v>19.95</v>
          </cell>
        </row>
        <row r="1830">
          <cell r="D1830">
            <v>512643</v>
          </cell>
          <cell r="E1830" t="str">
            <v>03-19</v>
          </cell>
          <cell r="H1830" t="str">
            <v>WS READING GLASSES TORTOISE SHELL +2.50</v>
          </cell>
          <cell r="I1830">
            <v>1</v>
          </cell>
          <cell r="J1830">
            <v>12.09</v>
          </cell>
          <cell r="K1830">
            <v>19.95</v>
          </cell>
        </row>
        <row r="1831">
          <cell r="D1831">
            <v>512644</v>
          </cell>
          <cell r="E1831" t="str">
            <v>03-19</v>
          </cell>
          <cell r="H1831" t="str">
            <v>WS READING GLASSES TORTOISE SHELL +3.00</v>
          </cell>
          <cell r="I1831">
            <v>1</v>
          </cell>
          <cell r="J1831">
            <v>12.09</v>
          </cell>
          <cell r="K1831">
            <v>19.95</v>
          </cell>
        </row>
        <row r="1832">
          <cell r="D1832">
            <v>512645</v>
          </cell>
          <cell r="E1832" t="str">
            <v>03-19</v>
          </cell>
          <cell r="H1832" t="str">
            <v>WS READING GLASSES CLEAR +1.00</v>
          </cell>
          <cell r="I1832">
            <v>1</v>
          </cell>
          <cell r="J1832">
            <v>12.09</v>
          </cell>
          <cell r="K1832">
            <v>19.95</v>
          </cell>
        </row>
        <row r="1833">
          <cell r="D1833">
            <v>512646</v>
          </cell>
          <cell r="E1833" t="str">
            <v>03-19</v>
          </cell>
          <cell r="H1833" t="str">
            <v>WS READING GLASSES CLEAR +1.50</v>
          </cell>
          <cell r="I1833">
            <v>1</v>
          </cell>
          <cell r="J1833">
            <v>12.09</v>
          </cell>
          <cell r="K1833">
            <v>19.95</v>
          </cell>
        </row>
        <row r="1834">
          <cell r="D1834">
            <v>512647</v>
          </cell>
          <cell r="E1834" t="str">
            <v>03-19</v>
          </cell>
          <cell r="H1834" t="str">
            <v>WS READING GLASSES CLEAR +2.00</v>
          </cell>
          <cell r="I1834">
            <v>1</v>
          </cell>
          <cell r="J1834">
            <v>12.09</v>
          </cell>
          <cell r="K1834">
            <v>19.95</v>
          </cell>
        </row>
        <row r="1835">
          <cell r="D1835">
            <v>512648</v>
          </cell>
          <cell r="E1835" t="str">
            <v>03-19</v>
          </cell>
          <cell r="H1835" t="str">
            <v>WS READING GLASSES CLEAR +2.50</v>
          </cell>
          <cell r="I1835">
            <v>1</v>
          </cell>
          <cell r="J1835">
            <v>12.09</v>
          </cell>
          <cell r="K1835">
            <v>19.95</v>
          </cell>
        </row>
        <row r="1836">
          <cell r="D1836">
            <v>512649</v>
          </cell>
          <cell r="E1836" t="str">
            <v>03-19</v>
          </cell>
          <cell r="H1836" t="str">
            <v>WS READING GLASSES CLEAR +3.00</v>
          </cell>
          <cell r="I1836">
            <v>1</v>
          </cell>
          <cell r="J1836">
            <v>12.09</v>
          </cell>
          <cell r="K1836">
            <v>19.95</v>
          </cell>
        </row>
        <row r="1838">
          <cell r="D1838" t="str">
            <v>WSA199</v>
          </cell>
          <cell r="E1838" t="str">
            <v>03-07</v>
          </cell>
          <cell r="G1838" t="str">
            <v>P</v>
          </cell>
          <cell r="H1838" t="str">
            <v>** UNISEX EYEWEAR CASE PREPACK (12)</v>
          </cell>
          <cell r="I1838">
            <v>1</v>
          </cell>
          <cell r="J1838">
            <v>94.2</v>
          </cell>
          <cell r="K1838">
            <v>155.43</v>
          </cell>
        </row>
        <row r="1840">
          <cell r="D1840" t="str">
            <v>WSA616</v>
          </cell>
          <cell r="E1840" t="str">
            <v>FS-B3</v>
          </cell>
          <cell r="G1840" t="str">
            <v>P</v>
          </cell>
          <cell r="H1840" t="str">
            <v>WS COLOUR POP EYEWEAR CASES PREPACK</v>
          </cell>
          <cell r="I1840">
            <v>1</v>
          </cell>
          <cell r="J1840">
            <v>94.2</v>
          </cell>
          <cell r="K1840">
            <v>155.43</v>
          </cell>
        </row>
        <row r="1842">
          <cell r="D1842" t="str">
            <v>WSA629 *</v>
          </cell>
          <cell r="G1842" t="str">
            <v>P - ETA EARLY AUG</v>
          </cell>
          <cell r="H1842" t="str">
            <v>WS PASTEL SWIRL STAND PREPACK
(includes stand)</v>
          </cell>
          <cell r="I1842">
            <v>1</v>
          </cell>
          <cell r="J1842">
            <v>1150.2</v>
          </cell>
          <cell r="K1842">
            <v>1897.83</v>
          </cell>
        </row>
        <row r="1844">
          <cell r="D1844" t="str">
            <v>WSC080 *</v>
          </cell>
          <cell r="G1844" t="str">
            <v>P - ETA MID AUG</v>
          </cell>
          <cell r="H1844" t="str">
            <v>WS HEART LIP GLOSS SHEER PREPACK</v>
          </cell>
          <cell r="I1844">
            <v>1</v>
          </cell>
          <cell r="J1844">
            <v>188.4</v>
          </cell>
          <cell r="K1844">
            <v>310.86</v>
          </cell>
        </row>
        <row r="1845">
          <cell r="D1845" t="str">
            <v>512767 *</v>
          </cell>
          <cell r="G1845" t="str">
            <v>ETA MID AUG</v>
          </cell>
          <cell r="H1845" t="str">
            <v>** WS PASTEL SWIRL NAIL POLISH SET
(order in multiples of 6)</v>
          </cell>
          <cell r="I1845">
            <v>6</v>
          </cell>
          <cell r="J1845">
            <v>7.85</v>
          </cell>
          <cell r="K1845">
            <v>14.95</v>
          </cell>
        </row>
        <row r="1846">
          <cell r="D1846" t="str">
            <v>512781 *</v>
          </cell>
          <cell r="E1846" t="str">
            <v>01-06</v>
          </cell>
          <cell r="G1846" t="str">
            <v>ETA MID AUG</v>
          </cell>
          <cell r="H1846" t="str">
            <v>** WS SILICONE RIBBED TRAVEL BOTTLE QUAD
(order in multiples of 6)</v>
          </cell>
          <cell r="I1846">
            <v>6</v>
          </cell>
          <cell r="J1846">
            <v>9.06</v>
          </cell>
          <cell r="K1846">
            <v>14.95</v>
          </cell>
        </row>
        <row r="1847">
          <cell r="D1847" t="str">
            <v>512780 *</v>
          </cell>
          <cell r="E1847" t="str">
            <v>01-06</v>
          </cell>
          <cell r="G1847" t="str">
            <v>ETA MID AUG</v>
          </cell>
          <cell r="H1847" t="str">
            <v>** WS SILCIONE TRAVEL JAR QUAD
(order in multiples of 6)</v>
          </cell>
          <cell r="I1847">
            <v>6</v>
          </cell>
          <cell r="J1847">
            <v>9.06</v>
          </cell>
          <cell r="K1847">
            <v>14.95</v>
          </cell>
        </row>
        <row r="1848">
          <cell r="D1848" t="str">
            <v>WSA562</v>
          </cell>
          <cell r="E1848" t="str">
            <v>03-01</v>
          </cell>
          <cell r="G1848" t="str">
            <v>P</v>
          </cell>
          <cell r="H1848" t="str">
            <v>WS MANICURE &amp; BEAUTY SET PREPACK (12)</v>
          </cell>
          <cell r="I1848">
            <v>1</v>
          </cell>
          <cell r="J1848">
            <v>123.24</v>
          </cell>
          <cell r="K1848">
            <v>203.35</v>
          </cell>
        </row>
        <row r="1849">
          <cell r="D1849" t="str">
            <v>WSA618</v>
          </cell>
          <cell r="E1849" t="str">
            <v>03-07</v>
          </cell>
          <cell r="G1849" t="str">
            <v>P</v>
          </cell>
          <cell r="H1849" t="str">
            <v xml:space="preserve">WS TWEEZER QUAD SET PREPACK (12)
</v>
          </cell>
          <cell r="I1849">
            <v>1</v>
          </cell>
          <cell r="J1849">
            <v>94.2</v>
          </cell>
          <cell r="K1849">
            <v>155.43</v>
          </cell>
        </row>
        <row r="1850">
          <cell r="D1850" t="str">
            <v>WSA623</v>
          </cell>
          <cell r="E1850" t="str">
            <v>FS-B4</v>
          </cell>
          <cell r="G1850" t="str">
            <v>P</v>
          </cell>
          <cell r="H1850" t="str">
            <v>WS DELUXE SATIN SLEEP TRIO - PASTEL SWIRL PREPACK</v>
          </cell>
          <cell r="I1850">
            <v>1</v>
          </cell>
          <cell r="J1850">
            <v>145.19999999999999</v>
          </cell>
          <cell r="K1850">
            <v>239.58</v>
          </cell>
        </row>
        <row r="1851">
          <cell r="D1851" t="str">
            <v>WSA622</v>
          </cell>
          <cell r="E1851" t="str">
            <v>FS-B3</v>
          </cell>
          <cell r="G1851" t="str">
            <v>P</v>
          </cell>
          <cell r="H1851" t="str">
            <v>WS SHELL MIRROR PREPACK (12)</v>
          </cell>
          <cell r="I1851">
            <v>1</v>
          </cell>
          <cell r="J1851">
            <v>72.36</v>
          </cell>
          <cell r="K1851">
            <v>119.39</v>
          </cell>
        </row>
        <row r="1852">
          <cell r="D1852" t="str">
            <v>WSA617</v>
          </cell>
          <cell r="E1852" t="str">
            <v>FS-B3</v>
          </cell>
          <cell r="G1852" t="str">
            <v>P</v>
          </cell>
          <cell r="H1852" t="str">
            <v>WS MACARON PILL CASE PREPACK (18)</v>
          </cell>
          <cell r="I1852">
            <v>1</v>
          </cell>
          <cell r="J1852">
            <v>54</v>
          </cell>
          <cell r="K1852">
            <v>89.1</v>
          </cell>
        </row>
        <row r="1853">
          <cell r="D1853" t="str">
            <v>WSA625 *</v>
          </cell>
          <cell r="E1853" t="str">
            <v>03-02</v>
          </cell>
          <cell r="G1853" t="str">
            <v>P - ETA MID AUG</v>
          </cell>
          <cell r="H1853" t="str">
            <v>WS PASTEL SWIRL ATOMISER PREPACK</v>
          </cell>
          <cell r="I1853">
            <v>1</v>
          </cell>
          <cell r="J1853">
            <v>96.48</v>
          </cell>
          <cell r="K1853">
            <v>159.19</v>
          </cell>
        </row>
        <row r="1854">
          <cell r="D1854" t="str">
            <v>WSA620</v>
          </cell>
          <cell r="E1854" t="str">
            <v>FS-B3</v>
          </cell>
          <cell r="G1854" t="str">
            <v>P</v>
          </cell>
          <cell r="H1854" t="str">
            <v>WS DELUXE SATIN SLEEP TURBAN WITH TIES PREPACK</v>
          </cell>
          <cell r="I1854">
            <v>1</v>
          </cell>
          <cell r="J1854">
            <v>123.24</v>
          </cell>
          <cell r="K1854">
            <v>203.35</v>
          </cell>
        </row>
        <row r="1857">
          <cell r="D1857" t="str">
            <v>WSA617</v>
          </cell>
          <cell r="G1857" t="str">
            <v>P</v>
          </cell>
          <cell r="H1857" t="str">
            <v>WS MACARON PILL CASE PREPACK (18)</v>
          </cell>
          <cell r="I1857">
            <v>1</v>
          </cell>
          <cell r="J1857">
            <v>54</v>
          </cell>
          <cell r="K1857">
            <v>89.1</v>
          </cell>
        </row>
        <row r="1859">
          <cell r="D1859">
            <v>512609</v>
          </cell>
          <cell r="E1859" t="str">
            <v>03-19</v>
          </cell>
          <cell r="H1859" t="str">
            <v>** WS DOUGHNUT PILL CASE
(Order in Multiples of 8)</v>
          </cell>
          <cell r="I1859">
            <v>8</v>
          </cell>
          <cell r="J1859">
            <v>6.03</v>
          </cell>
          <cell r="K1859">
            <v>9.9499999999999993</v>
          </cell>
        </row>
        <row r="1861">
          <cell r="D1861">
            <v>511909</v>
          </cell>
          <cell r="E1861" t="str">
            <v>FS-A10</v>
          </cell>
          <cell r="H1861" t="str">
            <v>** WS PETAL PILL CASE
(order in multiples. Minimum of 8)</v>
          </cell>
          <cell r="I1861">
            <v>8</v>
          </cell>
          <cell r="J1861">
            <v>6.03</v>
          </cell>
          <cell r="K1861">
            <v>9.9499999999999993</v>
          </cell>
        </row>
        <row r="1863">
          <cell r="D1863" t="str">
            <v>WSA592</v>
          </cell>
          <cell r="E1863" t="str">
            <v>03-19</v>
          </cell>
          <cell r="G1863" t="str">
            <v xml:space="preserve">P </v>
          </cell>
          <cell r="H1863" t="str">
            <v>WS COMPARTMENT PILL CASE PREPACK (16)</v>
          </cell>
          <cell r="I1863">
            <v>1</v>
          </cell>
          <cell r="J1863">
            <v>125.6</v>
          </cell>
          <cell r="K1863">
            <v>207.24</v>
          </cell>
        </row>
        <row r="1865">
          <cell r="D1865" t="str">
            <v>WSA589</v>
          </cell>
          <cell r="E1865" t="str">
            <v>03-19</v>
          </cell>
          <cell r="G1865" t="str">
            <v>P - VERY LOW</v>
          </cell>
          <cell r="H1865" t="str">
            <v>WS FRUIT PILL CASES MINI FRUIT SERIES PREPACK (12)</v>
          </cell>
          <cell r="I1865">
            <v>1</v>
          </cell>
          <cell r="J1865">
            <v>72.36</v>
          </cell>
          <cell r="K1865">
            <v>119.39</v>
          </cell>
        </row>
        <row r="1867">
          <cell r="D1867" t="str">
            <v>WSA611</v>
          </cell>
          <cell r="E1867" t="str">
            <v>FS-B2</v>
          </cell>
          <cell r="G1867" t="str">
            <v>P</v>
          </cell>
          <cell r="H1867" t="str">
            <v>WS FRUIT PILL CASES THE LUSCIOUS SERIES PREPACK</v>
          </cell>
          <cell r="I1867">
            <v>1</v>
          </cell>
          <cell r="J1867">
            <v>72.36</v>
          </cell>
          <cell r="K1867">
            <v>119.39</v>
          </cell>
        </row>
        <row r="1869">
          <cell r="D1869" t="str">
            <v>WSA590</v>
          </cell>
          <cell r="E1869" t="str">
            <v>03-19</v>
          </cell>
          <cell r="G1869" t="str">
            <v xml:space="preserve">P </v>
          </cell>
          <cell r="H1869" t="str">
            <v>WS FRUIT PILL CASE SUMMER SERIES PREPACK (12)</v>
          </cell>
          <cell r="I1869">
            <v>1</v>
          </cell>
          <cell r="J1869">
            <v>72.36</v>
          </cell>
          <cell r="K1869">
            <v>119.39</v>
          </cell>
        </row>
        <row r="1871">
          <cell r="D1871" t="str">
            <v>WSA591</v>
          </cell>
          <cell r="E1871" t="str">
            <v>FS-B2</v>
          </cell>
          <cell r="G1871" t="str">
            <v xml:space="preserve">P </v>
          </cell>
          <cell r="H1871" t="str">
            <v>WS PILL CUTTER &amp; CASE PREPACK (12)</v>
          </cell>
          <cell r="I1871">
            <v>1</v>
          </cell>
          <cell r="J1871">
            <v>94.2</v>
          </cell>
          <cell r="K1871">
            <v>155.43</v>
          </cell>
        </row>
        <row r="1873">
          <cell r="D1873" t="str">
            <v>WSA566</v>
          </cell>
          <cell r="E1873" t="str">
            <v>03-19</v>
          </cell>
          <cell r="G1873" t="str">
            <v xml:space="preserve">P </v>
          </cell>
          <cell r="H1873" t="str">
            <v>WS PREMIUM PORTABLE PILL CASE PREPACK (16)</v>
          </cell>
          <cell r="I1873">
            <v>1</v>
          </cell>
          <cell r="J1873">
            <v>144.96</v>
          </cell>
          <cell r="K1873">
            <v>239.18</v>
          </cell>
        </row>
        <row r="1875">
          <cell r="D1875" t="str">
            <v>WSA565</v>
          </cell>
          <cell r="E1875" t="str">
            <v>03-19</v>
          </cell>
          <cell r="G1875" t="str">
            <v xml:space="preserve">P </v>
          </cell>
          <cell r="H1875" t="str">
            <v>WS LARGE PREMIUM PILL CASE PREPACK (12)</v>
          </cell>
          <cell r="I1875">
            <v>1</v>
          </cell>
          <cell r="J1875">
            <v>181.44</v>
          </cell>
          <cell r="K1875">
            <v>299.38</v>
          </cell>
        </row>
        <row r="1876">
          <cell r="D1876">
            <v>512346</v>
          </cell>
          <cell r="E1876" t="str">
            <v>03-19</v>
          </cell>
          <cell r="H1876" t="str">
            <v>WS LARGE PREMIUM PILL CASE SAGE</v>
          </cell>
          <cell r="I1876">
            <v>3</v>
          </cell>
          <cell r="J1876">
            <v>15.12</v>
          </cell>
          <cell r="K1876">
            <v>24.95</v>
          </cell>
        </row>
        <row r="1877">
          <cell r="D1877">
            <v>512347</v>
          </cell>
          <cell r="E1877" t="str">
            <v>03-19</v>
          </cell>
          <cell r="H1877" t="str">
            <v>WS LARGE PREMIUM PILL CASE SLATE BLUE</v>
          </cell>
          <cell r="I1877">
            <v>3</v>
          </cell>
          <cell r="J1877">
            <v>15.12</v>
          </cell>
          <cell r="K1877">
            <v>24.95</v>
          </cell>
        </row>
        <row r="1878">
          <cell r="D1878">
            <v>512348</v>
          </cell>
          <cell r="E1878" t="str">
            <v>03-19</v>
          </cell>
          <cell r="H1878" t="str">
            <v>WS LARGE PREMIUM PILL CASE BLUSH</v>
          </cell>
          <cell r="I1878">
            <v>3</v>
          </cell>
          <cell r="J1878">
            <v>15.12</v>
          </cell>
          <cell r="K1878">
            <v>24.95</v>
          </cell>
        </row>
        <row r="1879">
          <cell r="D1879">
            <v>512349</v>
          </cell>
          <cell r="E1879" t="str">
            <v>03-19</v>
          </cell>
          <cell r="H1879" t="str">
            <v>WS LARGE PREMIUM PILL CASE BLACK</v>
          </cell>
          <cell r="I1879">
            <v>3</v>
          </cell>
          <cell r="J1879">
            <v>15.12</v>
          </cell>
          <cell r="K1879">
            <v>24.95</v>
          </cell>
        </row>
        <row r="1882">
          <cell r="D1882" t="str">
            <v>WSA560</v>
          </cell>
          <cell r="E1882" t="str">
            <v>03-01</v>
          </cell>
          <cell r="G1882" t="str">
            <v>P</v>
          </cell>
          <cell r="H1882" t="str">
            <v>WS TRAVEL MIRROR PREPACK (12)</v>
          </cell>
          <cell r="I1882">
            <v>1</v>
          </cell>
          <cell r="J1882">
            <v>72.36</v>
          </cell>
          <cell r="K1882">
            <v>119.39</v>
          </cell>
        </row>
        <row r="1884">
          <cell r="D1884" t="str">
            <v>WSA622</v>
          </cell>
          <cell r="G1884" t="str">
            <v>P</v>
          </cell>
          <cell r="H1884" t="str">
            <v>WS SHELL MIRROR PREPACK (12)</v>
          </cell>
          <cell r="I1884">
            <v>1</v>
          </cell>
          <cell r="J1884">
            <v>72.36</v>
          </cell>
          <cell r="K1884">
            <v>119.39</v>
          </cell>
        </row>
        <row r="1886">
          <cell r="D1886" t="str">
            <v>WSA595</v>
          </cell>
          <cell r="E1886" t="str">
            <v>03-19</v>
          </cell>
          <cell r="G1886" t="str">
            <v>P</v>
          </cell>
          <cell r="H1886" t="str">
            <v>WS POCKET MIRROR PREPACK (16)</v>
          </cell>
          <cell r="I1886">
            <v>1</v>
          </cell>
          <cell r="J1886">
            <v>77.12</v>
          </cell>
          <cell r="K1886">
            <v>127.25</v>
          </cell>
        </row>
        <row r="1888">
          <cell r="D1888" t="str">
            <v>WSA596</v>
          </cell>
          <cell r="E1888" t="str">
            <v>03-19</v>
          </cell>
          <cell r="G1888" t="str">
            <v>P</v>
          </cell>
          <cell r="H1888" t="str">
            <v>WS MULTI-USE MIRROR PREPACK</v>
          </cell>
          <cell r="I1888">
            <v>1</v>
          </cell>
          <cell r="J1888">
            <v>72.48</v>
          </cell>
          <cell r="K1888">
            <v>119.59</v>
          </cell>
        </row>
        <row r="1890">
          <cell r="D1890">
            <v>511720</v>
          </cell>
          <cell r="E1890" t="str">
            <v>03-19</v>
          </cell>
          <cell r="H1890" t="str">
            <v>** WS BEAUTY MIRROR CLEAR
(Order in Multiples of 6)</v>
          </cell>
          <cell r="I1890">
            <v>6</v>
          </cell>
          <cell r="J1890">
            <v>10.27</v>
          </cell>
          <cell r="K1890">
            <v>16.95</v>
          </cell>
        </row>
        <row r="1891">
          <cell r="D1891">
            <v>511721</v>
          </cell>
          <cell r="E1891" t="str">
            <v>03-19</v>
          </cell>
          <cell r="H1891" t="str">
            <v>** WS BEAUTY MIRROR WHITE
(Order in Multiples of 6)</v>
          </cell>
          <cell r="I1891">
            <v>6</v>
          </cell>
          <cell r="J1891">
            <v>10.27</v>
          </cell>
          <cell r="K1891">
            <v>16.95</v>
          </cell>
        </row>
        <row r="1893">
          <cell r="D1893">
            <v>511920</v>
          </cell>
          <cell r="E1893" t="str">
            <v>03-17</v>
          </cell>
          <cell r="H1893" t="str">
            <v>** WS MAGNIFYING MIRROR X 5 WITH SUCTION CUPS (Order in Multiples of 6)</v>
          </cell>
          <cell r="I1893">
            <v>6</v>
          </cell>
          <cell r="J1893">
            <v>5.42</v>
          </cell>
          <cell r="K1893">
            <v>8.9499999999999993</v>
          </cell>
        </row>
        <row r="1894">
          <cell r="D1894">
            <v>511921</v>
          </cell>
          <cell r="E1894" t="str">
            <v>03-17</v>
          </cell>
          <cell r="H1894" t="str">
            <v>** WS MAGNIFYING MIRROR X 10 WITH SUCTION CUPS (Order in Multiples of 6)</v>
          </cell>
          <cell r="I1894">
            <v>6</v>
          </cell>
          <cell r="J1894">
            <v>5.42</v>
          </cell>
          <cell r="K1894">
            <v>8.9499999999999993</v>
          </cell>
        </row>
        <row r="1896">
          <cell r="D1896" t="str">
            <v>WSA092</v>
          </cell>
          <cell r="E1896" t="str">
            <v>03-17</v>
          </cell>
          <cell r="G1896" t="str">
            <v>P</v>
          </cell>
          <cell r="H1896" t="str">
            <v>WS METALLIC MAGNIFYING MIRROR PREPACK (16)</v>
          </cell>
          <cell r="I1896">
            <v>1</v>
          </cell>
          <cell r="J1896">
            <v>96.48</v>
          </cell>
          <cell r="K1896">
            <v>159.19</v>
          </cell>
        </row>
        <row r="1899">
          <cell r="D1899" t="str">
            <v>WSA445 *</v>
          </cell>
          <cell r="E1899" t="str">
            <v>03-13</v>
          </cell>
          <cell r="G1899" t="str">
            <v>P - ETA MID AUG</v>
          </cell>
          <cell r="H1899" t="str">
            <v>** WS LARGE METALLIC PERFUME ATOMISER PREPACK</v>
          </cell>
          <cell r="I1899">
            <v>1</v>
          </cell>
          <cell r="J1899">
            <v>144.96</v>
          </cell>
          <cell r="K1899">
            <v>239.18</v>
          </cell>
        </row>
        <row r="1901">
          <cell r="D1901" t="str">
            <v>WSA091 *</v>
          </cell>
          <cell r="E1901" t="str">
            <v>03-13</v>
          </cell>
          <cell r="G1901" t="str">
            <v>P - ETA MID AUG</v>
          </cell>
          <cell r="H1901" t="str">
            <v xml:space="preserve">WS METALLIC PERFUME ATOMISER PREPACK (16) </v>
          </cell>
          <cell r="I1901">
            <v>1</v>
          </cell>
          <cell r="J1901">
            <v>96.48</v>
          </cell>
          <cell r="K1901">
            <v>159.19</v>
          </cell>
        </row>
        <row r="1903">
          <cell r="D1903" t="str">
            <v>WSA625 *</v>
          </cell>
          <cell r="G1903" t="str">
            <v>P - ETA MID AUG</v>
          </cell>
          <cell r="H1903" t="str">
            <v>** WS PASTEL SWIRL ATOMISER PREPACK (16)</v>
          </cell>
          <cell r="I1903">
            <v>1</v>
          </cell>
          <cell r="J1903">
            <v>96.48</v>
          </cell>
          <cell r="K1903">
            <v>159.19</v>
          </cell>
        </row>
        <row r="1906">
          <cell r="D1906" t="str">
            <v>WSA618</v>
          </cell>
          <cell r="G1906" t="str">
            <v>P</v>
          </cell>
          <cell r="H1906" t="str">
            <v xml:space="preserve">WS TWEEZER QUAD SET PREPACK (12)
</v>
          </cell>
          <cell r="I1906">
            <v>1</v>
          </cell>
          <cell r="J1906">
            <v>94.2</v>
          </cell>
          <cell r="K1906">
            <v>155.43</v>
          </cell>
        </row>
        <row r="1908">
          <cell r="D1908" t="str">
            <v>WSA562</v>
          </cell>
          <cell r="G1908" t="str">
            <v>P</v>
          </cell>
          <cell r="H1908" t="str">
            <v>** WS MANICURE &amp; BEAUTY SET PREPACK (12)</v>
          </cell>
          <cell r="I1908">
            <v>1</v>
          </cell>
          <cell r="J1908">
            <v>123.24</v>
          </cell>
          <cell r="K1908">
            <v>203.35</v>
          </cell>
        </row>
        <row r="1910">
          <cell r="D1910" t="str">
            <v>WSA534</v>
          </cell>
          <cell r="E1910" t="str">
            <v>03-13</v>
          </cell>
          <cell r="G1910" t="str">
            <v xml:space="preserve">P </v>
          </cell>
          <cell r="H1910" t="str">
            <v>WS MANICURE BAR COLOUR RUSH PREPACK (24)</v>
          </cell>
          <cell r="I1910">
            <v>1</v>
          </cell>
          <cell r="J1910">
            <v>101.04</v>
          </cell>
          <cell r="K1910">
            <v>166.72</v>
          </cell>
        </row>
        <row r="1912">
          <cell r="D1912" t="str">
            <v>WSC040</v>
          </cell>
          <cell r="E1912" t="str">
            <v>05-04</v>
          </cell>
          <cell r="G1912" t="str">
            <v xml:space="preserve">P </v>
          </cell>
          <cell r="H1912" t="str">
            <v>WS PEDICURE TOOLS PREPACK &amp; DISPLAY</v>
          </cell>
          <cell r="I1912">
            <v>1</v>
          </cell>
          <cell r="J1912">
            <v>164.06</v>
          </cell>
          <cell r="K1912">
            <v>270.7</v>
          </cell>
        </row>
        <row r="1913">
          <cell r="D1913">
            <v>510452</v>
          </cell>
          <cell r="E1913" t="str">
            <v>05-04</v>
          </cell>
          <cell r="H1913" t="str">
            <v>WS PEDI TOOLS NAIL SCISSORS 
(order in multiples of 8)</v>
          </cell>
          <cell r="I1913">
            <v>8</v>
          </cell>
          <cell r="J1913">
            <v>6.03</v>
          </cell>
          <cell r="K1913">
            <v>9.9499999999999993</v>
          </cell>
        </row>
        <row r="1914">
          <cell r="D1914">
            <v>510453</v>
          </cell>
          <cell r="E1914" t="str">
            <v>05-04</v>
          </cell>
          <cell r="H1914" t="str">
            <v>WS PEDI TOOLS NAIL CLIPPERS SET 
(order in multiples of 8)</v>
          </cell>
          <cell r="I1914">
            <v>8</v>
          </cell>
          <cell r="J1914">
            <v>6.03</v>
          </cell>
          <cell r="K1914">
            <v>9.9499999999999993</v>
          </cell>
        </row>
        <row r="1915">
          <cell r="D1915">
            <v>510454</v>
          </cell>
          <cell r="E1915" t="str">
            <v>05-04</v>
          </cell>
          <cell r="H1915" t="str">
            <v>WS PEDI TOOLS FOOT FILE 
(order in multiples of 6)</v>
          </cell>
          <cell r="I1915">
            <v>6</v>
          </cell>
          <cell r="J1915">
            <v>6.03</v>
          </cell>
          <cell r="K1915">
            <v>9.9499999999999993</v>
          </cell>
        </row>
        <row r="1916">
          <cell r="D1916">
            <v>510455</v>
          </cell>
          <cell r="E1916" t="str">
            <v>05-04</v>
          </cell>
          <cell r="H1916" t="str">
            <v>WS PEDI TOOLS 3 STEP FOOT FILE 
(order in multiples of 4)</v>
          </cell>
          <cell r="I1916">
            <v>4</v>
          </cell>
          <cell r="J1916">
            <v>7.85</v>
          </cell>
          <cell r="K1916">
            <v>12.95</v>
          </cell>
        </row>
        <row r="1918">
          <cell r="D1918" t="str">
            <v>WSA559</v>
          </cell>
          <cell r="E1918" t="str">
            <v>03-17</v>
          </cell>
          <cell r="G1918" t="str">
            <v>P</v>
          </cell>
          <cell r="H1918" t="str">
            <v>WS MAKEUP BRUSH &amp; MIRROR SET PREPACK (12)</v>
          </cell>
          <cell r="I1918">
            <v>1</v>
          </cell>
          <cell r="J1918">
            <v>94.2</v>
          </cell>
          <cell r="K1918">
            <v>155.43</v>
          </cell>
        </row>
        <row r="1920">
          <cell r="D1920">
            <v>512059</v>
          </cell>
          <cell r="E1920" t="str">
            <v>03-09</v>
          </cell>
          <cell r="H1920" t="str">
            <v>** WS MAKEUP BRUSH SET 5 PIECES
(order in multiples of 6)</v>
          </cell>
          <cell r="I1920">
            <v>6</v>
          </cell>
          <cell r="J1920">
            <v>12.09</v>
          </cell>
          <cell r="K1920">
            <v>19.95</v>
          </cell>
        </row>
        <row r="1922">
          <cell r="D1922" t="str">
            <v>WSA182</v>
          </cell>
          <cell r="E1922" t="str">
            <v>03-13</v>
          </cell>
          <cell r="G1922" t="str">
            <v xml:space="preserve">P </v>
          </cell>
          <cell r="H1922" t="str">
            <v>WS KABUKI BRUSH PREPACK (8)</v>
          </cell>
          <cell r="I1922">
            <v>1</v>
          </cell>
          <cell r="J1922">
            <v>48.24</v>
          </cell>
          <cell r="K1922">
            <v>79.599999999999994</v>
          </cell>
        </row>
        <row r="1923">
          <cell r="D1923">
            <v>509120</v>
          </cell>
          <cell r="E1923" t="str">
            <v>03-13</v>
          </cell>
          <cell r="H1923" t="str">
            <v>WS KABUKI BRUSH</v>
          </cell>
          <cell r="I1923">
            <v>8</v>
          </cell>
          <cell r="J1923">
            <v>6.03</v>
          </cell>
          <cell r="K1923">
            <v>9.9499999999999993</v>
          </cell>
        </row>
        <row r="1924">
          <cell r="D1924" t="str">
            <v>WSA193</v>
          </cell>
          <cell r="E1924" t="str">
            <v>03-13</v>
          </cell>
          <cell r="G1924" t="str">
            <v>p</v>
          </cell>
          <cell r="H1924" t="str">
            <v>WS MAKE UP BLENDER SET PREPACK</v>
          </cell>
          <cell r="I1924">
            <v>1</v>
          </cell>
          <cell r="J1924">
            <v>72.48</v>
          </cell>
          <cell r="K1924">
            <v>119.59</v>
          </cell>
        </row>
        <row r="1925">
          <cell r="D1925">
            <v>509194</v>
          </cell>
          <cell r="E1925" t="str">
            <v>03-13</v>
          </cell>
          <cell r="H1925" t="str">
            <v>WS MAKEUP BLENDER SET</v>
          </cell>
          <cell r="I1925">
            <v>8</v>
          </cell>
          <cell r="J1925">
            <v>9.06</v>
          </cell>
          <cell r="K1925">
            <v>14.95</v>
          </cell>
        </row>
        <row r="1927">
          <cell r="D1927" t="str">
            <v>WSA459</v>
          </cell>
          <cell r="E1927" t="str">
            <v>01-04</v>
          </cell>
          <cell r="G1927" t="str">
            <v>P</v>
          </cell>
          <cell r="H1927" t="str">
            <v>WS SCALP MASSAGER BRUSH PREPACK (12)</v>
          </cell>
          <cell r="I1927">
            <v>1</v>
          </cell>
          <cell r="J1927">
            <v>72.36</v>
          </cell>
          <cell r="K1927">
            <v>119.39</v>
          </cell>
        </row>
        <row r="1929">
          <cell r="D1929" t="str">
            <v>WSA598</v>
          </cell>
          <cell r="E1929" t="str">
            <v>02-A</v>
          </cell>
          <cell r="G1929" t="str">
            <v xml:space="preserve">P </v>
          </cell>
          <cell r="H1929" t="str">
            <v>WS HANGING HAIR COMB PREPACK (12)</v>
          </cell>
          <cell r="I1929">
            <v>1</v>
          </cell>
          <cell r="J1929">
            <v>57.84</v>
          </cell>
          <cell r="K1929">
            <v>95.43</v>
          </cell>
        </row>
        <row r="1931">
          <cell r="D1931">
            <v>508447</v>
          </cell>
          <cell r="E1931" t="str">
            <v>03-A</v>
          </cell>
          <cell r="H1931" t="str">
            <v>WS PADDLE HAIR BRUSH ROSE GOLD HEXAGON</v>
          </cell>
          <cell r="I1931">
            <v>8</v>
          </cell>
          <cell r="J1931">
            <v>7.85</v>
          </cell>
          <cell r="K1931">
            <v>12.95</v>
          </cell>
        </row>
        <row r="1933">
          <cell r="D1933" t="str">
            <v>WSH083</v>
          </cell>
          <cell r="E1933" t="str">
            <v>03-A</v>
          </cell>
          <cell r="G1933" t="str">
            <v>P</v>
          </cell>
          <cell r="H1933" t="str">
            <v>WS STYLING HAIR CLIP SET 6 PIECES PREPACK (12)</v>
          </cell>
          <cell r="I1933">
            <v>1</v>
          </cell>
          <cell r="J1933">
            <v>72.36</v>
          </cell>
          <cell r="K1933">
            <v>119.39</v>
          </cell>
        </row>
        <row r="1934">
          <cell r="D1934">
            <v>511729</v>
          </cell>
          <cell r="E1934" t="str">
            <v>03-A</v>
          </cell>
          <cell r="H1934" t="str">
            <v>WS STYLING HAIR CLIP SET BLACK</v>
          </cell>
          <cell r="I1934">
            <v>6</v>
          </cell>
          <cell r="J1934">
            <v>6.03</v>
          </cell>
          <cell r="K1934">
            <v>9.9499999999999993</v>
          </cell>
        </row>
        <row r="1935">
          <cell r="D1935">
            <v>511730</v>
          </cell>
          <cell r="E1935" t="str">
            <v>03-A</v>
          </cell>
          <cell r="H1935" t="str">
            <v>WS STYLING HAIR CLIP SET MULTI</v>
          </cell>
          <cell r="I1935">
            <v>6</v>
          </cell>
          <cell r="J1935">
            <v>6.03</v>
          </cell>
          <cell r="K1935">
            <v>9.9499999999999993</v>
          </cell>
        </row>
        <row r="1938">
          <cell r="D1938" t="str">
            <v>WSH108</v>
          </cell>
          <cell r="E1938" t="str">
            <v>FS-A8</v>
          </cell>
          <cell r="G1938" t="str">
            <v>P</v>
          </cell>
          <cell r="H1938" t="str">
            <v>WS SLIM SATIN SCRUNCHIE SET PREPACK (16)</v>
          </cell>
          <cell r="I1938">
            <v>1</v>
          </cell>
          <cell r="J1938">
            <v>96.48</v>
          </cell>
          <cell r="K1938">
            <v>159.19</v>
          </cell>
        </row>
        <row r="1940">
          <cell r="D1940" t="str">
            <v>WSH107</v>
          </cell>
          <cell r="E1940" t="str">
            <v>02-A</v>
          </cell>
          <cell r="G1940" t="str">
            <v>P</v>
          </cell>
          <cell r="H1940" t="str">
            <v>WS SLIM SATIN SCRUNCHIE SET PREPACK (16)</v>
          </cell>
          <cell r="I1940">
            <v>1</v>
          </cell>
          <cell r="J1940">
            <v>96.48</v>
          </cell>
          <cell r="K1940">
            <v>159.19</v>
          </cell>
        </row>
        <row r="1942">
          <cell r="D1942" t="str">
            <v>WSA623</v>
          </cell>
          <cell r="G1942" t="str">
            <v>P</v>
          </cell>
          <cell r="H1942" t="str">
            <v>WS DELUXE SATIN SLEEP TRIO - PASTEL SWIRL PREPACK</v>
          </cell>
          <cell r="I1942">
            <v>1</v>
          </cell>
          <cell r="J1942">
            <v>145.19999999999999</v>
          </cell>
          <cell r="K1942">
            <v>239.58</v>
          </cell>
        </row>
        <row r="1944">
          <cell r="D1944" t="str">
            <v>WSA558</v>
          </cell>
          <cell r="E1944" t="str">
            <v>01-04</v>
          </cell>
          <cell r="G1944" t="str">
            <v>P</v>
          </cell>
          <cell r="H1944" t="str">
            <v>WS DELUXE SATIN SLEEP TRIO PREPACK (12)</v>
          </cell>
          <cell r="I1944">
            <v>1</v>
          </cell>
          <cell r="J1944">
            <v>217.8</v>
          </cell>
          <cell r="K1944">
            <v>359.37</v>
          </cell>
        </row>
        <row r="1945">
          <cell r="D1945">
            <v>512070</v>
          </cell>
          <cell r="E1945" t="str">
            <v>01-04</v>
          </cell>
          <cell r="H1945" t="str">
            <v>WS DELUXE SATIN SLEEP TRIO BLUSH PINK</v>
          </cell>
          <cell r="I1945">
            <v>6</v>
          </cell>
          <cell r="J1945">
            <v>18.149999999999999</v>
          </cell>
          <cell r="K1945">
            <v>29.95</v>
          </cell>
        </row>
        <row r="1946">
          <cell r="D1946">
            <v>512071</v>
          </cell>
          <cell r="E1946" t="str">
            <v>01-04</v>
          </cell>
          <cell r="H1946" t="str">
            <v>WS DELUXE SATIN SLEEP TRIO IVORY</v>
          </cell>
          <cell r="I1946">
            <v>6</v>
          </cell>
          <cell r="J1946">
            <v>18.149999999999999</v>
          </cell>
          <cell r="K1946">
            <v>29.95</v>
          </cell>
        </row>
        <row r="1948">
          <cell r="D1948" t="str">
            <v>WSA401</v>
          </cell>
          <cell r="E1948" t="str">
            <v>01-01</v>
          </cell>
          <cell r="G1948" t="str">
            <v>P</v>
          </cell>
          <cell r="H1948" t="str">
            <v>WS DELUXE SATIN PILLOWCASE AND EYE MASK PREPACK (12)</v>
          </cell>
          <cell r="I1948">
            <v>1</v>
          </cell>
          <cell r="J1948">
            <v>181.44</v>
          </cell>
          <cell r="K1948">
            <v>299.38</v>
          </cell>
        </row>
        <row r="1950">
          <cell r="D1950" t="str">
            <v>WSA620</v>
          </cell>
          <cell r="G1950" t="str">
            <v>P</v>
          </cell>
          <cell r="H1950" t="str">
            <v>WS DELUXE SATIN SLEEP TURBAN WITH TIES PREPACK</v>
          </cell>
          <cell r="I1950">
            <v>1</v>
          </cell>
          <cell r="J1950">
            <v>123.24</v>
          </cell>
          <cell r="K1950">
            <v>203.35</v>
          </cell>
        </row>
        <row r="1953">
          <cell r="D1953" t="str">
            <v>WSA377</v>
          </cell>
          <cell r="E1953" t="str">
            <v>FS-A10</v>
          </cell>
          <cell r="G1953" t="str">
            <v>P</v>
          </cell>
          <cell r="H1953" t="str">
            <v>WS DELUXE SATIN EYE MASK PREPACK (12)</v>
          </cell>
          <cell r="I1953">
            <v>1</v>
          </cell>
          <cell r="J1953">
            <v>94.2</v>
          </cell>
          <cell r="K1953">
            <v>155.43</v>
          </cell>
        </row>
        <row r="1955">
          <cell r="D1955" t="str">
            <v>WSA621</v>
          </cell>
          <cell r="E1955" t="str">
            <v>FS-B1</v>
          </cell>
          <cell r="G1955" t="str">
            <v>P</v>
          </cell>
          <cell r="H1955" t="str">
            <v>WS NOVELTY EYE MASK PREPACK (12)</v>
          </cell>
          <cell r="I1955">
            <v>1</v>
          </cell>
          <cell r="J1955">
            <v>94.2</v>
          </cell>
          <cell r="K1955">
            <v>155.43</v>
          </cell>
        </row>
        <row r="1957">
          <cell r="D1957" t="str">
            <v>WSA619</v>
          </cell>
          <cell r="E1957" t="str">
            <v>03-02</v>
          </cell>
          <cell r="G1957" t="str">
            <v>P</v>
          </cell>
          <cell r="H1957" t="str">
            <v>WS KIDS BOO BOO PACKS PREPACK</v>
          </cell>
          <cell r="I1957">
            <v>1</v>
          </cell>
          <cell r="J1957">
            <v>96.48</v>
          </cell>
          <cell r="K1957">
            <v>159.19</v>
          </cell>
        </row>
        <row r="1959">
          <cell r="D1959" t="str">
            <v>WSA553</v>
          </cell>
          <cell r="E1959" t="str">
            <v>03-11</v>
          </cell>
          <cell r="G1959" t="str">
            <v>P</v>
          </cell>
          <cell r="H1959" t="str">
            <v>WS FRUIT PEDICURE SET PREPACK (12)</v>
          </cell>
          <cell r="I1959">
            <v>1</v>
          </cell>
          <cell r="J1959">
            <v>72.36</v>
          </cell>
          <cell r="K1959">
            <v>119.39</v>
          </cell>
        </row>
        <row r="1961">
          <cell r="D1961" t="str">
            <v xml:space="preserve">WSA555 </v>
          </cell>
          <cell r="E1961" t="str">
            <v>01-03</v>
          </cell>
          <cell r="G1961" t="str">
            <v>P</v>
          </cell>
          <cell r="H1961" t="str">
            <v>WS COOLING GEL EYE PADS PREPACK (18)</v>
          </cell>
          <cell r="I1961">
            <v>1</v>
          </cell>
          <cell r="J1961">
            <v>75.78</v>
          </cell>
          <cell r="K1961">
            <v>125.04</v>
          </cell>
        </row>
        <row r="1964">
          <cell r="D1964" t="str">
            <v>WSA474</v>
          </cell>
          <cell r="E1964" t="str">
            <v>01-04</v>
          </cell>
          <cell r="G1964" t="str">
            <v xml:space="preserve">P </v>
          </cell>
          <cell r="H1964" t="str">
            <v>WS GYM TOWELS - 2 PACK PREPACK</v>
          </cell>
          <cell r="I1964">
            <v>1</v>
          </cell>
          <cell r="J1964">
            <v>54.36</v>
          </cell>
          <cell r="K1964">
            <v>89.69</v>
          </cell>
        </row>
        <row r="1965">
          <cell r="D1965">
            <v>511105</v>
          </cell>
          <cell r="E1965" t="str">
            <v>01-04</v>
          </cell>
          <cell r="H1965" t="str">
            <v>WS GYM TOWELS - 2 PACK PINK/BLUSH</v>
          </cell>
          <cell r="I1965">
            <v>3</v>
          </cell>
          <cell r="J1965">
            <v>9.06</v>
          </cell>
          <cell r="K1965">
            <v>14.95</v>
          </cell>
        </row>
        <row r="1966">
          <cell r="D1966">
            <v>511415</v>
          </cell>
          <cell r="E1966" t="str">
            <v>01-04</v>
          </cell>
          <cell r="H1966" t="str">
            <v>WS GYM TOWELS - 2 PACK CHARCOAL/NAVY</v>
          </cell>
          <cell r="I1966">
            <v>3</v>
          </cell>
          <cell r="J1966">
            <v>9.06</v>
          </cell>
          <cell r="K1966">
            <v>14.95</v>
          </cell>
        </row>
        <row r="1968">
          <cell r="D1968">
            <v>512075</v>
          </cell>
          <cell r="E1968" t="str">
            <v>01-05</v>
          </cell>
          <cell r="H1968" t="str">
            <v>** WS COOLING TOWEL
(order multiples of 8)</v>
          </cell>
          <cell r="I1968">
            <v>8</v>
          </cell>
          <cell r="J1968">
            <v>6.03</v>
          </cell>
          <cell r="K1968">
            <v>9.9499999999999993</v>
          </cell>
        </row>
        <row r="1970">
          <cell r="D1970">
            <v>512626</v>
          </cell>
          <cell r="E1970" t="str">
            <v>03-19</v>
          </cell>
          <cell r="G1970" t="str">
            <v xml:space="preserve">P </v>
          </cell>
          <cell r="H1970" t="str">
            <v>** WS GEL COOLING SCARF BLACK
(Order in Multiples of 6)</v>
          </cell>
          <cell r="I1970">
            <v>6</v>
          </cell>
          <cell r="J1970">
            <v>10.27</v>
          </cell>
          <cell r="K1970">
            <v>16.95</v>
          </cell>
        </row>
        <row r="1972">
          <cell r="D1972">
            <v>511728</v>
          </cell>
          <cell r="E1972" t="str">
            <v>FS-B1</v>
          </cell>
          <cell r="G1972" t="str">
            <v xml:space="preserve">P </v>
          </cell>
          <cell r="H1972" t="str">
            <v>** WS MIGRAINE RELIEF HEAD WRAP BLACK
(Order in Multiples of 6)</v>
          </cell>
          <cell r="I1972">
            <v>6</v>
          </cell>
          <cell r="J1972">
            <v>15.12</v>
          </cell>
          <cell r="K1972">
            <v>24.95</v>
          </cell>
        </row>
        <row r="1975">
          <cell r="D1975" t="str">
            <v>WSA153</v>
          </cell>
          <cell r="E1975" t="str">
            <v>FS-B1</v>
          </cell>
          <cell r="G1975" t="str">
            <v>P</v>
          </cell>
          <cell r="H1975" t="str">
            <v>WS GEL BEAD MIGRAINE WRAP PREPACK (12)</v>
          </cell>
          <cell r="I1975">
            <v>1</v>
          </cell>
          <cell r="J1975">
            <v>108.72</v>
          </cell>
          <cell r="K1975">
            <v>179.39</v>
          </cell>
        </row>
        <row r="1977">
          <cell r="D1977" t="str">
            <v>WSA096</v>
          </cell>
          <cell r="E1977" t="str">
            <v>FS-B1</v>
          </cell>
          <cell r="G1977" t="str">
            <v>P</v>
          </cell>
          <cell r="H1977" t="str">
            <v>WS GEL BEADS EYE MASK PREPACK(12)</v>
          </cell>
          <cell r="I1977">
            <v>1</v>
          </cell>
          <cell r="J1977">
            <v>94.2</v>
          </cell>
          <cell r="K1977">
            <v>155.43</v>
          </cell>
        </row>
        <row r="1979">
          <cell r="D1979" t="str">
            <v>WSA501</v>
          </cell>
          <cell r="E1979" t="str">
            <v>01-01</v>
          </cell>
          <cell r="G1979" t="str">
            <v>P</v>
          </cell>
          <cell r="H1979" t="str">
            <v>WS GEL BEAD FACE MASK PREPACK (12)</v>
          </cell>
          <cell r="I1979">
            <v>1</v>
          </cell>
          <cell r="J1979">
            <v>123.24</v>
          </cell>
          <cell r="K1979">
            <v>203.35</v>
          </cell>
        </row>
        <row r="1981">
          <cell r="D1981" t="str">
            <v>WSA460</v>
          </cell>
          <cell r="E1981" t="str">
            <v>01-01</v>
          </cell>
          <cell r="G1981" t="str">
            <v>P</v>
          </cell>
          <cell r="H1981" t="str">
            <v>WS BREAST THERAPY PAD DUO PREPACK (8)</v>
          </cell>
          <cell r="I1981">
            <v>1</v>
          </cell>
          <cell r="J1981">
            <v>72.48</v>
          </cell>
          <cell r="K1981">
            <v>119.59</v>
          </cell>
        </row>
        <row r="1983">
          <cell r="D1983" t="str">
            <v>WSA180</v>
          </cell>
          <cell r="E1983" t="str">
            <v>03-09</v>
          </cell>
          <cell r="G1983" t="str">
            <v xml:space="preserve">P </v>
          </cell>
          <cell r="H1983" t="str">
            <v>WS GEL BEAD RELAX PILLOW PREPACK (12)</v>
          </cell>
          <cell r="I1983">
            <v>1</v>
          </cell>
          <cell r="J1983">
            <v>108.72</v>
          </cell>
          <cell r="K1983">
            <v>179.39</v>
          </cell>
        </row>
        <row r="1985">
          <cell r="D1985" t="str">
            <v>WSA156</v>
          </cell>
          <cell r="E1985" t="str">
            <v>01-01</v>
          </cell>
          <cell r="G1985" t="str">
            <v>P</v>
          </cell>
          <cell r="H1985" t="str">
            <v>WS GEL BATH PILLOW PREPACK (6)</v>
          </cell>
          <cell r="I1985">
            <v>1</v>
          </cell>
          <cell r="J1985">
            <v>36.18</v>
          </cell>
          <cell r="K1985">
            <v>59.7</v>
          </cell>
        </row>
        <row r="1987">
          <cell r="D1987" t="str">
            <v>WSA292</v>
          </cell>
          <cell r="E1987" t="str">
            <v>01-01</v>
          </cell>
          <cell r="G1987" t="str">
            <v>P</v>
          </cell>
          <cell r="H1987" t="str">
            <v>WS LUXURY BATH PILLOW PREPACK (6)</v>
          </cell>
          <cell r="I1987">
            <v>1</v>
          </cell>
          <cell r="J1987">
            <v>47.1</v>
          </cell>
          <cell r="K1987">
            <v>77.709999999999994</v>
          </cell>
        </row>
        <row r="1990">
          <cell r="D1990" t="str">
            <v>WSA293</v>
          </cell>
          <cell r="E1990" t="str">
            <v>03-11</v>
          </cell>
          <cell r="G1990" t="str">
            <v xml:space="preserve">P </v>
          </cell>
          <cell r="H1990" t="str">
            <v>WS TURBAN HAIR TOWEL PREPACK (12)</v>
          </cell>
          <cell r="I1990">
            <v>1</v>
          </cell>
          <cell r="J1990">
            <v>94.2</v>
          </cell>
          <cell r="K1990">
            <v>155.43</v>
          </cell>
        </row>
        <row r="1992">
          <cell r="D1992" t="str">
            <v>WSA556</v>
          </cell>
          <cell r="E1992" t="str">
            <v>03-11</v>
          </cell>
          <cell r="G1992" t="str">
            <v>P</v>
          </cell>
          <cell r="H1992" t="str">
            <v>WS WAFFLE TURBAN HAIR TOWEL PREPACK (12)</v>
          </cell>
          <cell r="I1992">
            <v>1</v>
          </cell>
          <cell r="J1992">
            <v>108.72</v>
          </cell>
          <cell r="K1992">
            <v>179.39</v>
          </cell>
        </row>
        <row r="1994">
          <cell r="D1994" t="str">
            <v>WSA376</v>
          </cell>
          <cell r="E1994" t="str">
            <v>03-11</v>
          </cell>
          <cell r="G1994" t="str">
            <v>P</v>
          </cell>
          <cell r="H1994" t="str">
            <v>WS PLUSH SPA HEADBAND PREPACK (12)</v>
          </cell>
          <cell r="I1994">
            <v>1</v>
          </cell>
          <cell r="J1994">
            <v>72.36</v>
          </cell>
          <cell r="K1994">
            <v>119.39</v>
          </cell>
        </row>
        <row r="1996">
          <cell r="D1996" t="str">
            <v>WSA444</v>
          </cell>
          <cell r="E1996" t="str">
            <v>03-11</v>
          </cell>
          <cell r="G1996" t="str">
            <v>P</v>
          </cell>
          <cell r="H1996" t="str">
            <v>WS PLUSH HEADBAND PREPACK (16)</v>
          </cell>
          <cell r="I1996">
            <v>1</v>
          </cell>
          <cell r="J1996">
            <v>96.48</v>
          </cell>
          <cell r="K1996">
            <v>159.19</v>
          </cell>
        </row>
        <row r="1998">
          <cell r="D1998" t="str">
            <v>WSA455</v>
          </cell>
          <cell r="E1998" t="str">
            <v>03-13</v>
          </cell>
          <cell r="G1998" t="str">
            <v>P</v>
          </cell>
          <cell r="H1998" t="str">
            <v>** WS PLUSH WRIST WASHBAND DUO PREPACK (18)</v>
          </cell>
          <cell r="I1998">
            <v>1</v>
          </cell>
          <cell r="J1998">
            <v>75.78</v>
          </cell>
          <cell r="K1998">
            <v>125.04</v>
          </cell>
        </row>
        <row r="2000">
          <cell r="D2000" t="str">
            <v>WSA346</v>
          </cell>
          <cell r="E2000" t="str">
            <v>FS-B5</v>
          </cell>
          <cell r="G2000" t="str">
            <v>P</v>
          </cell>
          <cell r="H2000" t="str">
            <v>WS MAKEUP REMOVER TOWEL QUAD PREPACK (12)</v>
          </cell>
          <cell r="I2000">
            <v>1</v>
          </cell>
          <cell r="J2000">
            <v>94.2</v>
          </cell>
          <cell r="K2000">
            <v>155.43</v>
          </cell>
        </row>
        <row r="2002">
          <cell r="D2002" t="str">
            <v>WSA472</v>
          </cell>
          <cell r="E2002" t="str">
            <v>03-09</v>
          </cell>
          <cell r="G2002" t="str">
            <v>P</v>
          </cell>
          <cell r="H2002" t="str">
            <v>WS LARGE MAKEUP REMOVER TOWEL DUO PREPACK (12)</v>
          </cell>
          <cell r="I2002">
            <v>1</v>
          </cell>
          <cell r="J2002">
            <v>94.2</v>
          </cell>
          <cell r="K2002">
            <v>155.43</v>
          </cell>
        </row>
        <row r="2004">
          <cell r="D2004" t="str">
            <v>WSA230</v>
          </cell>
          <cell r="E2004" t="str">
            <v>03-13</v>
          </cell>
          <cell r="G2004" t="str">
            <v>P</v>
          </cell>
          <cell r="H2004" t="str">
            <v>WS LARGE REUSABLE MAKEUP REMOVER PADS PREPACK (12)</v>
          </cell>
          <cell r="I2004">
            <v>1</v>
          </cell>
          <cell r="J2004">
            <v>94.2</v>
          </cell>
          <cell r="K2004">
            <v>155.43</v>
          </cell>
        </row>
        <row r="2005">
          <cell r="D2005">
            <v>509513</v>
          </cell>
          <cell r="E2005" t="str">
            <v>03-13</v>
          </cell>
          <cell r="H2005" t="str">
            <v xml:space="preserve">WS LARGE REUSABLE MAKEUP REMOVER PADS 2 PACK </v>
          </cell>
          <cell r="I2005">
            <v>6</v>
          </cell>
          <cell r="J2005">
            <v>7.85</v>
          </cell>
          <cell r="K2005">
            <v>12.95</v>
          </cell>
        </row>
        <row r="2007">
          <cell r="D2007" t="str">
            <v>WSA269</v>
          </cell>
          <cell r="E2007" t="str">
            <v>03-13</v>
          </cell>
          <cell r="G2007" t="str">
            <v xml:space="preserve">P </v>
          </cell>
          <cell r="H2007" t="str">
            <v>WS LARGE REUSABLE MAKEUP REMOVER PADS TRIO PREPACK (12)</v>
          </cell>
          <cell r="I2007">
            <v>1</v>
          </cell>
          <cell r="J2007">
            <v>145.08000000000001</v>
          </cell>
          <cell r="K2007">
            <v>239.38</v>
          </cell>
        </row>
        <row r="2008">
          <cell r="D2008">
            <v>509856</v>
          </cell>
          <cell r="E2008" t="str">
            <v>03-13</v>
          </cell>
          <cell r="H2008" t="str">
            <v>WS LARGE REUSABLE MAKEUP REMOVER PADS (3) WHITE</v>
          </cell>
          <cell r="I2008">
            <v>4</v>
          </cell>
          <cell r="J2008">
            <v>12.09</v>
          </cell>
          <cell r="K2008">
            <v>19.95</v>
          </cell>
        </row>
        <row r="2009">
          <cell r="D2009">
            <v>509857</v>
          </cell>
          <cell r="E2009" t="str">
            <v>03-13</v>
          </cell>
          <cell r="H2009" t="str">
            <v>WS LARGE REUSABLE MAKEUP REMOVER PADS (3) PINK</v>
          </cell>
          <cell r="I2009">
            <v>4</v>
          </cell>
          <cell r="J2009">
            <v>12.09</v>
          </cell>
          <cell r="K2009">
            <v>19.95</v>
          </cell>
        </row>
        <row r="2010">
          <cell r="D2010">
            <v>509858</v>
          </cell>
          <cell r="E2010" t="str">
            <v>03-13</v>
          </cell>
          <cell r="H2010" t="str">
            <v>WS LARGE REUSABLE MAKEUP REMOVER PADS (3) BLACK</v>
          </cell>
          <cell r="I2010">
            <v>4</v>
          </cell>
          <cell r="J2010">
            <v>12.09</v>
          </cell>
          <cell r="K2010">
            <v>19.95</v>
          </cell>
        </row>
        <row r="2012">
          <cell r="D2012">
            <v>510538</v>
          </cell>
          <cell r="E2012" t="str">
            <v>WR</v>
          </cell>
          <cell r="H2012" t="str">
            <v>** WS SILICONE CLEANSING PAD DUO
(order in multiples of 12 or top up 6)</v>
          </cell>
          <cell r="I2012">
            <v>12</v>
          </cell>
          <cell r="J2012">
            <v>6.03</v>
          </cell>
          <cell r="K2012">
            <v>9.9499999999999993</v>
          </cell>
        </row>
        <row r="2014">
          <cell r="D2014">
            <v>510539</v>
          </cell>
          <cell r="E2014" t="str">
            <v>WR</v>
          </cell>
          <cell r="H2014" t="str">
            <v>** WS WHALE CLEANSING FACIAL BRUSH
(order in multiples of 12 or top up 6)</v>
          </cell>
          <cell r="I2014">
            <v>12</v>
          </cell>
          <cell r="J2014">
            <v>4.21</v>
          </cell>
          <cell r="K2014">
            <v>6.95</v>
          </cell>
        </row>
        <row r="2016">
          <cell r="D2016">
            <v>511046</v>
          </cell>
          <cell r="E2016" t="str">
            <v>03-15</v>
          </cell>
          <cell r="H2016" t="str">
            <v>** WS MICRONEEDLE DERMA ROLLER 
(order in multiples of 8)</v>
          </cell>
          <cell r="I2016">
            <v>8</v>
          </cell>
          <cell r="J2016">
            <v>12.09</v>
          </cell>
          <cell r="K2016">
            <v>19.95</v>
          </cell>
        </row>
        <row r="2018">
          <cell r="D2018">
            <v>511045</v>
          </cell>
          <cell r="E2018" t="str">
            <v>03-15</v>
          </cell>
          <cell r="H2018" t="str">
            <v>** WS VOLCANIC STONE OIL ABSORBING ROLLER (order in multiples of 8)</v>
          </cell>
          <cell r="I2018">
            <v>8</v>
          </cell>
          <cell r="J2018">
            <v>6.03</v>
          </cell>
          <cell r="K2018">
            <v>9.9499999999999993</v>
          </cell>
        </row>
        <row r="2020">
          <cell r="D2020">
            <v>511044</v>
          </cell>
          <cell r="E2020" t="str">
            <v>03-15</v>
          </cell>
          <cell r="H2020" t="str">
            <v>** WS FACIAL ICE ROLLER
(order in multiples of 8)</v>
          </cell>
          <cell r="I2020">
            <v>8</v>
          </cell>
          <cell r="J2020">
            <v>7.85</v>
          </cell>
          <cell r="K2020">
            <v>12.95</v>
          </cell>
        </row>
        <row r="2022">
          <cell r="D2022">
            <v>510527</v>
          </cell>
          <cell r="E2022" t="str">
            <v>03-11</v>
          </cell>
          <cell r="H2022" t="str">
            <v>** WS BEAUTY BLADES
(order in multiples of 12 OR top up of 6)</v>
          </cell>
          <cell r="I2022">
            <v>12</v>
          </cell>
          <cell r="J2022">
            <v>7.85</v>
          </cell>
          <cell r="K2022">
            <v>12.95</v>
          </cell>
        </row>
        <row r="2024">
          <cell r="D2024">
            <v>510927</v>
          </cell>
          <cell r="E2024" t="str">
            <v>03-13</v>
          </cell>
          <cell r="H2024" t="str">
            <v>** WS BEAUTY PAMPER PACK
(order in multiples of 8)</v>
          </cell>
          <cell r="I2024">
            <v>8</v>
          </cell>
          <cell r="J2024">
            <v>12.09</v>
          </cell>
          <cell r="K2024">
            <v>19.95</v>
          </cell>
        </row>
        <row r="2026">
          <cell r="D2026">
            <v>510571</v>
          </cell>
          <cell r="E2026" t="str">
            <v>03-13</v>
          </cell>
          <cell r="H2026" t="str">
            <v>** WS FOUR SIDED NAIL BUFFER MULTI 
(order in multiples of 15 or top up 6)</v>
          </cell>
          <cell r="I2026">
            <v>15</v>
          </cell>
          <cell r="J2026">
            <v>4.82</v>
          </cell>
          <cell r="K2026">
            <v>7.95</v>
          </cell>
        </row>
        <row r="2028">
          <cell r="D2028" t="str">
            <v>WSA514</v>
          </cell>
          <cell r="E2028" t="str">
            <v>03-07</v>
          </cell>
          <cell r="G2028" t="str">
            <v>P</v>
          </cell>
          <cell r="H2028" t="str">
            <v>WS RECYCLED EXFOLIATING GLOVES PREPACK (12)</v>
          </cell>
          <cell r="I2028">
            <v>1</v>
          </cell>
          <cell r="J2028">
            <v>72.36</v>
          </cell>
          <cell r="K2028">
            <v>119.39</v>
          </cell>
        </row>
        <row r="2030">
          <cell r="D2030" t="str">
            <v>WSA345</v>
          </cell>
          <cell r="E2030" t="str">
            <v>03-13</v>
          </cell>
          <cell r="G2030" t="str">
            <v>P</v>
          </cell>
          <cell r="H2030" t="str">
            <v>WS DOUBLE SIDED LOOFAH GLOVE PREPACK (12)</v>
          </cell>
          <cell r="I2030">
            <v>1</v>
          </cell>
          <cell r="J2030">
            <v>72.36</v>
          </cell>
          <cell r="K2030">
            <v>119.39</v>
          </cell>
        </row>
        <row r="2032">
          <cell r="D2032">
            <v>511109</v>
          </cell>
          <cell r="E2032" t="str">
            <v>03-11</v>
          </cell>
          <cell r="H2032" t="str">
            <v>** WS DRY BODY BRUSH 
(order in multiples of 8)</v>
          </cell>
          <cell r="I2032">
            <v>8</v>
          </cell>
          <cell r="J2032">
            <v>9.06</v>
          </cell>
          <cell r="K2032">
            <v>14.95</v>
          </cell>
        </row>
        <row r="2034">
          <cell r="D2034">
            <v>510456</v>
          </cell>
          <cell r="E2034" t="str">
            <v>WR</v>
          </cell>
          <cell r="H2034" t="str">
            <v>** WS KONJAC SPONGE NATURAL
(order in multiples of 12 or top up 6)</v>
          </cell>
          <cell r="I2034">
            <v>12</v>
          </cell>
          <cell r="J2034">
            <v>4.21</v>
          </cell>
          <cell r="K2034">
            <v>6.95</v>
          </cell>
        </row>
        <row r="2037">
          <cell r="D2037" t="str">
            <v>WSA624 *</v>
          </cell>
          <cell r="G2037" t="str">
            <v>P - ETA MID AUG</v>
          </cell>
          <cell r="H2037" t="str">
            <v>WS LIFESTYLE STAND QUINN SERIES PREPACK (CYLINDER) includes stand</v>
          </cell>
          <cell r="I2037">
            <v>1</v>
          </cell>
          <cell r="J2037">
            <v>966.64</v>
          </cell>
          <cell r="K2037">
            <v>1594.96</v>
          </cell>
        </row>
        <row r="2038">
          <cell r="D2038" t="str">
            <v>WSA624B *</v>
          </cell>
          <cell r="G2038" t="str">
            <v>P - ETA MID AUG</v>
          </cell>
          <cell r="H2038" t="str">
            <v>WS LIFESTYLE STAND QUINN SERIES PREPACK
(CAP PVC)  includes stand</v>
          </cell>
          <cell r="I2038">
            <v>1</v>
          </cell>
          <cell r="J2038">
            <v>966.64</v>
          </cell>
          <cell r="K2038">
            <v>1594.96</v>
          </cell>
        </row>
        <row r="2040">
          <cell r="D2040" t="str">
            <v>WSA604</v>
          </cell>
          <cell r="E2040" t="str">
            <v>FS-A5</v>
          </cell>
          <cell r="G2040" t="str">
            <v>P</v>
          </cell>
          <cell r="H2040" t="str">
            <v>WS SHOWER CAPS IN GIFT CYLINDER QUINN SERIES PREPACK</v>
          </cell>
          <cell r="I2040">
            <v>1</v>
          </cell>
          <cell r="J2040">
            <v>123.24</v>
          </cell>
          <cell r="K2040">
            <v>203.35</v>
          </cell>
        </row>
        <row r="2041">
          <cell r="D2041" t="str">
            <v>WSA605</v>
          </cell>
          <cell r="E2041" t="str">
            <v>FS-A6</v>
          </cell>
          <cell r="G2041" t="str">
            <v>P</v>
          </cell>
          <cell r="H2041" t="str">
            <v>WS SHOWER CAP IN PVC BAG QUINN SERIES PREPACK</v>
          </cell>
          <cell r="I2041">
            <v>1</v>
          </cell>
          <cell r="J2041">
            <v>123.24</v>
          </cell>
          <cell r="K2041">
            <v>203.35</v>
          </cell>
        </row>
        <row r="2042">
          <cell r="D2042" t="str">
            <v>WSA609</v>
          </cell>
          <cell r="E2042" t="str">
            <v>FS-B1</v>
          </cell>
          <cell r="G2042" t="str">
            <v>P</v>
          </cell>
          <cell r="H2042" t="str">
            <v>WS SATIN EYE MASK QUINN SERIES PREPACK</v>
          </cell>
          <cell r="I2042">
            <v>1</v>
          </cell>
          <cell r="J2042">
            <v>125.6</v>
          </cell>
          <cell r="K2042">
            <v>207.24</v>
          </cell>
        </row>
        <row r="2043">
          <cell r="D2043" t="str">
            <v>WSA613</v>
          </cell>
          <cell r="E2043" t="str">
            <v>03-03</v>
          </cell>
          <cell r="G2043" t="str">
            <v>P</v>
          </cell>
          <cell r="H2043" t="str">
            <v>WS ZIPPER MANICURE SET QUINN SERIES PREPACK</v>
          </cell>
          <cell r="I2043">
            <v>1</v>
          </cell>
          <cell r="J2043">
            <v>144.96</v>
          </cell>
          <cell r="K2043">
            <v>239.18</v>
          </cell>
        </row>
        <row r="2044">
          <cell r="D2044" t="str">
            <v>WSA614</v>
          </cell>
          <cell r="E2044" t="str">
            <v>03-05</v>
          </cell>
          <cell r="G2044" t="str">
            <v xml:space="preserve">P </v>
          </cell>
          <cell r="H2044" t="str">
            <v>WS ROUND MIRROR QUINN SERIES PREPACK</v>
          </cell>
          <cell r="I2044">
            <v>1</v>
          </cell>
          <cell r="J2044">
            <v>72.36</v>
          </cell>
          <cell r="K2044">
            <v>119.39</v>
          </cell>
        </row>
        <row r="2045">
          <cell r="D2045" t="str">
            <v>WSA607</v>
          </cell>
          <cell r="E2045" t="str">
            <v>03-03</v>
          </cell>
          <cell r="G2045" t="str">
            <v>P</v>
          </cell>
          <cell r="H2045" t="str">
            <v>WS PORTABLE PILL CASE QUINN SERIES PREPACK</v>
          </cell>
          <cell r="I2045">
            <v>1</v>
          </cell>
          <cell r="J2045">
            <v>144.96</v>
          </cell>
          <cell r="K2045">
            <v>239.18</v>
          </cell>
        </row>
        <row r="2046">
          <cell r="D2046" t="str">
            <v>WSA610</v>
          </cell>
          <cell r="E2046" t="str">
            <v>FS-B2</v>
          </cell>
          <cell r="G2046" t="str">
            <v>P</v>
          </cell>
          <cell r="H2046" t="str">
            <v>WS LAUNDRY MESH WAS BAG QUINN SERIES PREPACK</v>
          </cell>
          <cell r="I2046">
            <v>1</v>
          </cell>
          <cell r="J2046">
            <v>94.2</v>
          </cell>
          <cell r="K2046">
            <v>155.43</v>
          </cell>
        </row>
        <row r="2047">
          <cell r="D2047" t="str">
            <v>WSA615</v>
          </cell>
          <cell r="E2047" t="str">
            <v>03-05</v>
          </cell>
          <cell r="G2047" t="str">
            <v>P</v>
          </cell>
          <cell r="H2047" t="str">
            <v>WS SQUARE PILL CASE QUINN SERIES PREPACK</v>
          </cell>
          <cell r="I2047">
            <v>1</v>
          </cell>
          <cell r="J2047">
            <v>77.12</v>
          </cell>
          <cell r="K2047">
            <v>127.25</v>
          </cell>
        </row>
        <row r="2048">
          <cell r="D2048" t="str">
            <v>WSA608</v>
          </cell>
          <cell r="E2048" t="str">
            <v>FS-B4</v>
          </cell>
          <cell r="G2048" t="str">
            <v>P</v>
          </cell>
          <cell r="H2048" t="str">
            <v>WS EYEWEAR CASE QUINN SERIES PREPACK</v>
          </cell>
          <cell r="I2048">
            <v>1</v>
          </cell>
          <cell r="J2048">
            <v>94.2</v>
          </cell>
          <cell r="K2048">
            <v>155.43</v>
          </cell>
        </row>
        <row r="2050">
          <cell r="D2050" t="str">
            <v>WSA612</v>
          </cell>
          <cell r="E2050" t="str">
            <v>FS-B2</v>
          </cell>
          <cell r="G2050" t="str">
            <v>P</v>
          </cell>
          <cell r="H2050" t="str">
            <v>WS BAMBOO HAND FAN QUINN SERIES PREPACK</v>
          </cell>
          <cell r="I2050">
            <v>1</v>
          </cell>
          <cell r="J2050">
            <v>108.54</v>
          </cell>
          <cell r="K2050">
            <v>179.09</v>
          </cell>
        </row>
        <row r="2053">
          <cell r="D2053" t="str">
            <v>WSA630 *</v>
          </cell>
          <cell r="G2053" t="str">
            <v>P - ETA MID AUG</v>
          </cell>
          <cell r="H2053" t="str">
            <v>WS TRAVEL ACCESSORIES STAND PREPACK
(includes stand)</v>
          </cell>
          <cell r="I2053">
            <v>1</v>
          </cell>
          <cell r="J2053">
            <v>762.08</v>
          </cell>
          <cell r="K2053">
            <v>1257.43</v>
          </cell>
        </row>
        <row r="2055">
          <cell r="D2055" t="str">
            <v>WSA616 *</v>
          </cell>
          <cell r="G2055" t="str">
            <v>P - ETA MID AUG</v>
          </cell>
          <cell r="H2055" t="str">
            <v>WS COLOUR POP EYEWEAR CASES PREPACK</v>
          </cell>
          <cell r="I2055">
            <v>1</v>
          </cell>
          <cell r="J2055">
            <v>94.2</v>
          </cell>
          <cell r="K2055">
            <v>155.43</v>
          </cell>
        </row>
        <row r="2056">
          <cell r="D2056" t="str">
            <v>512779 *</v>
          </cell>
          <cell r="E2056" t="str">
            <v>01-06</v>
          </cell>
          <cell r="G2056" t="str">
            <v>ETA MID AUG</v>
          </cell>
          <cell r="H2056" t="str">
            <v>** WS TRAVEL JAR SET
(order in multiples of 6)</v>
          </cell>
          <cell r="I2056">
            <v>6</v>
          </cell>
          <cell r="J2056">
            <v>6.03</v>
          </cell>
          <cell r="K2056">
            <v>9.9499999999999993</v>
          </cell>
        </row>
        <row r="2057">
          <cell r="D2057" t="str">
            <v>512778 *</v>
          </cell>
          <cell r="E2057" t="str">
            <v>01-06</v>
          </cell>
          <cell r="G2057" t="str">
            <v>ETA MID AUG</v>
          </cell>
          <cell r="H2057" t="str">
            <v>** WS MULTI TRAVEL BOTTLE SET
(order in multiples of 6)</v>
          </cell>
          <cell r="I2057">
            <v>6</v>
          </cell>
          <cell r="J2057">
            <v>12.09</v>
          </cell>
          <cell r="K2057">
            <v>19.95</v>
          </cell>
        </row>
        <row r="2058">
          <cell r="D2058" t="str">
            <v>512042 *</v>
          </cell>
          <cell r="E2058" t="str">
            <v>01-06</v>
          </cell>
          <cell r="G2058" t="str">
            <v>ETA MID AUG</v>
          </cell>
          <cell r="H2058" t="str">
            <v>** WS SILICONE TRAVEL BOTTLE QUAD
(order in multiples of 6)</v>
          </cell>
          <cell r="I2058">
            <v>6</v>
          </cell>
          <cell r="J2058">
            <v>9.06</v>
          </cell>
          <cell r="K2058">
            <v>14.95</v>
          </cell>
        </row>
        <row r="2059">
          <cell r="D2059" t="str">
            <v>WSA546</v>
          </cell>
          <cell r="E2059" t="str">
            <v>01-05</v>
          </cell>
          <cell r="G2059" t="str">
            <v>P</v>
          </cell>
          <cell r="H2059" t="str">
            <v>WS 5 PIECE TRAVEL BOTTLE &amp; POUCH SET PREPACK (8)</v>
          </cell>
          <cell r="I2059">
            <v>1</v>
          </cell>
          <cell r="J2059">
            <v>48.24</v>
          </cell>
          <cell r="K2059">
            <v>79.599999999999994</v>
          </cell>
        </row>
        <row r="2060">
          <cell r="D2060" t="str">
            <v>WSA486</v>
          </cell>
          <cell r="E2060" t="str">
            <v>01-04</v>
          </cell>
          <cell r="G2060" t="str">
            <v>P</v>
          </cell>
          <cell r="H2060" t="str">
            <v>WS 7 PIECE TRAVEL SET PREPACK (12)</v>
          </cell>
          <cell r="I2060">
            <v>1</v>
          </cell>
          <cell r="J2060">
            <v>72.36</v>
          </cell>
          <cell r="K2060">
            <v>119.39</v>
          </cell>
        </row>
        <row r="2061">
          <cell r="D2061">
            <v>511909</v>
          </cell>
          <cell r="E2061" t="str">
            <v>FS-A10</v>
          </cell>
          <cell r="H2061" t="str">
            <v>** WS PETAL PILL CASE
(order in multiples of 6)</v>
          </cell>
          <cell r="I2061">
            <v>6</v>
          </cell>
          <cell r="J2061">
            <v>6.03</v>
          </cell>
          <cell r="K2061">
            <v>9.9499999999999993</v>
          </cell>
        </row>
        <row r="2062">
          <cell r="D2062" t="str">
            <v>WSA091 *</v>
          </cell>
          <cell r="E2062" t="str">
            <v>03-13</v>
          </cell>
          <cell r="G2062" t="str">
            <v>ETA MID AUG</v>
          </cell>
          <cell r="H2062" t="str">
            <v xml:space="preserve"> ** WS METALLIC PERFUME ATOMISER PREPACK (16) </v>
          </cell>
          <cell r="I2062">
            <v>1</v>
          </cell>
          <cell r="J2062">
            <v>96.48</v>
          </cell>
          <cell r="K2062">
            <v>159.19</v>
          </cell>
        </row>
        <row r="2063">
          <cell r="D2063" t="str">
            <v>WSA560</v>
          </cell>
          <cell r="E2063" t="str">
            <v>03-13</v>
          </cell>
          <cell r="G2063" t="str">
            <v>P</v>
          </cell>
          <cell r="H2063" t="str">
            <v>WS TRAVEL MIRROR PREPACK (12)</v>
          </cell>
          <cell r="I2063">
            <v>1</v>
          </cell>
          <cell r="J2063">
            <v>72.36</v>
          </cell>
          <cell r="K2063">
            <v>119.39</v>
          </cell>
        </row>
        <row r="2064">
          <cell r="D2064" t="str">
            <v>WSA567</v>
          </cell>
          <cell r="E2064" t="str">
            <v>01-05</v>
          </cell>
          <cell r="G2064" t="str">
            <v xml:space="preserve">P </v>
          </cell>
          <cell r="H2064" t="str">
            <v>WS LUGGAGE TAG PREPACK (16)</v>
          </cell>
          <cell r="I2064">
            <v>1</v>
          </cell>
          <cell r="J2064">
            <v>77.12</v>
          </cell>
          <cell r="K2064">
            <v>127.25</v>
          </cell>
        </row>
        <row r="2065">
          <cell r="D2065">
            <v>512354</v>
          </cell>
          <cell r="E2065" t="str">
            <v>01-05</v>
          </cell>
          <cell r="H2065" t="str">
            <v>WS LUGGAGE TAG SAGE</v>
          </cell>
          <cell r="I2065">
            <v>4</v>
          </cell>
          <cell r="J2065">
            <v>4.82</v>
          </cell>
          <cell r="K2065">
            <v>7.95</v>
          </cell>
        </row>
        <row r="2066">
          <cell r="D2066">
            <v>512355</v>
          </cell>
          <cell r="E2066" t="str">
            <v>01-05</v>
          </cell>
          <cell r="H2066" t="str">
            <v>WS LUGGAGE TAG SLATE BLUE</v>
          </cell>
          <cell r="I2066">
            <v>4</v>
          </cell>
          <cell r="J2066">
            <v>4.82</v>
          </cell>
          <cell r="K2066">
            <v>7.95</v>
          </cell>
        </row>
        <row r="2067">
          <cell r="D2067">
            <v>512356</v>
          </cell>
          <cell r="E2067" t="str">
            <v>01-05</v>
          </cell>
          <cell r="H2067" t="str">
            <v>WS LUGGAGE TAG BLUSH</v>
          </cell>
          <cell r="I2067">
            <v>4</v>
          </cell>
          <cell r="J2067">
            <v>4.82</v>
          </cell>
          <cell r="K2067">
            <v>7.95</v>
          </cell>
        </row>
        <row r="2068">
          <cell r="D2068">
            <v>512357</v>
          </cell>
          <cell r="E2068" t="str">
            <v>01-05</v>
          </cell>
          <cell r="H2068" t="str">
            <v>WS LUGGAGE TAG BLACK</v>
          </cell>
          <cell r="I2068">
            <v>4</v>
          </cell>
          <cell r="J2068">
            <v>4.82</v>
          </cell>
          <cell r="K2068">
            <v>7.95</v>
          </cell>
        </row>
        <row r="2070">
          <cell r="D2070">
            <v>510972</v>
          </cell>
          <cell r="E2070" t="str">
            <v>01-03</v>
          </cell>
          <cell r="H2070" t="str">
            <v>** WS SLIM BUM BAG BLACK
(order in multiples of 6)</v>
          </cell>
          <cell r="I2070">
            <v>6</v>
          </cell>
          <cell r="J2070">
            <v>9.06</v>
          </cell>
          <cell r="K2070">
            <v>14.95</v>
          </cell>
        </row>
        <row r="2072">
          <cell r="D2072">
            <v>511633</v>
          </cell>
          <cell r="E2072" t="str">
            <v>01-02</v>
          </cell>
          <cell r="H2072" t="str">
            <v>** WS INFLATABLE TRAVEL PILLOW BLACK
(order in mulitples of 8)</v>
          </cell>
          <cell r="I2072">
            <v>8</v>
          </cell>
          <cell r="J2072">
            <v>6.03</v>
          </cell>
          <cell r="K2072">
            <v>9.9499999999999993</v>
          </cell>
        </row>
        <row r="2074">
          <cell r="D2074" t="str">
            <v>WSA547</v>
          </cell>
          <cell r="E2074" t="str">
            <v>01-01</v>
          </cell>
          <cell r="G2074" t="str">
            <v>P</v>
          </cell>
          <cell r="H2074" t="str">
            <v>WS MEMORY FOAM TRAVEL PILLOW - SOLID COLOURS PREPACK (6)</v>
          </cell>
          <cell r="I2074">
            <v>1</v>
          </cell>
          <cell r="J2074">
            <v>72.540000000000006</v>
          </cell>
          <cell r="K2074">
            <v>119.69</v>
          </cell>
        </row>
        <row r="2075">
          <cell r="D2075">
            <v>512046</v>
          </cell>
          <cell r="E2075" t="str">
            <v>01-01</v>
          </cell>
          <cell r="H2075" t="str">
            <v>WS MEMORY FOAM TRAVEL PILLOW BLACK</v>
          </cell>
          <cell r="I2075">
            <v>3</v>
          </cell>
          <cell r="J2075">
            <v>12.09</v>
          </cell>
          <cell r="K2075">
            <v>19.95</v>
          </cell>
        </row>
        <row r="2076">
          <cell r="D2076">
            <v>512047</v>
          </cell>
          <cell r="E2076" t="str">
            <v>01-01</v>
          </cell>
          <cell r="H2076" t="str">
            <v>WS MEMORY FOAM TRAVEL PILLOW NAVY</v>
          </cell>
          <cell r="I2076">
            <v>3</v>
          </cell>
          <cell r="J2076">
            <v>12.09</v>
          </cell>
          <cell r="K2076">
            <v>19.95</v>
          </cell>
        </row>
        <row r="2078">
          <cell r="D2078" t="str">
            <v>WSA485</v>
          </cell>
          <cell r="E2078" t="str">
            <v>01-02</v>
          </cell>
          <cell r="G2078" t="str">
            <v>P</v>
          </cell>
          <cell r="H2078" t="str">
            <v>WS MEMORY FOAM TRAVEL PILLOW PREPACK</v>
          </cell>
          <cell r="I2078">
            <v>1</v>
          </cell>
          <cell r="J2078">
            <v>72.540000000000006</v>
          </cell>
          <cell r="K2078">
            <v>119.69</v>
          </cell>
        </row>
        <row r="2079">
          <cell r="D2079">
            <v>511634</v>
          </cell>
          <cell r="E2079" t="str">
            <v>01-02</v>
          </cell>
          <cell r="H2079" t="str">
            <v>WS MEMORY FOAM TRAVEL PILLOW GEO SQUARE</v>
          </cell>
          <cell r="I2079">
            <v>3</v>
          </cell>
          <cell r="J2079">
            <v>12.09</v>
          </cell>
          <cell r="K2079">
            <v>19.95</v>
          </cell>
        </row>
        <row r="2080">
          <cell r="D2080">
            <v>511635</v>
          </cell>
          <cell r="E2080" t="str">
            <v>01-02</v>
          </cell>
          <cell r="H2080" t="str">
            <v>WS MEMORY FOAM TRAVEL PILLOW DENIM POLKA</v>
          </cell>
          <cell r="I2080">
            <v>3</v>
          </cell>
          <cell r="J2080">
            <v>12.09</v>
          </cell>
          <cell r="K2080">
            <v>19.95</v>
          </cell>
        </row>
        <row r="2082">
          <cell r="D2082" t="str">
            <v>512778 *</v>
          </cell>
          <cell r="G2082" t="str">
            <v>ETA MID AUG</v>
          </cell>
          <cell r="H2082" t="str">
            <v>** WS MULTI TRAVEL BOTTLE SET
(order in multiples of 6)</v>
          </cell>
          <cell r="I2082">
            <v>6</v>
          </cell>
          <cell r="J2082">
            <v>12.09</v>
          </cell>
          <cell r="K2082">
            <v>19.95</v>
          </cell>
        </row>
        <row r="2084">
          <cell r="D2084" t="str">
            <v>512042 *</v>
          </cell>
          <cell r="E2084" t="str">
            <v>04-20</v>
          </cell>
          <cell r="G2084" t="str">
            <v>ETA MID AUG</v>
          </cell>
          <cell r="H2084" t="str">
            <v>** WS SILICONE TRAVEL BOTTLE QUAD
(order in multiples of 6)</v>
          </cell>
          <cell r="I2084">
            <v>6</v>
          </cell>
          <cell r="J2084">
            <v>9.06</v>
          </cell>
          <cell r="K2084">
            <v>14.95</v>
          </cell>
        </row>
        <row r="2086">
          <cell r="D2086" t="str">
            <v>512779 *</v>
          </cell>
          <cell r="G2086" t="str">
            <v>ETA MID AUG</v>
          </cell>
          <cell r="H2086" t="str">
            <v>** WS TRAVEL JAR SET
(order in multiples of 6)</v>
          </cell>
          <cell r="I2086">
            <v>6</v>
          </cell>
          <cell r="J2086">
            <v>6.03</v>
          </cell>
          <cell r="K2086">
            <v>9.9499999999999993</v>
          </cell>
        </row>
        <row r="2088">
          <cell r="D2088" t="str">
            <v>512780 *</v>
          </cell>
          <cell r="G2088" t="str">
            <v>ETA MID AUG</v>
          </cell>
          <cell r="H2088" t="str">
            <v>** WS SILCIONE TRAVEL JAR QUAD
(order in multiples of 6)</v>
          </cell>
          <cell r="I2088">
            <v>6</v>
          </cell>
          <cell r="J2088">
            <v>9.06</v>
          </cell>
          <cell r="K2088">
            <v>14.95</v>
          </cell>
        </row>
        <row r="2090">
          <cell r="D2090" t="str">
            <v>512781 *</v>
          </cell>
          <cell r="G2090" t="str">
            <v>ETA MID AUG</v>
          </cell>
          <cell r="H2090" t="str">
            <v>** WS SILICONE RIBBED TRAVEL BOTTLE QUAD
(order in multiples of 6)</v>
          </cell>
          <cell r="I2090">
            <v>6</v>
          </cell>
          <cell r="J2090">
            <v>9.06</v>
          </cell>
          <cell r="K2090">
            <v>14.95</v>
          </cell>
        </row>
        <row r="2092">
          <cell r="D2092" t="str">
            <v>WSA546</v>
          </cell>
          <cell r="E2092" t="str">
            <v>FS-B5</v>
          </cell>
          <cell r="G2092" t="str">
            <v>P</v>
          </cell>
          <cell r="H2092" t="str">
            <v>WS 5 PIECE TRAVEL BOTTLE &amp; POUCH SET PREPACK (8)</v>
          </cell>
          <cell r="I2092">
            <v>1</v>
          </cell>
          <cell r="J2092">
            <v>48.24</v>
          </cell>
          <cell r="K2092">
            <v>79.599999999999994</v>
          </cell>
        </row>
        <row r="2094">
          <cell r="D2094" t="str">
            <v>WSA486</v>
          </cell>
          <cell r="E2094" t="str">
            <v>FS-B5</v>
          </cell>
          <cell r="G2094" t="str">
            <v>P</v>
          </cell>
          <cell r="H2094" t="str">
            <v>WS 7 PIECE TRAVEL SET PREPACK (12)</v>
          </cell>
          <cell r="I2094">
            <v>1</v>
          </cell>
          <cell r="J2094">
            <v>72.36</v>
          </cell>
          <cell r="K2094">
            <v>119.39</v>
          </cell>
        </row>
        <row r="2096">
          <cell r="D2096" t="str">
            <v>WSA564</v>
          </cell>
          <cell r="E2096" t="str">
            <v>01-05</v>
          </cell>
          <cell r="G2096" t="str">
            <v xml:space="preserve">P </v>
          </cell>
          <cell r="H2096" t="str">
            <v>** WS PREMIUM BAG WITH TRAVEL BOTTLES PREPACK (6)</v>
          </cell>
          <cell r="I2096">
            <v>1</v>
          </cell>
          <cell r="J2096">
            <v>90.72</v>
          </cell>
          <cell r="K2096">
            <v>149.69</v>
          </cell>
        </row>
        <row r="2097">
          <cell r="D2097">
            <v>512344</v>
          </cell>
          <cell r="E2097" t="str">
            <v>01-05</v>
          </cell>
          <cell r="H2097" t="str">
            <v>WS PREMIUM BAG WITH TRAVEL BOTTLES BLUSH</v>
          </cell>
          <cell r="I2097">
            <v>3</v>
          </cell>
          <cell r="J2097">
            <v>15.12</v>
          </cell>
          <cell r="K2097">
            <v>24.95</v>
          </cell>
        </row>
        <row r="2098">
          <cell r="D2098">
            <v>512345</v>
          </cell>
          <cell r="E2098" t="str">
            <v>01-05</v>
          </cell>
          <cell r="H2098" t="str">
            <v>WS PREMIUM BAG WITH TRAVEL BOTTLES BLACK</v>
          </cell>
          <cell r="I2098">
            <v>3</v>
          </cell>
          <cell r="J2098">
            <v>15.12</v>
          </cell>
          <cell r="K2098">
            <v>24.95</v>
          </cell>
        </row>
        <row r="2100">
          <cell r="D2100" t="str">
            <v>WSA567</v>
          </cell>
          <cell r="E2100" t="str">
            <v>FS-B8</v>
          </cell>
          <cell r="G2100" t="str">
            <v xml:space="preserve">P </v>
          </cell>
          <cell r="H2100" t="str">
            <v>** WS LUGGAGE TAG PREPACK (16)</v>
          </cell>
          <cell r="I2100">
            <v>1</v>
          </cell>
          <cell r="J2100">
            <v>77.12</v>
          </cell>
          <cell r="K2100">
            <v>127.25</v>
          </cell>
        </row>
        <row r="2102">
          <cell r="D2102">
            <v>508064</v>
          </cell>
          <cell r="E2102" t="str">
            <v>WR-19</v>
          </cell>
          <cell r="G2102" t="str">
            <v>LOW</v>
          </cell>
          <cell r="H2102" t="str">
            <v>WS LUGGAGE TAG UNICORN RAINBOWS</v>
          </cell>
          <cell r="I2102">
            <v>4</v>
          </cell>
          <cell r="J2102">
            <v>4.21</v>
          </cell>
          <cell r="K2102">
            <v>6.95</v>
          </cell>
        </row>
        <row r="2104">
          <cell r="D2104" t="str">
            <v>WSA057</v>
          </cell>
          <cell r="E2104" t="str">
            <v>ND-19</v>
          </cell>
          <cell r="G2104" t="str">
            <v>P</v>
          </cell>
          <cell r="H2104" t="str">
            <v>WS PASSPORT HOLDER COASTAL BREEZE SERIES PREPACK</v>
          </cell>
          <cell r="I2104">
            <v>1</v>
          </cell>
          <cell r="J2104">
            <v>96.48</v>
          </cell>
          <cell r="K2104">
            <v>159.19</v>
          </cell>
        </row>
        <row r="2105">
          <cell r="D2105">
            <v>508082</v>
          </cell>
          <cell r="E2105" t="str">
            <v>ND-19</v>
          </cell>
          <cell r="H2105" t="str">
            <v>WS PASSPORT HOLDER UNICORN RAINBOWS</v>
          </cell>
          <cell r="I2105">
            <v>4</v>
          </cell>
          <cell r="J2105">
            <v>6.03</v>
          </cell>
          <cell r="K2105">
            <v>9.9499999999999993</v>
          </cell>
        </row>
        <row r="2106">
          <cell r="D2106">
            <v>508083</v>
          </cell>
          <cell r="E2106" t="str">
            <v>ND-19</v>
          </cell>
          <cell r="H2106" t="str">
            <v>WS PASSPORT HOLDER CRISS CROSS</v>
          </cell>
          <cell r="I2106">
            <v>4</v>
          </cell>
          <cell r="J2106">
            <v>6.03</v>
          </cell>
          <cell r="K2106">
            <v>9.9499999999999993</v>
          </cell>
        </row>
        <row r="2107">
          <cell r="D2107">
            <v>508084</v>
          </cell>
          <cell r="E2107" t="str">
            <v>ND-19</v>
          </cell>
          <cell r="H2107" t="str">
            <v>WS PASSPORT HOLDER COASTAL BREEZE</v>
          </cell>
          <cell r="I2107">
            <v>4</v>
          </cell>
          <cell r="J2107">
            <v>6.03</v>
          </cell>
          <cell r="K2107">
            <v>9.9499999999999993</v>
          </cell>
        </row>
        <row r="2108">
          <cell r="D2108">
            <v>508085</v>
          </cell>
          <cell r="E2108" t="str">
            <v>ND-19</v>
          </cell>
          <cell r="H2108" t="str">
            <v>WS PASSPORT HOLDER INDIGO PALMS</v>
          </cell>
          <cell r="I2108">
            <v>4</v>
          </cell>
          <cell r="J2108">
            <v>6.03</v>
          </cell>
          <cell r="K2108">
            <v>9.9499999999999993</v>
          </cell>
        </row>
        <row r="2110">
          <cell r="D2110" t="str">
            <v>WSA482</v>
          </cell>
          <cell r="E2110" t="str">
            <v>01-05</v>
          </cell>
          <cell r="G2110" t="str">
            <v>P</v>
          </cell>
          <cell r="H2110" t="str">
            <v>WS PACKING CELL TRIO PREPACK</v>
          </cell>
          <cell r="I2110">
            <v>1</v>
          </cell>
          <cell r="J2110">
            <v>181.44</v>
          </cell>
          <cell r="K2110">
            <v>299.38</v>
          </cell>
        </row>
        <row r="2111">
          <cell r="D2111">
            <v>511627</v>
          </cell>
          <cell r="E2111" t="str">
            <v>01-05</v>
          </cell>
          <cell r="H2111" t="str">
            <v>WS PACKING CELL TRIO DAISY</v>
          </cell>
          <cell r="I2111">
            <v>4</v>
          </cell>
          <cell r="J2111">
            <v>15.12</v>
          </cell>
          <cell r="K2111">
            <v>24.95</v>
          </cell>
        </row>
        <row r="2112">
          <cell r="D2112">
            <v>511628</v>
          </cell>
          <cell r="E2112" t="str">
            <v>01-05</v>
          </cell>
          <cell r="H2112" t="str">
            <v>WS PACKING CELL TRIO GEO SQUARE</v>
          </cell>
          <cell r="I2112">
            <v>4</v>
          </cell>
          <cell r="J2112">
            <v>15.12</v>
          </cell>
          <cell r="K2112">
            <v>24.95</v>
          </cell>
        </row>
        <row r="2113">
          <cell r="D2113">
            <v>511629</v>
          </cell>
          <cell r="E2113" t="str">
            <v>01-05</v>
          </cell>
          <cell r="H2113" t="str">
            <v>WS PACKING CELL TRIO VINTAGE DACHSHUND</v>
          </cell>
          <cell r="I2113">
            <v>4</v>
          </cell>
          <cell r="J2113">
            <v>15.12</v>
          </cell>
          <cell r="K2113">
            <v>24.95</v>
          </cell>
        </row>
        <row r="2115">
          <cell r="D2115" t="str">
            <v>WSA428</v>
          </cell>
          <cell r="E2115" t="str">
            <v>01-03</v>
          </cell>
          <cell r="G2115" t="str">
            <v xml:space="preserve">P </v>
          </cell>
          <cell r="H2115" t="str">
            <v>WS RECYCLED LUNCH TOTE PREPACK</v>
          </cell>
          <cell r="I2115">
            <v>1</v>
          </cell>
          <cell r="J2115">
            <v>108.72</v>
          </cell>
          <cell r="K2115">
            <v>179.39</v>
          </cell>
        </row>
        <row r="2116">
          <cell r="D2116">
            <v>511120</v>
          </cell>
          <cell r="E2116" t="str">
            <v>01-03</v>
          </cell>
          <cell r="H2116" t="str">
            <v>WS RECYCLED LUNCH TOTE NAVY GINGHAM</v>
          </cell>
          <cell r="I2116">
            <v>3</v>
          </cell>
          <cell r="J2116">
            <v>9.06</v>
          </cell>
          <cell r="K2116">
            <v>14.95</v>
          </cell>
        </row>
        <row r="2117">
          <cell r="D2117">
            <v>511121</v>
          </cell>
          <cell r="E2117" t="str">
            <v>01-03</v>
          </cell>
          <cell r="H2117" t="str">
            <v>WS RECYCLED LUNCH TOTE CANDY STRIPES</v>
          </cell>
          <cell r="I2117">
            <v>3</v>
          </cell>
          <cell r="J2117">
            <v>9.06</v>
          </cell>
          <cell r="K2117">
            <v>14.95</v>
          </cell>
        </row>
        <row r="2118">
          <cell r="D2118">
            <v>511122</v>
          </cell>
          <cell r="E2118" t="str">
            <v>01-03</v>
          </cell>
          <cell r="H2118" t="str">
            <v>WS RECYCLED LUNCH TOTE WATERMELON</v>
          </cell>
          <cell r="I2118">
            <v>3</v>
          </cell>
          <cell r="J2118">
            <v>9.06</v>
          </cell>
          <cell r="K2118">
            <v>14.95</v>
          </cell>
        </row>
        <row r="2119">
          <cell r="D2119">
            <v>511123</v>
          </cell>
          <cell r="E2119" t="str">
            <v>01-03</v>
          </cell>
          <cell r="H2119" t="str">
            <v>WS RECYCLED LUNCH TOTE FOREST PALMS</v>
          </cell>
          <cell r="I2119">
            <v>3</v>
          </cell>
          <cell r="J2119">
            <v>9.06</v>
          </cell>
          <cell r="K2119">
            <v>14.95</v>
          </cell>
        </row>
        <row r="2121">
          <cell r="D2121" t="str">
            <v>WSA421</v>
          </cell>
          <cell r="E2121" t="str">
            <v>01-05</v>
          </cell>
          <cell r="G2121" t="str">
            <v xml:space="preserve">P </v>
          </cell>
          <cell r="H2121" t="str">
            <v>WS GLASS DRINK BOTTLE WITH SLEEVE PREPACK</v>
          </cell>
          <cell r="I2121">
            <v>1</v>
          </cell>
          <cell r="J2121">
            <v>193.44</v>
          </cell>
          <cell r="K2121">
            <v>319.18</v>
          </cell>
        </row>
        <row r="2122">
          <cell r="D2122">
            <v>511101</v>
          </cell>
          <cell r="E2122" t="str">
            <v>01-05</v>
          </cell>
          <cell r="H2122" t="str">
            <v>WS GLASS DRINK BOTTLE WITH SLEEVE WATERMELON</v>
          </cell>
          <cell r="I2122">
            <v>4</v>
          </cell>
          <cell r="J2122">
            <v>12.09</v>
          </cell>
          <cell r="K2122">
            <v>19.95</v>
          </cell>
        </row>
        <row r="2123">
          <cell r="D2123">
            <v>511102</v>
          </cell>
          <cell r="E2123" t="str">
            <v>01-05</v>
          </cell>
          <cell r="H2123" t="str">
            <v>WS GLASS DRINK BOTTLE WITH SLEEVE FOREST PALMS</v>
          </cell>
          <cell r="I2123">
            <v>4</v>
          </cell>
          <cell r="J2123">
            <v>12.09</v>
          </cell>
          <cell r="K2123">
            <v>19.95</v>
          </cell>
        </row>
        <row r="2124">
          <cell r="D2124">
            <v>511103</v>
          </cell>
          <cell r="E2124" t="str">
            <v>01-05</v>
          </cell>
          <cell r="H2124" t="str">
            <v>WS GLASS DRINK BOTTLE WITH SLEEVE BLISSFUL BLOOMS PINK</v>
          </cell>
          <cell r="I2124">
            <v>4</v>
          </cell>
          <cell r="J2124">
            <v>12.09</v>
          </cell>
          <cell r="K2124">
            <v>19.95</v>
          </cell>
        </row>
        <row r="2125">
          <cell r="D2125">
            <v>511104</v>
          </cell>
          <cell r="E2125" t="str">
            <v>01-05</v>
          </cell>
          <cell r="H2125" t="str">
            <v>WS GLASS DRINK BOTTLE WITH SLEEVE NAVY GINGHAM</v>
          </cell>
          <cell r="I2125">
            <v>4</v>
          </cell>
          <cell r="J2125">
            <v>12.09</v>
          </cell>
          <cell r="K2125">
            <v>19.95</v>
          </cell>
        </row>
        <row r="2127">
          <cell r="D2127" t="str">
            <v>WSA406</v>
          </cell>
          <cell r="E2127" t="str">
            <v>05-A</v>
          </cell>
          <cell r="G2127" t="str">
            <v>P</v>
          </cell>
          <cell r="H2127" t="str">
            <v>WS NAPPY CHANGE MAT PREPACK</v>
          </cell>
          <cell r="I2127">
            <v>1</v>
          </cell>
          <cell r="J2127">
            <v>163.35</v>
          </cell>
          <cell r="K2127">
            <v>269.52999999999997</v>
          </cell>
        </row>
        <row r="2128">
          <cell r="D2128">
            <v>510969</v>
          </cell>
          <cell r="E2128" t="str">
            <v>05-A</v>
          </cell>
          <cell r="H2128" t="str">
            <v>WS NAPPY CHANGE MAT CANDY STRIPES</v>
          </cell>
          <cell r="I2128">
            <v>3</v>
          </cell>
          <cell r="J2128">
            <v>18.149999999999999</v>
          </cell>
          <cell r="K2128">
            <v>29.95</v>
          </cell>
        </row>
        <row r="2129">
          <cell r="D2129">
            <v>510970</v>
          </cell>
          <cell r="E2129" t="str">
            <v>05-A</v>
          </cell>
          <cell r="H2129" t="str">
            <v>WS NAPPY CHANGE MAT GEO WEAVE</v>
          </cell>
          <cell r="I2129">
            <v>3</v>
          </cell>
          <cell r="J2129">
            <v>18.149999999999999</v>
          </cell>
          <cell r="K2129">
            <v>29.95</v>
          </cell>
        </row>
        <row r="2130">
          <cell r="D2130">
            <v>510971</v>
          </cell>
          <cell r="E2130" t="str">
            <v>05-A</v>
          </cell>
          <cell r="H2130" t="str">
            <v>WS NAPPY CHANGE MAT SIENNA FLEUR</v>
          </cell>
          <cell r="I2130">
            <v>3</v>
          </cell>
          <cell r="J2130">
            <v>18.149999999999999</v>
          </cell>
          <cell r="K2130">
            <v>29.95</v>
          </cell>
        </row>
        <row r="2132">
          <cell r="D2132" t="str">
            <v>WSA390</v>
          </cell>
          <cell r="E2132" t="str">
            <v>03-15</v>
          </cell>
          <cell r="G2132" t="str">
            <v>P</v>
          </cell>
          <cell r="H2132" t="str">
            <v>WS RECTRACTABLE TAPE MEAUSRE SIENNA FLEUR SERIES PREPACK</v>
          </cell>
          <cell r="I2132">
            <v>1</v>
          </cell>
          <cell r="J2132">
            <v>96.48</v>
          </cell>
          <cell r="K2132">
            <v>159.19</v>
          </cell>
        </row>
        <row r="2134">
          <cell r="D2134" t="str">
            <v>WSA423</v>
          </cell>
          <cell r="E2134" t="str">
            <v>01-03</v>
          </cell>
          <cell r="G2134" t="str">
            <v xml:space="preserve">P </v>
          </cell>
          <cell r="H2134" t="str">
            <v>WS COTTON SHOPPING BAG PREPACK (12)</v>
          </cell>
          <cell r="I2134">
            <v>1</v>
          </cell>
          <cell r="J2134">
            <v>72.36</v>
          </cell>
          <cell r="K2134">
            <v>119.39</v>
          </cell>
        </row>
        <row r="2136">
          <cell r="D2136" t="str">
            <v>WSA309</v>
          </cell>
          <cell r="E2136" t="str">
            <v>01-04</v>
          </cell>
          <cell r="G2136" t="str">
            <v xml:space="preserve">P </v>
          </cell>
          <cell r="H2136" t="str">
            <v>WS DRAWSTRING MAKE UP BAG NAVY HEARTS SERIES PREPACK</v>
          </cell>
          <cell r="I2136">
            <v>1</v>
          </cell>
          <cell r="J2136">
            <v>181.44</v>
          </cell>
          <cell r="K2136">
            <v>299.38</v>
          </cell>
        </row>
        <row r="2137">
          <cell r="D2137">
            <v>510196</v>
          </cell>
          <cell r="E2137" t="str">
            <v>01-04</v>
          </cell>
          <cell r="H2137" t="str">
            <v>WS DRAWSTRING MAKE UP BAG TROPICAL LEAVES</v>
          </cell>
          <cell r="I2137">
            <v>3</v>
          </cell>
          <cell r="J2137">
            <v>15.12</v>
          </cell>
          <cell r="K2137">
            <v>24.95</v>
          </cell>
        </row>
        <row r="2138">
          <cell r="D2138">
            <v>510197</v>
          </cell>
          <cell r="E2138" t="str">
            <v>01-04</v>
          </cell>
          <cell r="H2138" t="str">
            <v>WS DRAWSTRING MAKE UP BAG NAVY HEARTS</v>
          </cell>
          <cell r="I2138">
            <v>3</v>
          </cell>
          <cell r="J2138">
            <v>15.12</v>
          </cell>
          <cell r="K2138">
            <v>24.95</v>
          </cell>
        </row>
        <row r="2139">
          <cell r="D2139">
            <v>510198</v>
          </cell>
          <cell r="E2139" t="str">
            <v>01-04</v>
          </cell>
          <cell r="H2139" t="str">
            <v>WS DRAWSTRING MAKE UP BAG WATERCOLOUR LEOPARD</v>
          </cell>
          <cell r="I2139">
            <v>3</v>
          </cell>
          <cell r="J2139">
            <v>15.12</v>
          </cell>
          <cell r="K2139">
            <v>24.95</v>
          </cell>
        </row>
        <row r="2140">
          <cell r="D2140">
            <v>510199</v>
          </cell>
          <cell r="E2140" t="str">
            <v>01-04</v>
          </cell>
          <cell r="H2140" t="str">
            <v>WS DRAWSTRING MAKE UP BAG SHOW DOGS</v>
          </cell>
          <cell r="I2140">
            <v>3</v>
          </cell>
          <cell r="J2140">
            <v>15.12</v>
          </cell>
          <cell r="K2140">
            <v>24.95</v>
          </cell>
        </row>
        <row r="2142">
          <cell r="D2142" t="str">
            <v>WSA475</v>
          </cell>
          <cell r="E2142" t="str">
            <v>03-13</v>
          </cell>
          <cell r="G2142" t="str">
            <v>P</v>
          </cell>
          <cell r="H2142" t="str">
            <v>WS PREMIUM JEWELLERY CASE PREPACK</v>
          </cell>
          <cell r="I2142">
            <v>1</v>
          </cell>
          <cell r="J2142">
            <v>145.19999999999999</v>
          </cell>
          <cell r="K2142">
            <v>239.58</v>
          </cell>
        </row>
        <row r="2143">
          <cell r="D2143">
            <v>511416</v>
          </cell>
          <cell r="E2143" t="str">
            <v>03-13</v>
          </cell>
          <cell r="H2143" t="str">
            <v>WS PREMIUM JEWELLERY CASE MINT</v>
          </cell>
          <cell r="I2143">
            <v>2</v>
          </cell>
          <cell r="J2143">
            <v>18.149999999999999</v>
          </cell>
          <cell r="K2143">
            <v>29.95</v>
          </cell>
        </row>
        <row r="2144">
          <cell r="D2144">
            <v>511417</v>
          </cell>
          <cell r="E2144" t="str">
            <v>03-13</v>
          </cell>
          <cell r="H2144" t="str">
            <v>WS PREMIUM JEWELLERY CASE BLACK</v>
          </cell>
          <cell r="I2144">
            <v>2</v>
          </cell>
          <cell r="J2144">
            <v>18.149999999999999</v>
          </cell>
          <cell r="K2144">
            <v>29.95</v>
          </cell>
        </row>
        <row r="2145">
          <cell r="D2145">
            <v>511418</v>
          </cell>
          <cell r="E2145" t="str">
            <v>03-13</v>
          </cell>
          <cell r="H2145" t="str">
            <v>WS PREMIUM JEWELLERY CASE BEIGE</v>
          </cell>
          <cell r="I2145">
            <v>2</v>
          </cell>
          <cell r="J2145">
            <v>18.149999999999999</v>
          </cell>
          <cell r="K2145">
            <v>29.95</v>
          </cell>
        </row>
        <row r="2146">
          <cell r="D2146">
            <v>511419</v>
          </cell>
          <cell r="E2146" t="str">
            <v>03-13</v>
          </cell>
          <cell r="H2146" t="str">
            <v>WS PREMIUM JEWELLERY CASE BLUSH</v>
          </cell>
          <cell r="I2146">
            <v>2</v>
          </cell>
          <cell r="J2146">
            <v>18.149999999999999</v>
          </cell>
          <cell r="K2146">
            <v>29.95</v>
          </cell>
        </row>
        <row r="2148">
          <cell r="D2148" t="str">
            <v>WSA563</v>
          </cell>
          <cell r="E2148" t="str">
            <v>04-06</v>
          </cell>
          <cell r="G2148" t="str">
            <v>P</v>
          </cell>
          <cell r="H2148" t="str">
            <v>WS PREMIUM JEWELLERY BOX PREPACK (8)</v>
          </cell>
          <cell r="I2148">
            <v>1</v>
          </cell>
          <cell r="J2148">
            <v>96.72</v>
          </cell>
          <cell r="K2148">
            <v>159.59</v>
          </cell>
        </row>
        <row r="2149">
          <cell r="D2149">
            <v>512340</v>
          </cell>
          <cell r="E2149" t="str">
            <v>01-07</v>
          </cell>
          <cell r="H2149" t="str">
            <v>WS PREMIUM JEWELLERY BOX SAGE</v>
          </cell>
          <cell r="I2149">
            <v>2</v>
          </cell>
          <cell r="J2149">
            <v>12.09</v>
          </cell>
          <cell r="K2149">
            <v>19.95</v>
          </cell>
        </row>
        <row r="2150">
          <cell r="D2150">
            <v>512341</v>
          </cell>
          <cell r="E2150" t="str">
            <v>01-07</v>
          </cell>
          <cell r="H2150" t="str">
            <v>WS PREMIUM JEWELLERY BOX SLATE BLUE</v>
          </cell>
          <cell r="I2150">
            <v>2</v>
          </cell>
          <cell r="J2150">
            <v>12.09</v>
          </cell>
          <cell r="K2150">
            <v>19.95</v>
          </cell>
        </row>
        <row r="2151">
          <cell r="D2151">
            <v>512342</v>
          </cell>
          <cell r="E2151" t="str">
            <v>01-07</v>
          </cell>
          <cell r="H2151" t="str">
            <v>WS PREMIUM JEWELLERY BOX BLUSH</v>
          </cell>
          <cell r="I2151">
            <v>2</v>
          </cell>
          <cell r="J2151">
            <v>12.09</v>
          </cell>
          <cell r="K2151">
            <v>19.95</v>
          </cell>
        </row>
        <row r="2152">
          <cell r="D2152">
            <v>512343</v>
          </cell>
          <cell r="E2152" t="str">
            <v>01-07</v>
          </cell>
          <cell r="H2152" t="str">
            <v>WS PREMIUM JEWELLERY BOX BLACK</v>
          </cell>
          <cell r="I2152">
            <v>2</v>
          </cell>
          <cell r="J2152">
            <v>12.09</v>
          </cell>
          <cell r="K2152">
            <v>19.95</v>
          </cell>
        </row>
        <row r="2154">
          <cell r="D2154" t="str">
            <v>WSA169</v>
          </cell>
          <cell r="E2154" t="str">
            <v>WR-26</v>
          </cell>
          <cell r="G2154" t="str">
            <v>P</v>
          </cell>
          <cell r="H2154" t="str">
            <v>WS VELVET LARGE JEWELLERY CASE PREPACK</v>
          </cell>
          <cell r="I2154">
            <v>1</v>
          </cell>
          <cell r="J2154">
            <v>145.08000000000001</v>
          </cell>
          <cell r="K2154">
            <v>239.38</v>
          </cell>
        </row>
        <row r="2155">
          <cell r="D2155">
            <v>509016</v>
          </cell>
          <cell r="E2155" t="str">
            <v>03-19</v>
          </cell>
          <cell r="H2155" t="str">
            <v>WS VELVET LARGE JEWELLERY CASE SOFT PINK</v>
          </cell>
          <cell r="I2155">
            <v>3</v>
          </cell>
          <cell r="J2155">
            <v>12.09</v>
          </cell>
          <cell r="K2155">
            <v>19.95</v>
          </cell>
        </row>
        <row r="2156">
          <cell r="D2156">
            <v>509017</v>
          </cell>
          <cell r="E2156" t="str">
            <v>03-19</v>
          </cell>
          <cell r="H2156" t="str">
            <v>WS VELVET LARGE JEWELLERY CASE NAVY</v>
          </cell>
          <cell r="I2156">
            <v>3</v>
          </cell>
          <cell r="J2156">
            <v>12.09</v>
          </cell>
          <cell r="K2156">
            <v>19.95</v>
          </cell>
        </row>
        <row r="2157">
          <cell r="D2157">
            <v>509018</v>
          </cell>
          <cell r="E2157" t="str">
            <v>03-19</v>
          </cell>
          <cell r="H2157" t="str">
            <v>WS VELVET LARGE JEWELLERY CASE PEARL GREY</v>
          </cell>
          <cell r="I2157">
            <v>3</v>
          </cell>
          <cell r="J2157">
            <v>12.09</v>
          </cell>
          <cell r="K2157">
            <v>19.95</v>
          </cell>
        </row>
        <row r="2158">
          <cell r="D2158">
            <v>509019</v>
          </cell>
          <cell r="E2158" t="str">
            <v>03-19</v>
          </cell>
          <cell r="H2158" t="str">
            <v>WS VELVET LARGE JEWELLERY CASE BLACK</v>
          </cell>
          <cell r="I2158">
            <v>3</v>
          </cell>
          <cell r="J2158">
            <v>12.09</v>
          </cell>
          <cell r="K2158">
            <v>19.95</v>
          </cell>
        </row>
        <row r="2160">
          <cell r="D2160" t="str">
            <v>WSA544</v>
          </cell>
          <cell r="E2160" t="str">
            <v>03-15</v>
          </cell>
          <cell r="G2160" t="str">
            <v>P</v>
          </cell>
          <cell r="H2160" t="str">
            <v>** WS MINI PILL CASE PREPACK (16)</v>
          </cell>
          <cell r="I2160">
            <v>1</v>
          </cell>
          <cell r="J2160">
            <v>77.12</v>
          </cell>
          <cell r="K2160">
            <v>127.25</v>
          </cell>
        </row>
        <row r="2161">
          <cell r="D2161">
            <v>512034</v>
          </cell>
          <cell r="E2161" t="str">
            <v>03-15</v>
          </cell>
          <cell r="H2161" t="str">
            <v>** WS MINI PILL CASE MINT CHECK</v>
          </cell>
          <cell r="I2161">
            <v>4</v>
          </cell>
          <cell r="J2161">
            <v>4.82</v>
          </cell>
          <cell r="K2161">
            <v>7.95</v>
          </cell>
        </row>
        <row r="2162">
          <cell r="D2162">
            <v>512035</v>
          </cell>
          <cell r="E2162" t="str">
            <v>03-15</v>
          </cell>
          <cell r="H2162" t="str">
            <v>** WS MINI PILL CASE LITTLE FLORAL</v>
          </cell>
          <cell r="I2162">
            <v>4</v>
          </cell>
          <cell r="J2162">
            <v>4.82</v>
          </cell>
          <cell r="K2162">
            <v>7.95</v>
          </cell>
        </row>
        <row r="2163">
          <cell r="D2163">
            <v>512036</v>
          </cell>
          <cell r="E2163" t="str">
            <v>03-15</v>
          </cell>
          <cell r="H2163" t="str">
            <v>** WS MINI PILL CASE SLATE GINGHAM</v>
          </cell>
          <cell r="I2163">
            <v>4</v>
          </cell>
          <cell r="J2163">
            <v>4.82</v>
          </cell>
          <cell r="K2163">
            <v>7.95</v>
          </cell>
        </row>
        <row r="2164">
          <cell r="D2164">
            <v>512037</v>
          </cell>
          <cell r="E2164" t="str">
            <v>03-15</v>
          </cell>
          <cell r="H2164" t="str">
            <v>** WS MINI PILL CASE BLACK HEXAGON</v>
          </cell>
          <cell r="I2164">
            <v>4</v>
          </cell>
          <cell r="J2164">
            <v>4.82</v>
          </cell>
          <cell r="K2164">
            <v>7.95</v>
          </cell>
        </row>
        <row r="2167">
          <cell r="D2167" t="str">
            <v>WSA581</v>
          </cell>
          <cell r="E2167" t="str">
            <v>03-17</v>
          </cell>
          <cell r="G2167" t="str">
            <v>P</v>
          </cell>
          <cell r="H2167" t="str">
            <v>WS PORTABLE PILL CASE FLORA SERIES PREPACK</v>
          </cell>
          <cell r="I2167">
            <v>1</v>
          </cell>
          <cell r="J2167">
            <v>144.96</v>
          </cell>
          <cell r="K2167">
            <v>239.18</v>
          </cell>
        </row>
        <row r="2168">
          <cell r="D2168" t="str">
            <v>WSA541</v>
          </cell>
          <cell r="E2168" t="str">
            <v>03-17</v>
          </cell>
          <cell r="G2168" t="str">
            <v>P</v>
          </cell>
          <cell r="H2168" t="str">
            <v>WS PORTABLE PILL CASE SOPHIA SERIES PREPACK (16)</v>
          </cell>
          <cell r="I2168">
            <v>1</v>
          </cell>
          <cell r="J2168">
            <v>144.96</v>
          </cell>
          <cell r="K2168">
            <v>239.18</v>
          </cell>
        </row>
        <row r="2169">
          <cell r="D2169" t="str">
            <v>WSA508</v>
          </cell>
          <cell r="E2169" t="str">
            <v>03-17</v>
          </cell>
          <cell r="G2169" t="str">
            <v>P</v>
          </cell>
          <cell r="H2169" t="str">
            <v>WS PORTABLE PILL CASE MADELEINE SERIES PREPACK</v>
          </cell>
          <cell r="I2169">
            <v>1</v>
          </cell>
          <cell r="J2169">
            <v>144.96</v>
          </cell>
          <cell r="K2169">
            <v>239.18</v>
          </cell>
        </row>
        <row r="2170">
          <cell r="D2170" t="str">
            <v>WSA470</v>
          </cell>
          <cell r="E2170" t="str">
            <v>03-17</v>
          </cell>
          <cell r="G2170" t="str">
            <v>P</v>
          </cell>
          <cell r="H2170" t="str">
            <v xml:space="preserve">WS PORTABLE PILL CASE FLORENCE SERIES PREPACK (16)
</v>
          </cell>
          <cell r="I2170">
            <v>1</v>
          </cell>
          <cell r="J2170">
            <v>144.96</v>
          </cell>
          <cell r="K2170">
            <v>239.18</v>
          </cell>
        </row>
        <row r="2171">
          <cell r="D2171" t="str">
            <v>WSA574</v>
          </cell>
          <cell r="E2171" t="str">
            <v>03-15</v>
          </cell>
          <cell r="G2171" t="str">
            <v>p</v>
          </cell>
          <cell r="H2171" t="str">
            <v>WS SQUARE PILL CASE FLORA SERIES PREPACK</v>
          </cell>
          <cell r="I2171">
            <v>1</v>
          </cell>
          <cell r="J2171">
            <v>77.12</v>
          </cell>
          <cell r="K2171">
            <v>127.25</v>
          </cell>
        </row>
        <row r="2172">
          <cell r="D2172" t="str">
            <v>WSA537</v>
          </cell>
          <cell r="E2172" t="str">
            <v>03-17</v>
          </cell>
          <cell r="G2172" t="str">
            <v>P</v>
          </cell>
          <cell r="H2172" t="str">
            <v>WS SQUARE PILL CASE SOPHIA SERIES PREPACK (16)</v>
          </cell>
          <cell r="I2172">
            <v>1</v>
          </cell>
          <cell r="J2172">
            <v>77.12</v>
          </cell>
          <cell r="K2172">
            <v>127.25</v>
          </cell>
        </row>
        <row r="2173">
          <cell r="D2173" t="str">
            <v>WSA544</v>
          </cell>
          <cell r="E2173" t="str">
            <v>03-11</v>
          </cell>
          <cell r="G2173" t="str">
            <v>P</v>
          </cell>
          <cell r="H2173" t="str">
            <v>WS MINI PILL CASE PREPACK (16)</v>
          </cell>
          <cell r="I2173">
            <v>1</v>
          </cell>
          <cell r="J2173">
            <v>77.12</v>
          </cell>
          <cell r="K2173">
            <v>127.25</v>
          </cell>
        </row>
        <row r="2175">
          <cell r="D2175" t="str">
            <v>WSA575</v>
          </cell>
          <cell r="E2175" t="str">
            <v>03-17</v>
          </cell>
          <cell r="G2175" t="str">
            <v>P</v>
          </cell>
          <cell r="H2175" t="str">
            <v>WS ZIPPER MANICURE SET FLORA SERIES PREPACK</v>
          </cell>
          <cell r="I2175">
            <v>1</v>
          </cell>
          <cell r="J2175">
            <v>144.96</v>
          </cell>
          <cell r="K2175">
            <v>239.18</v>
          </cell>
        </row>
        <row r="2176">
          <cell r="D2176" t="str">
            <v>WSA535</v>
          </cell>
          <cell r="E2176" t="str">
            <v>03-15</v>
          </cell>
          <cell r="G2176" t="str">
            <v>P</v>
          </cell>
          <cell r="H2176" t="str">
            <v>WS ZIPPER MANICURE SET SOPHIA SERIES PREPACK (16)</v>
          </cell>
          <cell r="I2176">
            <v>1</v>
          </cell>
          <cell r="J2176">
            <v>144.96</v>
          </cell>
          <cell r="K2176">
            <v>239.18</v>
          </cell>
        </row>
        <row r="2177">
          <cell r="D2177" t="str">
            <v>WSA506</v>
          </cell>
          <cell r="E2177" t="str">
            <v>03-15</v>
          </cell>
          <cell r="G2177" t="str">
            <v>P</v>
          </cell>
          <cell r="H2177" t="str">
            <v>WS ZIPPER MANICURE SET MADELEINE SERIES PREPACK</v>
          </cell>
          <cell r="I2177">
            <v>1</v>
          </cell>
          <cell r="J2177">
            <v>144.96</v>
          </cell>
          <cell r="K2177">
            <v>239.18</v>
          </cell>
        </row>
        <row r="2178">
          <cell r="D2178" t="str">
            <v>WSA464</v>
          </cell>
          <cell r="E2178" t="str">
            <v>03-15</v>
          </cell>
          <cell r="G2178" t="str">
            <v>P</v>
          </cell>
          <cell r="H2178" t="str">
            <v>WS ZIPPER MANICURE SET FLORENCE SERIES PREPACK (16)</v>
          </cell>
          <cell r="I2178">
            <v>1</v>
          </cell>
          <cell r="J2178">
            <v>144.96</v>
          </cell>
          <cell r="K2178">
            <v>239.18</v>
          </cell>
        </row>
        <row r="2179">
          <cell r="D2179" t="str">
            <v>WSA384</v>
          </cell>
          <cell r="E2179" t="str">
            <v>03-15</v>
          </cell>
          <cell r="G2179" t="str">
            <v xml:space="preserve">P </v>
          </cell>
          <cell r="H2179" t="str">
            <v>WS ZIPPER MANICURE SET SIENNA FLEUR SERIES PREPACK (16)</v>
          </cell>
          <cell r="I2179">
            <v>1</v>
          </cell>
          <cell r="J2179">
            <v>144.96</v>
          </cell>
          <cell r="K2179">
            <v>239.18</v>
          </cell>
        </row>
        <row r="2180">
          <cell r="D2180" t="str">
            <v>WSA362</v>
          </cell>
          <cell r="E2180" t="str">
            <v>03-11</v>
          </cell>
          <cell r="G2180" t="str">
            <v xml:space="preserve">P </v>
          </cell>
          <cell r="H2180" t="str">
            <v>WS ZIPPER MANICURE SET CAMILLA ROSE SERIES PREPACK</v>
          </cell>
          <cell r="I2180">
            <v>1</v>
          </cell>
          <cell r="J2180">
            <v>144.96</v>
          </cell>
          <cell r="K2180">
            <v>239.18</v>
          </cell>
        </row>
        <row r="2182">
          <cell r="D2182" t="str">
            <v>WS715</v>
          </cell>
          <cell r="E2182" t="str">
            <v>WR-19</v>
          </cell>
          <cell r="G2182" t="str">
            <v>P</v>
          </cell>
          <cell r="H2182" t="str">
            <v>** WS NAIL CLIPPER WITH BUFFER PREPACK</v>
          </cell>
          <cell r="I2182">
            <v>1</v>
          </cell>
          <cell r="J2182">
            <v>72</v>
          </cell>
          <cell r="K2182">
            <v>118.8</v>
          </cell>
        </row>
        <row r="2184">
          <cell r="D2184" t="str">
            <v>WSA573</v>
          </cell>
          <cell r="E2184" t="str">
            <v>03-17</v>
          </cell>
          <cell r="G2184" t="str">
            <v>P</v>
          </cell>
          <cell r="H2184" t="str">
            <v>WS ROUND MIRROR FLORA SERIES PREPACK</v>
          </cell>
          <cell r="I2184">
            <v>1</v>
          </cell>
          <cell r="J2184">
            <v>72.36</v>
          </cell>
          <cell r="K2184">
            <v>119.39</v>
          </cell>
        </row>
        <row r="2185">
          <cell r="D2185" t="str">
            <v>WSA536</v>
          </cell>
          <cell r="E2185" t="str">
            <v>03-19</v>
          </cell>
          <cell r="G2185" t="str">
            <v>P</v>
          </cell>
          <cell r="H2185" t="str">
            <v>WS ROUND MIRROR SOPHIA SERIES PREPACK (12)</v>
          </cell>
          <cell r="I2185">
            <v>1</v>
          </cell>
          <cell r="J2185">
            <v>72.36</v>
          </cell>
          <cell r="K2185">
            <v>119.39</v>
          </cell>
        </row>
        <row r="2187">
          <cell r="D2187" t="str">
            <v>WSA211</v>
          </cell>
          <cell r="E2187" t="str">
            <v>ND-13</v>
          </cell>
          <cell r="G2187" t="str">
            <v>P</v>
          </cell>
          <cell r="H2187" t="str">
            <v>WS PASTEL DELUXE JEWELLERY CASE PREPACK</v>
          </cell>
          <cell r="I2187">
            <v>1</v>
          </cell>
          <cell r="J2187">
            <v>144.96</v>
          </cell>
          <cell r="K2187">
            <v>239.18</v>
          </cell>
        </row>
        <row r="2188">
          <cell r="D2188" t="str">
            <v>WSA436</v>
          </cell>
          <cell r="E2188" t="str">
            <v>03-09</v>
          </cell>
          <cell r="G2188" t="str">
            <v>P</v>
          </cell>
          <cell r="H2188" t="str">
            <v>WS DELUXE JEWELLERY CASE LE JARDIN SERIES PREPACK (16)</v>
          </cell>
          <cell r="I2188">
            <v>1</v>
          </cell>
          <cell r="J2188">
            <v>144.96</v>
          </cell>
          <cell r="K2188">
            <v>239.18</v>
          </cell>
        </row>
        <row r="2189">
          <cell r="D2189" t="str">
            <v>WSA360</v>
          </cell>
          <cell r="E2189" t="str">
            <v>03-11</v>
          </cell>
          <cell r="G2189" t="str">
            <v>P</v>
          </cell>
          <cell r="H2189" t="str">
            <v>WS DELUXE JEWELLERY CASE CAMILLA ROSE SERIES PREPACK</v>
          </cell>
          <cell r="I2189">
            <v>1</v>
          </cell>
          <cell r="J2189">
            <v>144.96</v>
          </cell>
          <cell r="K2189">
            <v>239.1</v>
          </cell>
        </row>
        <row r="2190">
          <cell r="D2190" t="str">
            <v>WSA055</v>
          </cell>
          <cell r="E2190" t="str">
            <v>WR-19</v>
          </cell>
          <cell r="G2190" t="str">
            <v>P</v>
          </cell>
          <cell r="H2190" t="str">
            <v>WS SMALL DELUXE JEWELLERY CASE COASTAL BREEZE SERIES PREPACK</v>
          </cell>
          <cell r="I2190">
            <v>1</v>
          </cell>
          <cell r="J2190">
            <v>96.48</v>
          </cell>
          <cell r="K2190">
            <v>159.19</v>
          </cell>
        </row>
        <row r="2191">
          <cell r="D2191" t="str">
            <v>WS982</v>
          </cell>
          <cell r="E2191" t="str">
            <v>WR-19</v>
          </cell>
          <cell r="G2191" t="str">
            <v xml:space="preserve">P </v>
          </cell>
          <cell r="H2191" t="str">
            <v>WS JEWELLERY TRAVEL CASE PREPACK</v>
          </cell>
          <cell r="I2191">
            <v>1</v>
          </cell>
          <cell r="J2191">
            <v>96.48</v>
          </cell>
          <cell r="K2191">
            <v>159.19</v>
          </cell>
        </row>
        <row r="2192">
          <cell r="D2192" t="str">
            <v>WSA168</v>
          </cell>
          <cell r="E2192" t="str">
            <v>WR-26</v>
          </cell>
          <cell r="G2192" t="str">
            <v>P</v>
          </cell>
          <cell r="H2192" t="str">
            <v>WS VELVET JEWELLERY TRAVEL CASE PREPACK</v>
          </cell>
          <cell r="I2192">
            <v>1</v>
          </cell>
          <cell r="J2192">
            <v>96.48</v>
          </cell>
          <cell r="K2192">
            <v>159.19</v>
          </cell>
        </row>
        <row r="2193">
          <cell r="D2193" t="str">
            <v>WSA018</v>
          </cell>
          <cell r="E2193" t="str">
            <v>WR-19</v>
          </cell>
          <cell r="G2193" t="str">
            <v>P</v>
          </cell>
          <cell r="H2193" t="str">
            <v>WS RECTANGLE JEWELLERY TRAVEL CASE PREPACK</v>
          </cell>
          <cell r="I2193">
            <v>1</v>
          </cell>
          <cell r="J2193">
            <v>96.48</v>
          </cell>
          <cell r="K2193">
            <v>159.19</v>
          </cell>
        </row>
        <row r="2195">
          <cell r="D2195" t="str">
            <v>WSA578</v>
          </cell>
          <cell r="E2195" t="str">
            <v>03-13</v>
          </cell>
          <cell r="G2195" t="str">
            <v xml:space="preserve">P </v>
          </cell>
          <cell r="H2195" t="str">
            <v>WS EYEWEAR CASE FLORA SERIES PREPACK</v>
          </cell>
          <cell r="I2195">
            <v>1</v>
          </cell>
          <cell r="J2195">
            <v>94.2</v>
          </cell>
          <cell r="K2195">
            <v>155.43</v>
          </cell>
        </row>
        <row r="2196">
          <cell r="D2196" t="str">
            <v>WSA513</v>
          </cell>
          <cell r="E2196" t="str">
            <v>03-07</v>
          </cell>
          <cell r="G2196" t="str">
            <v>P</v>
          </cell>
          <cell r="H2196" t="str">
            <v>WS EYEWEAR CASE MADELEINE SERIES PREPACK</v>
          </cell>
          <cell r="I2196">
            <v>1</v>
          </cell>
          <cell r="J2196">
            <v>94.2</v>
          </cell>
          <cell r="K2196">
            <v>155.43</v>
          </cell>
        </row>
        <row r="2197">
          <cell r="D2197" t="str">
            <v>WSA387</v>
          </cell>
          <cell r="E2197" t="str">
            <v>03-13</v>
          </cell>
          <cell r="G2197" t="str">
            <v xml:space="preserve">P </v>
          </cell>
          <cell r="H2197" t="str">
            <v>WS EYEWEAR CASE SIENNA FLEUR SERIES PREPACK (12)</v>
          </cell>
          <cell r="I2197">
            <v>1</v>
          </cell>
          <cell r="J2197">
            <v>94.2</v>
          </cell>
          <cell r="K2197">
            <v>155.43</v>
          </cell>
        </row>
        <row r="2198">
          <cell r="D2198" t="str">
            <v>WSA304</v>
          </cell>
          <cell r="E2198" t="str">
            <v>WR-20</v>
          </cell>
          <cell r="G2198" t="str">
            <v>P - LOW</v>
          </cell>
          <cell r="H2198" t="str">
            <v>WS EYEWEAR CASE PEONY DREAMS SERIES PREPACK(12)</v>
          </cell>
          <cell r="I2198">
            <v>1</v>
          </cell>
          <cell r="J2198">
            <v>94.2</v>
          </cell>
          <cell r="K2198">
            <v>155.43</v>
          </cell>
        </row>
        <row r="2199">
          <cell r="D2199" t="str">
            <v>WSA166</v>
          </cell>
          <cell r="E2199" t="str">
            <v>WR-26</v>
          </cell>
          <cell r="G2199" t="str">
            <v>P</v>
          </cell>
          <cell r="H2199" t="str">
            <v>WS VELVET EYEWEAR CASE PREPACK</v>
          </cell>
          <cell r="I2199">
            <v>1</v>
          </cell>
          <cell r="J2199">
            <v>94.2</v>
          </cell>
          <cell r="K2199">
            <v>155.43</v>
          </cell>
        </row>
        <row r="2201">
          <cell r="D2201" t="str">
            <v>WSA580</v>
          </cell>
          <cell r="E2201" t="str">
            <v>01-02</v>
          </cell>
          <cell r="G2201" t="str">
            <v xml:space="preserve">P </v>
          </cell>
          <cell r="H2201" t="str">
            <v>WS EYE MASK FLORA SERIES PREPACK</v>
          </cell>
          <cell r="I2201">
            <v>1</v>
          </cell>
          <cell r="J2201">
            <v>125.6</v>
          </cell>
          <cell r="K2201">
            <v>207.24</v>
          </cell>
        </row>
        <row r="2202">
          <cell r="D2202" t="str">
            <v>WSA512</v>
          </cell>
          <cell r="E2202" t="str">
            <v>03-09</v>
          </cell>
          <cell r="G2202" t="str">
            <v>P</v>
          </cell>
          <cell r="H2202" t="str">
            <v>WS EYE MASK MADELEINE SERIES PREPACK (16)</v>
          </cell>
          <cell r="I2202">
            <v>1</v>
          </cell>
          <cell r="J2202">
            <v>125.6</v>
          </cell>
          <cell r="K2202">
            <v>207.24</v>
          </cell>
        </row>
        <row r="2203">
          <cell r="D2203" t="str">
            <v>WSA471</v>
          </cell>
          <cell r="E2203" t="str">
            <v>01-02</v>
          </cell>
          <cell r="G2203" t="str">
            <v>P</v>
          </cell>
          <cell r="H2203" t="str">
            <v>WS EYE MASK FLORENCE SERIES PREPACK (16)</v>
          </cell>
          <cell r="I2203">
            <v>1</v>
          </cell>
          <cell r="J2203">
            <v>125.6</v>
          </cell>
          <cell r="K2203">
            <v>207.24</v>
          </cell>
        </row>
        <row r="2204">
          <cell r="D2204" t="str">
            <v>WSA355</v>
          </cell>
          <cell r="E2204" t="str">
            <v>01-02</v>
          </cell>
          <cell r="G2204" t="str">
            <v>P</v>
          </cell>
          <cell r="H2204" t="str">
            <v>** WS EYE MASK CAMILLA ROSE SERIES PREPACK</v>
          </cell>
          <cell r="I2204">
            <v>1</v>
          </cell>
          <cell r="J2204">
            <v>125.6</v>
          </cell>
          <cell r="K2204">
            <v>207.24</v>
          </cell>
        </row>
        <row r="2205">
          <cell r="D2205" t="str">
            <v>WSA394</v>
          </cell>
          <cell r="E2205" t="str">
            <v>01-02</v>
          </cell>
          <cell r="G2205" t="str">
            <v xml:space="preserve">P </v>
          </cell>
          <cell r="H2205" t="str">
            <v>WS SATIN EYE MASK SIENNA FLEUR SERIES PREPACK (16)</v>
          </cell>
          <cell r="I2205">
            <v>1</v>
          </cell>
          <cell r="J2205">
            <v>125.6</v>
          </cell>
          <cell r="K2205">
            <v>207.24</v>
          </cell>
        </row>
        <row r="2207">
          <cell r="D2207" t="str">
            <v>WSA579</v>
          </cell>
          <cell r="E2207" t="str">
            <v>01-02</v>
          </cell>
          <cell r="G2207" t="str">
            <v xml:space="preserve">P </v>
          </cell>
          <cell r="H2207" t="str">
            <v>WS LAUNDRY MESH WASH BAG FLORA SERIES PREPACK</v>
          </cell>
          <cell r="I2207">
            <v>1</v>
          </cell>
          <cell r="J2207">
            <v>94.2</v>
          </cell>
          <cell r="K2207">
            <v>155.43</v>
          </cell>
        </row>
        <row r="2208">
          <cell r="D2208" t="str">
            <v>WSA511</v>
          </cell>
          <cell r="E2208" t="str">
            <v>01-03</v>
          </cell>
          <cell r="G2208" t="str">
            <v>P</v>
          </cell>
          <cell r="H2208" t="str">
            <v>WS LAUNDRY MESH WASH BAG MADELEINE SERIES PREPACK</v>
          </cell>
          <cell r="I2208">
            <v>1</v>
          </cell>
          <cell r="J2208">
            <v>94.2</v>
          </cell>
          <cell r="K2208">
            <v>155.43</v>
          </cell>
        </row>
        <row r="2209">
          <cell r="D2209" t="str">
            <v>WSA353</v>
          </cell>
          <cell r="E2209" t="str">
            <v>01-02</v>
          </cell>
          <cell r="G2209" t="str">
            <v>P</v>
          </cell>
          <cell r="H2209" t="str">
            <v>WS LAUNDRY MESH WASH BAG CAMILLA ROSE SERIES PREPACK</v>
          </cell>
          <cell r="I2209">
            <v>1</v>
          </cell>
          <cell r="J2209">
            <v>94.2</v>
          </cell>
          <cell r="K2209">
            <v>155.43</v>
          </cell>
        </row>
        <row r="2210">
          <cell r="D2210" t="str">
            <v>WSA314</v>
          </cell>
          <cell r="E2210" t="str">
            <v>01-02</v>
          </cell>
          <cell r="G2210" t="str">
            <v>P - LOW</v>
          </cell>
          <cell r="H2210" t="str">
            <v>WS LAUNDRY MESH WASH BAG PEONY DREAMS SERIES PREPACK(12)</v>
          </cell>
          <cell r="I2210">
            <v>1</v>
          </cell>
          <cell r="J2210">
            <v>94.2</v>
          </cell>
          <cell r="K2210">
            <v>155.43</v>
          </cell>
        </row>
        <row r="2213">
          <cell r="D2213">
            <v>511799</v>
          </cell>
          <cell r="E2213" t="str">
            <v>03-13</v>
          </cell>
          <cell r="H2213" t="str">
            <v>WS PORTABLE PILL CASE MOSAIC</v>
          </cell>
          <cell r="I2213">
            <v>4</v>
          </cell>
          <cell r="J2213">
            <v>9.06</v>
          </cell>
          <cell r="K2213">
            <v>14.95</v>
          </cell>
        </row>
        <row r="2214">
          <cell r="D2214">
            <v>511800</v>
          </cell>
          <cell r="E2214" t="str">
            <v>03-13</v>
          </cell>
          <cell r="H2214" t="str">
            <v>WS PORTABLE PILL CASE MADELINE</v>
          </cell>
          <cell r="I2214">
            <v>4</v>
          </cell>
          <cell r="J2214">
            <v>9.06</v>
          </cell>
          <cell r="K2214">
            <v>14.95</v>
          </cell>
        </row>
        <row r="2215">
          <cell r="D2215">
            <v>511801</v>
          </cell>
          <cell r="E2215" t="str">
            <v>03-13</v>
          </cell>
          <cell r="H2215" t="str">
            <v>WS PORTABLE PILL CASE RETRO GEO</v>
          </cell>
          <cell r="I2215">
            <v>4</v>
          </cell>
          <cell r="J2215">
            <v>9.06</v>
          </cell>
          <cell r="K2215">
            <v>14.95</v>
          </cell>
        </row>
        <row r="2216">
          <cell r="D2216">
            <v>511802</v>
          </cell>
          <cell r="E2216" t="str">
            <v>03-13</v>
          </cell>
          <cell r="H2216" t="str">
            <v>WS PORTABLE PILL CASE LEAF LINES</v>
          </cell>
          <cell r="I2216">
            <v>4</v>
          </cell>
          <cell r="J2216">
            <v>9.06</v>
          </cell>
          <cell r="K2216">
            <v>14.95</v>
          </cell>
        </row>
        <row r="2217">
          <cell r="D2217">
            <v>511402</v>
          </cell>
          <cell r="E2217" t="str">
            <v>03-13</v>
          </cell>
          <cell r="H2217" t="str">
            <v>WS PORTABLE PILL CASE HARPER</v>
          </cell>
          <cell r="I2217">
            <v>4</v>
          </cell>
          <cell r="J2217">
            <v>9.06</v>
          </cell>
          <cell r="K2217">
            <v>14.95</v>
          </cell>
        </row>
        <row r="2218">
          <cell r="D2218">
            <v>511403</v>
          </cell>
          <cell r="E2218" t="str">
            <v>03-13</v>
          </cell>
          <cell r="H2218" t="str">
            <v>WS PORTABLE PILL CASE FLORENCE</v>
          </cell>
          <cell r="I2218">
            <v>4</v>
          </cell>
          <cell r="J2218">
            <v>9.06</v>
          </cell>
          <cell r="K2218">
            <v>14.95</v>
          </cell>
        </row>
        <row r="2219">
          <cell r="D2219">
            <v>511404</v>
          </cell>
          <cell r="E2219" t="str">
            <v>03-13</v>
          </cell>
          <cell r="H2219" t="str">
            <v>WS PORTABLE PILL CASE DAISY</v>
          </cell>
          <cell r="I2219">
            <v>4</v>
          </cell>
          <cell r="J2219">
            <v>9.06</v>
          </cell>
          <cell r="K2219">
            <v>14.95</v>
          </cell>
        </row>
        <row r="2220">
          <cell r="D2220">
            <v>511405</v>
          </cell>
          <cell r="E2220" t="str">
            <v>03-13</v>
          </cell>
          <cell r="H2220" t="str">
            <v>WS PORTABLE PILL CASE PASTEL GINGHAM</v>
          </cell>
          <cell r="I2220">
            <v>4</v>
          </cell>
          <cell r="J2220">
            <v>9.06</v>
          </cell>
          <cell r="K2220">
            <v>14.95</v>
          </cell>
        </row>
        <row r="2221">
          <cell r="D2221">
            <v>507757</v>
          </cell>
          <cell r="E2221" t="str">
            <v>03-01</v>
          </cell>
          <cell r="H2221" t="str">
            <v>WS TRAVEL PILL CASE PINEAPPLE PALM</v>
          </cell>
          <cell r="I2221">
            <v>4</v>
          </cell>
          <cell r="J2221">
            <v>7.85</v>
          </cell>
          <cell r="K2221">
            <v>12.95</v>
          </cell>
        </row>
        <row r="2222">
          <cell r="D2222">
            <v>512034</v>
          </cell>
          <cell r="E2222" t="str">
            <v>03-11</v>
          </cell>
          <cell r="H2222" t="str">
            <v>WS MINI PILL CASE MINT CHECK</v>
          </cell>
          <cell r="I2222">
            <v>4</v>
          </cell>
          <cell r="J2222">
            <v>4.82</v>
          </cell>
          <cell r="K2222">
            <v>7.95</v>
          </cell>
        </row>
        <row r="2223">
          <cell r="D2223">
            <v>512035</v>
          </cell>
          <cell r="E2223" t="str">
            <v>03-11</v>
          </cell>
          <cell r="H2223" t="str">
            <v>WS MINI PILL CASE LITTLE FLORAL</v>
          </cell>
          <cell r="I2223">
            <v>4</v>
          </cell>
          <cell r="J2223">
            <v>4.82</v>
          </cell>
          <cell r="K2223">
            <v>7.95</v>
          </cell>
        </row>
        <row r="2224">
          <cell r="D2224">
            <v>512036</v>
          </cell>
          <cell r="E2224" t="str">
            <v>03-11</v>
          </cell>
          <cell r="H2224" t="str">
            <v>WS MINI PILL CASE SLATE GINGHAM</v>
          </cell>
          <cell r="I2224">
            <v>4</v>
          </cell>
          <cell r="J2224">
            <v>4.82</v>
          </cell>
          <cell r="K2224">
            <v>7.95</v>
          </cell>
        </row>
        <row r="2225">
          <cell r="D2225">
            <v>512037</v>
          </cell>
          <cell r="E2225" t="str">
            <v>03-11</v>
          </cell>
          <cell r="H2225" t="str">
            <v>WS MINI PILL CASE BLACK HEXAGON</v>
          </cell>
          <cell r="I2225">
            <v>4</v>
          </cell>
          <cell r="J2225">
            <v>4.82</v>
          </cell>
          <cell r="K2225">
            <v>7.95</v>
          </cell>
        </row>
        <row r="2226">
          <cell r="D2226">
            <v>510850</v>
          </cell>
          <cell r="E2226" t="str">
            <v>WR-27</v>
          </cell>
          <cell r="H2226" t="str">
            <v>WS MINI PILL CASE BAHAMA PALMS</v>
          </cell>
          <cell r="I2226">
            <v>4</v>
          </cell>
          <cell r="J2226">
            <v>4.82</v>
          </cell>
          <cell r="K2226">
            <v>7.95</v>
          </cell>
        </row>
        <row r="2227">
          <cell r="D2227">
            <v>512006</v>
          </cell>
          <cell r="E2227" t="str">
            <v>03-01</v>
          </cell>
          <cell r="H2227" t="str">
            <v>WS SQUARE PILL CASE SOPHIA</v>
          </cell>
          <cell r="I2227">
            <v>4</v>
          </cell>
          <cell r="J2227">
            <v>4.82</v>
          </cell>
          <cell r="K2227">
            <v>7.95</v>
          </cell>
        </row>
        <row r="2228">
          <cell r="D2228">
            <v>512007</v>
          </cell>
          <cell r="E2228" t="str">
            <v>03-01</v>
          </cell>
          <cell r="H2228" t="str">
            <v>WS SQUARE PILL CASE DEMI GEO</v>
          </cell>
          <cell r="I2228">
            <v>4</v>
          </cell>
          <cell r="J2228">
            <v>4.82</v>
          </cell>
          <cell r="K2228">
            <v>7.95</v>
          </cell>
        </row>
        <row r="2229">
          <cell r="D2229">
            <v>512008</v>
          </cell>
          <cell r="E2229" t="str">
            <v>03-01</v>
          </cell>
          <cell r="H2229" t="str">
            <v>WS SQUARE PILL CASE CLASSIC GINGHAM</v>
          </cell>
          <cell r="I2229">
            <v>4</v>
          </cell>
          <cell r="J2229">
            <v>4.82</v>
          </cell>
          <cell r="K2229">
            <v>7.95</v>
          </cell>
        </row>
        <row r="2230">
          <cell r="D2230">
            <v>512009</v>
          </cell>
          <cell r="E2230" t="str">
            <v>03-01</v>
          </cell>
          <cell r="H2230" t="str">
            <v>WS SQUARE PILL CASE ISLAND PALM</v>
          </cell>
          <cell r="I2230">
            <v>4</v>
          </cell>
          <cell r="J2230">
            <v>4.82</v>
          </cell>
          <cell r="K2230">
            <v>7.95</v>
          </cell>
        </row>
        <row r="2232">
          <cell r="D2232">
            <v>511791</v>
          </cell>
          <cell r="E2232" t="str">
            <v>03-15</v>
          </cell>
          <cell r="H2232" t="str">
            <v>WS ZIPPER MANICURE SET MOSAIC</v>
          </cell>
          <cell r="I2232">
            <v>4</v>
          </cell>
          <cell r="J2232">
            <v>9.06</v>
          </cell>
          <cell r="K2232">
            <v>14.95</v>
          </cell>
        </row>
        <row r="2233">
          <cell r="D2233">
            <v>511792</v>
          </cell>
          <cell r="E2233" t="str">
            <v>03-15</v>
          </cell>
          <cell r="H2233" t="str">
            <v>WS ZIPPER MANICURE SET MADELINE</v>
          </cell>
          <cell r="I2233">
            <v>4</v>
          </cell>
          <cell r="J2233">
            <v>9.06</v>
          </cell>
          <cell r="K2233">
            <v>14.95</v>
          </cell>
        </row>
        <row r="2234">
          <cell r="D2234">
            <v>511793</v>
          </cell>
          <cell r="E2234" t="str">
            <v>03-15</v>
          </cell>
          <cell r="H2234" t="str">
            <v>WS ZIPPER MANICURE SET RETRO GEO</v>
          </cell>
          <cell r="I2234">
            <v>4</v>
          </cell>
          <cell r="J2234">
            <v>9.06</v>
          </cell>
          <cell r="K2234">
            <v>14.95</v>
          </cell>
        </row>
        <row r="2235">
          <cell r="D2235">
            <v>511794</v>
          </cell>
          <cell r="E2235" t="str">
            <v>03-15</v>
          </cell>
          <cell r="H2235" t="str">
            <v>WS ZIPPER MANICURE SET LEAF LINES</v>
          </cell>
          <cell r="I2235">
            <v>4</v>
          </cell>
          <cell r="J2235">
            <v>9.06</v>
          </cell>
          <cell r="K2235">
            <v>14.95</v>
          </cell>
        </row>
        <row r="2236">
          <cell r="D2236">
            <v>511382</v>
          </cell>
          <cell r="E2236" t="str">
            <v>03-15</v>
          </cell>
          <cell r="H2236" t="str">
            <v>WS ZIPPER MANICURE SET HARPER</v>
          </cell>
          <cell r="I2236">
            <v>4</v>
          </cell>
          <cell r="J2236">
            <v>9.06</v>
          </cell>
          <cell r="K2236">
            <v>14.95</v>
          </cell>
        </row>
        <row r="2237">
          <cell r="D2237">
            <v>511383</v>
          </cell>
          <cell r="E2237" t="str">
            <v>03-15</v>
          </cell>
          <cell r="H2237" t="str">
            <v>WS ZIPPER MANICURE SET FLORENCE</v>
          </cell>
          <cell r="I2237">
            <v>4</v>
          </cell>
          <cell r="J2237">
            <v>9.06</v>
          </cell>
          <cell r="K2237">
            <v>14.95</v>
          </cell>
        </row>
        <row r="2238">
          <cell r="D2238">
            <v>511384</v>
          </cell>
          <cell r="E2238" t="str">
            <v>03-15</v>
          </cell>
          <cell r="H2238" t="str">
            <v>WS ZIPPER MANICURE SET DAISY</v>
          </cell>
          <cell r="I2238">
            <v>4</v>
          </cell>
          <cell r="J2238">
            <v>9.06</v>
          </cell>
          <cell r="K2238">
            <v>14.95</v>
          </cell>
        </row>
        <row r="2239">
          <cell r="D2239">
            <v>511385</v>
          </cell>
          <cell r="E2239" t="str">
            <v>03-15</v>
          </cell>
          <cell r="H2239" t="str">
            <v>WS ZIPPER MANICURE SET PASTEL GINGHAM</v>
          </cell>
          <cell r="I2239">
            <v>4</v>
          </cell>
          <cell r="J2239">
            <v>9.06</v>
          </cell>
          <cell r="K2239">
            <v>14.95</v>
          </cell>
        </row>
        <row r="2240">
          <cell r="D2240">
            <v>510829</v>
          </cell>
          <cell r="E2240" t="str">
            <v>03-11</v>
          </cell>
          <cell r="H2240" t="str">
            <v>WS ZIPPER MANICURE SET GEO WEAVE</v>
          </cell>
          <cell r="I2240">
            <v>4</v>
          </cell>
          <cell r="J2240">
            <v>9.06</v>
          </cell>
          <cell r="K2240">
            <v>14.95</v>
          </cell>
        </row>
        <row r="2241">
          <cell r="D2241">
            <v>510830</v>
          </cell>
          <cell r="E2241" t="str">
            <v>03-11</v>
          </cell>
          <cell r="H2241" t="str">
            <v>WS ZIPPER MANICURE SET SIENNA FLEUR</v>
          </cell>
          <cell r="I2241">
            <v>4</v>
          </cell>
          <cell r="J2241">
            <v>9.06</v>
          </cell>
          <cell r="K2241">
            <v>14.95</v>
          </cell>
        </row>
        <row r="2242">
          <cell r="D2242">
            <v>510831</v>
          </cell>
          <cell r="E2242" t="str">
            <v>03-11</v>
          </cell>
          <cell r="H2242" t="str">
            <v>WS ZIPPER MANICURE SET BAHAMA PALMS</v>
          </cell>
          <cell r="I2242">
            <v>4</v>
          </cell>
          <cell r="J2242">
            <v>9.06</v>
          </cell>
          <cell r="K2242">
            <v>14.95</v>
          </cell>
        </row>
        <row r="2243">
          <cell r="D2243">
            <v>510832</v>
          </cell>
          <cell r="E2243" t="str">
            <v>03-11</v>
          </cell>
          <cell r="H2243" t="str">
            <v>WS ZIPPER MANICURE SET BLISSFUL BLOOMS</v>
          </cell>
          <cell r="I2243">
            <v>4</v>
          </cell>
          <cell r="J2243">
            <v>9.06</v>
          </cell>
          <cell r="K2243">
            <v>14.95</v>
          </cell>
        </row>
        <row r="2244">
          <cell r="D2244">
            <v>510588</v>
          </cell>
          <cell r="E2244" t="str">
            <v>03-05</v>
          </cell>
          <cell r="H2244" t="str">
            <v>WS ZIPPER MANICURE SET LOVE BIRDS</v>
          </cell>
          <cell r="I2244">
            <v>4</v>
          </cell>
          <cell r="J2244">
            <v>9.06</v>
          </cell>
          <cell r="K2244">
            <v>14.95</v>
          </cell>
        </row>
        <row r="2245">
          <cell r="D2245">
            <v>510589</v>
          </cell>
          <cell r="E2245" t="str">
            <v>03-05</v>
          </cell>
          <cell r="H2245" t="str">
            <v>WS ZIPPER MANICURE SET CAMILLA ROSE</v>
          </cell>
          <cell r="I2245">
            <v>4</v>
          </cell>
          <cell r="J2245">
            <v>9.06</v>
          </cell>
          <cell r="K2245">
            <v>14.95</v>
          </cell>
        </row>
        <row r="2246">
          <cell r="D2246">
            <v>510590</v>
          </cell>
          <cell r="E2246" t="str">
            <v>03-05</v>
          </cell>
          <cell r="H2246" t="str">
            <v>WS ZIPPER MANICURE SET CASABLANCA</v>
          </cell>
          <cell r="I2246">
            <v>4</v>
          </cell>
          <cell r="J2246">
            <v>9.06</v>
          </cell>
          <cell r="K2246">
            <v>14.95</v>
          </cell>
        </row>
        <row r="2247">
          <cell r="D2247">
            <v>510591</v>
          </cell>
          <cell r="E2247" t="str">
            <v>03-05</v>
          </cell>
          <cell r="H2247" t="str">
            <v>WS ZIPPER MANICURE SET FLORAL PAISLEY</v>
          </cell>
          <cell r="I2247">
            <v>4</v>
          </cell>
          <cell r="J2247">
            <v>9.06</v>
          </cell>
          <cell r="K2247">
            <v>14.95</v>
          </cell>
        </row>
        <row r="2248">
          <cell r="D2248">
            <v>507340</v>
          </cell>
          <cell r="E2248" t="str">
            <v>WR-19</v>
          </cell>
          <cell r="H2248" t="str">
            <v>WS MANICURE SET YEAR OF THE DOG</v>
          </cell>
          <cell r="I2248">
            <v>4</v>
          </cell>
          <cell r="J2248">
            <v>7.85</v>
          </cell>
          <cell r="K2248">
            <v>12.95</v>
          </cell>
        </row>
        <row r="2250">
          <cell r="D2250">
            <v>506607</v>
          </cell>
          <cell r="E2250" t="str">
            <v>WR-19</v>
          </cell>
          <cell r="H2250" t="str">
            <v>WS NAIL CLIPPER WITH BUFFER FLAMINGO</v>
          </cell>
          <cell r="I2250">
            <v>6</v>
          </cell>
          <cell r="J2250">
            <v>3</v>
          </cell>
          <cell r="K2250">
            <v>4.95</v>
          </cell>
        </row>
        <row r="2251">
          <cell r="D2251">
            <v>506608</v>
          </cell>
          <cell r="E2251" t="str">
            <v>WR-19</v>
          </cell>
          <cell r="H2251" t="str">
            <v>WS NAIL CLIPPER WITH BUFFER WATERCOLOUR SPOT</v>
          </cell>
          <cell r="I2251">
            <v>6</v>
          </cell>
          <cell r="J2251">
            <v>3</v>
          </cell>
          <cell r="K2251">
            <v>4.95</v>
          </cell>
        </row>
        <row r="2252">
          <cell r="D2252">
            <v>506609</v>
          </cell>
          <cell r="E2252" t="str">
            <v>WR-19</v>
          </cell>
          <cell r="H2252" t="str">
            <v>WS NAIL CLIPPER WITH BUFFER TROPICAL</v>
          </cell>
          <cell r="I2252">
            <v>6</v>
          </cell>
          <cell r="J2252">
            <v>3</v>
          </cell>
          <cell r="K2252">
            <v>4.95</v>
          </cell>
        </row>
        <row r="2253">
          <cell r="D2253">
            <v>506610</v>
          </cell>
          <cell r="E2253" t="str">
            <v>WR-19</v>
          </cell>
          <cell r="H2253" t="str">
            <v>WS NAIL CLIPPER WITH BUFFER A PERFECT GRID</v>
          </cell>
          <cell r="I2253">
            <v>6</v>
          </cell>
          <cell r="J2253">
            <v>3</v>
          </cell>
          <cell r="K2253">
            <v>4.95</v>
          </cell>
        </row>
        <row r="2255">
          <cell r="D2255">
            <v>506617</v>
          </cell>
          <cell r="E2255" t="str">
            <v>WR-25</v>
          </cell>
          <cell r="H2255" t="str">
            <v>WS COMPACT TWO SIDED MIRROR A PERFECT GRID</v>
          </cell>
          <cell r="I2255">
            <v>2</v>
          </cell>
          <cell r="J2255">
            <v>4.82</v>
          </cell>
          <cell r="K2255">
            <v>7.95</v>
          </cell>
        </row>
        <row r="2257">
          <cell r="D2257">
            <v>508068</v>
          </cell>
          <cell r="E2257" t="str">
            <v>WR-25</v>
          </cell>
          <cell r="H2257" t="str">
            <v>WS LARGE TRAVEL MIRROR UNICORN RAINBOWS</v>
          </cell>
          <cell r="I2257">
            <v>2</v>
          </cell>
          <cell r="J2257">
            <v>7.85</v>
          </cell>
          <cell r="K2257">
            <v>12.95</v>
          </cell>
        </row>
        <row r="2260">
          <cell r="D2260">
            <v>508072</v>
          </cell>
          <cell r="E2260" t="str">
            <v>WR-19</v>
          </cell>
          <cell r="H2260" t="str">
            <v>WS SMALL DELUXE JEWELLERY CASE UNICORN RAINBOWS</v>
          </cell>
          <cell r="I2260">
            <v>2</v>
          </cell>
          <cell r="J2260">
            <v>6.03</v>
          </cell>
          <cell r="K2260">
            <v>9.9499999999999993</v>
          </cell>
        </row>
        <row r="2261">
          <cell r="D2261">
            <v>508073</v>
          </cell>
          <cell r="E2261" t="str">
            <v>WR-19</v>
          </cell>
          <cell r="H2261" t="str">
            <v>WS SMALL DELUXE JEWELLERY CASE MAGNOLIA</v>
          </cell>
          <cell r="I2261">
            <v>2</v>
          </cell>
          <cell r="J2261">
            <v>6.03</v>
          </cell>
          <cell r="K2261">
            <v>9.9499999999999993</v>
          </cell>
        </row>
        <row r="2262">
          <cell r="D2262">
            <v>508074</v>
          </cell>
          <cell r="E2262" t="str">
            <v>WR-19</v>
          </cell>
          <cell r="H2262" t="str">
            <v xml:space="preserve">WS SMALL DELUXE JEWELLERY CASE CRISS CROSS </v>
          </cell>
          <cell r="I2262">
            <v>2</v>
          </cell>
          <cell r="J2262">
            <v>6.03</v>
          </cell>
          <cell r="K2262">
            <v>9.9499999999999993</v>
          </cell>
        </row>
        <row r="2263">
          <cell r="D2263">
            <v>508075</v>
          </cell>
          <cell r="E2263" t="str">
            <v>WR-19</v>
          </cell>
          <cell r="H2263" t="str">
            <v>WS SMALL DELUXE JEWELLERY CASE COASTAL BREEZE</v>
          </cell>
          <cell r="I2263">
            <v>2</v>
          </cell>
          <cell r="J2263">
            <v>6.03</v>
          </cell>
          <cell r="K2263">
            <v>9.9499999999999993</v>
          </cell>
        </row>
        <row r="2265">
          <cell r="D2265">
            <v>544846</v>
          </cell>
          <cell r="E2265" t="str">
            <v>07-A</v>
          </cell>
          <cell r="H2265" t="str">
            <v>WS PREMIUM JEWELLERY BOX SILVER</v>
          </cell>
          <cell r="I2265">
            <v>2</v>
          </cell>
          <cell r="J2265">
            <v>12.09</v>
          </cell>
          <cell r="K2265">
            <v>19.95</v>
          </cell>
        </row>
        <row r="2267">
          <cell r="D2267">
            <v>508214</v>
          </cell>
          <cell r="E2267" t="str">
            <v>WR-19</v>
          </cell>
          <cell r="H2267" t="str">
            <v>WS TRINKET CASE WITH MIRROR CLOVER CHIC</v>
          </cell>
          <cell r="I2267">
            <v>2</v>
          </cell>
          <cell r="J2267">
            <v>6.03</v>
          </cell>
          <cell r="K2267">
            <v>9.9499999999999993</v>
          </cell>
        </row>
        <row r="2268">
          <cell r="D2268">
            <v>508212</v>
          </cell>
          <cell r="E2268" t="str">
            <v>WR-19</v>
          </cell>
          <cell r="G2268" t="str">
            <v>LOW</v>
          </cell>
          <cell r="H2268" t="str">
            <v>WS TRINKET CASE WITH MIRROR DITSY FLORAL</v>
          </cell>
          <cell r="I2268">
            <v>2</v>
          </cell>
          <cell r="J2268">
            <v>6.03</v>
          </cell>
          <cell r="K2268">
            <v>9.9499999999999993</v>
          </cell>
        </row>
        <row r="2270">
          <cell r="D2270">
            <v>509404</v>
          </cell>
          <cell r="E2270" t="str">
            <v>ND-13</v>
          </cell>
          <cell r="H2270" t="str">
            <v>WS PASTEL DELUXE JEWELLERY CASE CORAL</v>
          </cell>
          <cell r="I2270">
            <v>2</v>
          </cell>
          <cell r="J2270">
            <v>9.06</v>
          </cell>
          <cell r="K2270">
            <v>14.95</v>
          </cell>
        </row>
        <row r="2271">
          <cell r="D2271">
            <v>509405</v>
          </cell>
          <cell r="E2271" t="str">
            <v>ND-13</v>
          </cell>
          <cell r="H2271" t="str">
            <v>WS PASTEL DELUXE JEWELLERY CASE AQUA</v>
          </cell>
          <cell r="I2271">
            <v>2</v>
          </cell>
          <cell r="J2271">
            <v>9.06</v>
          </cell>
          <cell r="K2271">
            <v>14.95</v>
          </cell>
        </row>
        <row r="2272">
          <cell r="D2272">
            <v>509406</v>
          </cell>
          <cell r="E2272" t="str">
            <v>ND-13</v>
          </cell>
          <cell r="H2272" t="str">
            <v>WS PASTEL DELUXE JEWELLERY CASE CORNFLOWER BLUE</v>
          </cell>
          <cell r="I2272">
            <v>2</v>
          </cell>
          <cell r="J2272">
            <v>9.06</v>
          </cell>
          <cell r="K2272">
            <v>14.95</v>
          </cell>
        </row>
        <row r="2273">
          <cell r="D2273">
            <v>509407</v>
          </cell>
          <cell r="E2273" t="str">
            <v>ND-13</v>
          </cell>
          <cell r="H2273" t="str">
            <v>WS PASTEL DELUXE JEWELLERY CASE BLUSH PINK</v>
          </cell>
          <cell r="I2273">
            <v>2</v>
          </cell>
          <cell r="J2273">
            <v>9.06</v>
          </cell>
          <cell r="K2273">
            <v>14.95</v>
          </cell>
        </row>
        <row r="2274">
          <cell r="D2274">
            <v>511152</v>
          </cell>
          <cell r="E2274" t="str">
            <v>03-05</v>
          </cell>
          <cell r="H2274" t="str">
            <v>WS DELUXE JEWELLERY CASE ABSTRACT FLORAL</v>
          </cell>
          <cell r="I2274">
            <v>2</v>
          </cell>
          <cell r="J2274">
            <v>9.06</v>
          </cell>
          <cell r="K2274">
            <v>14.95</v>
          </cell>
        </row>
        <row r="2275">
          <cell r="D2275">
            <v>511153</v>
          </cell>
          <cell r="E2275" t="str">
            <v>03-05</v>
          </cell>
          <cell r="H2275" t="str">
            <v>WS DELUXE JEWELLERY CASE MOROCCAN TILE</v>
          </cell>
          <cell r="I2275">
            <v>2</v>
          </cell>
          <cell r="J2275">
            <v>9.06</v>
          </cell>
          <cell r="K2275">
            <v>14.95</v>
          </cell>
        </row>
        <row r="2276">
          <cell r="D2276">
            <v>511154</v>
          </cell>
          <cell r="E2276" t="str">
            <v>03-05</v>
          </cell>
          <cell r="H2276" t="str">
            <v>WS DELUXE JEWELLERY CASE LE JARDIN</v>
          </cell>
          <cell r="I2276">
            <v>2</v>
          </cell>
          <cell r="J2276">
            <v>9.06</v>
          </cell>
          <cell r="K2276">
            <v>14.95</v>
          </cell>
        </row>
        <row r="2277">
          <cell r="D2277">
            <v>511155</v>
          </cell>
          <cell r="E2277" t="str">
            <v>03-05</v>
          </cell>
          <cell r="H2277" t="str">
            <v>WS DELUXE JEWELLERY CASE BOLD STRIPE</v>
          </cell>
          <cell r="I2277">
            <v>2</v>
          </cell>
          <cell r="J2277">
            <v>9.06</v>
          </cell>
          <cell r="K2277">
            <v>14.95</v>
          </cell>
        </row>
        <row r="2278">
          <cell r="D2278">
            <v>510580</v>
          </cell>
          <cell r="E2278" t="str">
            <v>03-03</v>
          </cell>
          <cell r="H2278" t="str">
            <v>WS DELUXE JEWELLERY CASE LOVE BIRDS</v>
          </cell>
          <cell r="I2278">
            <v>4</v>
          </cell>
          <cell r="J2278">
            <v>9.06</v>
          </cell>
          <cell r="K2278">
            <v>14.95</v>
          </cell>
        </row>
        <row r="2279">
          <cell r="D2279">
            <v>510581</v>
          </cell>
          <cell r="E2279" t="str">
            <v>03-03</v>
          </cell>
          <cell r="H2279" t="str">
            <v>WS DELUXE JEWELLERY CASE CAMILLA ROSE</v>
          </cell>
          <cell r="I2279">
            <v>4</v>
          </cell>
          <cell r="J2279">
            <v>9.06</v>
          </cell>
          <cell r="K2279">
            <v>14.95</v>
          </cell>
        </row>
        <row r="2280">
          <cell r="D2280">
            <v>510582</v>
          </cell>
          <cell r="E2280" t="str">
            <v>03-03</v>
          </cell>
          <cell r="H2280" t="str">
            <v>WS DELUXE JEWELLERY CASE CASABLANCA</v>
          </cell>
          <cell r="I2280">
            <v>4</v>
          </cell>
          <cell r="J2280">
            <v>9.06</v>
          </cell>
          <cell r="K2280">
            <v>14.95</v>
          </cell>
        </row>
        <row r="2281">
          <cell r="D2281">
            <v>510583</v>
          </cell>
          <cell r="E2281" t="str">
            <v>03-03</v>
          </cell>
          <cell r="H2281" t="str">
            <v>WS DELUXE JEWELLERY CASE FLORAL PAISLEY</v>
          </cell>
          <cell r="I2281">
            <v>4</v>
          </cell>
          <cell r="J2281">
            <v>9.06</v>
          </cell>
          <cell r="K2281">
            <v>14.95</v>
          </cell>
        </row>
        <row r="2282">
          <cell r="D2282">
            <v>509744</v>
          </cell>
          <cell r="E2282" t="str">
            <v>03-A</v>
          </cell>
          <cell r="G2282" t="str">
            <v>LOW</v>
          </cell>
          <cell r="H2282" t="str">
            <v>WS DELUXE JEWELLERY CASE MOROCCO BLUE</v>
          </cell>
          <cell r="I2282">
            <v>4</v>
          </cell>
          <cell r="J2282">
            <v>9.06</v>
          </cell>
          <cell r="K2282">
            <v>14.95</v>
          </cell>
        </row>
        <row r="2283">
          <cell r="D2283">
            <v>509746</v>
          </cell>
          <cell r="E2283" t="str">
            <v>03-A</v>
          </cell>
          <cell r="H2283" t="str">
            <v>WS DELUXE JEWELLERY CASE MODERN GEMS</v>
          </cell>
          <cell r="I2283">
            <v>4</v>
          </cell>
          <cell r="J2283">
            <v>9.06</v>
          </cell>
          <cell r="K2283">
            <v>14.95</v>
          </cell>
        </row>
        <row r="2285">
          <cell r="D2285">
            <v>507613</v>
          </cell>
          <cell r="E2285" t="str">
            <v>WR-19</v>
          </cell>
          <cell r="H2285" t="str">
            <v>WS JEWELLERY TRAVEL CASE SUGARBUSH</v>
          </cell>
          <cell r="I2285">
            <v>2</v>
          </cell>
          <cell r="J2285">
            <v>6.03</v>
          </cell>
          <cell r="K2285">
            <v>9.9499999999999993</v>
          </cell>
        </row>
        <row r="2286">
          <cell r="D2286">
            <v>507614</v>
          </cell>
          <cell r="E2286" t="str">
            <v>WR-19</v>
          </cell>
          <cell r="H2286" t="str">
            <v>WS JEWELLERY TRAVEL CASE FLAMINGO GARDEN</v>
          </cell>
          <cell r="I2286">
            <v>2</v>
          </cell>
          <cell r="J2286">
            <v>6.03</v>
          </cell>
          <cell r="K2286">
            <v>9.9499999999999993</v>
          </cell>
        </row>
        <row r="2287">
          <cell r="D2287">
            <v>507615</v>
          </cell>
          <cell r="E2287" t="str">
            <v>WR-19</v>
          </cell>
          <cell r="H2287" t="str">
            <v>WS JEWELLERY TRAVEL CASE HEXAGON WHITE</v>
          </cell>
          <cell r="I2287">
            <v>2</v>
          </cell>
          <cell r="J2287">
            <v>6.03</v>
          </cell>
          <cell r="K2287">
            <v>9.9499999999999993</v>
          </cell>
        </row>
        <row r="2288">
          <cell r="D2288">
            <v>507616</v>
          </cell>
          <cell r="E2288" t="str">
            <v>WR-19</v>
          </cell>
          <cell r="H2288" t="str">
            <v>WS JEWELLERY TRAVEL CASE MODERN VINTAGE</v>
          </cell>
          <cell r="I2288">
            <v>2</v>
          </cell>
          <cell r="J2288">
            <v>6.03</v>
          </cell>
          <cell r="K2288">
            <v>9.9499999999999993</v>
          </cell>
        </row>
        <row r="2289">
          <cell r="D2289">
            <v>507970</v>
          </cell>
          <cell r="E2289" t="str">
            <v>WR-19</v>
          </cell>
          <cell r="H2289" t="str">
            <v>WS JEWELLERY TRAVEL CASE PEACOCK</v>
          </cell>
          <cell r="I2289">
            <v>2</v>
          </cell>
          <cell r="J2289">
            <v>6.03</v>
          </cell>
          <cell r="K2289">
            <v>9.9499999999999993</v>
          </cell>
        </row>
        <row r="2291">
          <cell r="D2291">
            <v>509012</v>
          </cell>
          <cell r="E2291" t="str">
            <v>03-17</v>
          </cell>
          <cell r="H2291" t="str">
            <v>WS VELVET JEWELLERY TRAVEL CASE SOFT PINK</v>
          </cell>
          <cell r="I2291">
            <v>4</v>
          </cell>
          <cell r="J2291">
            <v>6.03</v>
          </cell>
          <cell r="K2291">
            <v>9.9499999999999993</v>
          </cell>
        </row>
        <row r="2292">
          <cell r="D2292">
            <v>509013</v>
          </cell>
          <cell r="E2292" t="str">
            <v>03-17</v>
          </cell>
          <cell r="H2292" t="str">
            <v>WS VELVET JEWELLERY TRAVEL CASE NAVY</v>
          </cell>
          <cell r="I2292">
            <v>4</v>
          </cell>
          <cell r="J2292">
            <v>6.03</v>
          </cell>
          <cell r="K2292">
            <v>9.9499999999999993</v>
          </cell>
        </row>
        <row r="2293">
          <cell r="D2293">
            <v>509014</v>
          </cell>
          <cell r="E2293" t="str">
            <v>03-17</v>
          </cell>
          <cell r="H2293" t="str">
            <v>WS VELVET JEWELLERY TRAVEL CASE PEARL GREY</v>
          </cell>
          <cell r="I2293">
            <v>4</v>
          </cell>
          <cell r="J2293">
            <v>6.03</v>
          </cell>
          <cell r="K2293">
            <v>9.9499999999999993</v>
          </cell>
        </row>
        <row r="2294">
          <cell r="D2294">
            <v>509015</v>
          </cell>
          <cell r="E2294" t="str">
            <v>03-17</v>
          </cell>
          <cell r="H2294" t="str">
            <v>WS VELVET JEWELLERY TRAVEL CASE BLACK</v>
          </cell>
          <cell r="I2294">
            <v>4</v>
          </cell>
          <cell r="J2294">
            <v>6.03</v>
          </cell>
          <cell r="K2294">
            <v>9.9499999999999993</v>
          </cell>
        </row>
        <row r="2296">
          <cell r="D2296">
            <v>507783</v>
          </cell>
          <cell r="E2296" t="str">
            <v>WR-19</v>
          </cell>
          <cell r="H2296" t="str">
            <v>WS RECTANGLE JEWELLERY TRAVEL CASE HYDRANGEAS</v>
          </cell>
          <cell r="I2296">
            <v>2</v>
          </cell>
          <cell r="J2296">
            <v>6.03</v>
          </cell>
          <cell r="K2296">
            <v>9.9499999999999993</v>
          </cell>
        </row>
        <row r="2297">
          <cell r="D2297">
            <v>507784</v>
          </cell>
          <cell r="E2297" t="str">
            <v>WR-19</v>
          </cell>
          <cell r="H2297" t="str">
            <v>WS RECTANGLE JEWELLERY TRAVEL CASE CAVOODLES</v>
          </cell>
          <cell r="I2297">
            <v>2</v>
          </cell>
          <cell r="J2297">
            <v>6.03</v>
          </cell>
          <cell r="K2297">
            <v>9.9499999999999993</v>
          </cell>
        </row>
        <row r="2298">
          <cell r="D2298">
            <v>507785</v>
          </cell>
          <cell r="E2298" t="str">
            <v>WR-19</v>
          </cell>
          <cell r="H2298" t="str">
            <v>WS RECTANGLE JEWELLERY TRAVEL CASE ADORADOT BLACK/WHITE</v>
          </cell>
          <cell r="I2298">
            <v>2</v>
          </cell>
          <cell r="J2298">
            <v>6.03</v>
          </cell>
          <cell r="K2298">
            <v>9.9499999999999993</v>
          </cell>
        </row>
        <row r="2299">
          <cell r="D2299">
            <v>507786</v>
          </cell>
          <cell r="E2299" t="str">
            <v>WR-19</v>
          </cell>
          <cell r="H2299" t="str">
            <v>WS RECTANGLE JEWELLERY TRAVEL CASE PINEAPPLE PALM</v>
          </cell>
          <cell r="I2299">
            <v>2</v>
          </cell>
          <cell r="J2299">
            <v>6.03</v>
          </cell>
          <cell r="K2299">
            <v>9.9499999999999993</v>
          </cell>
        </row>
        <row r="2301">
          <cell r="D2301">
            <v>507790</v>
          </cell>
          <cell r="E2301" t="str">
            <v>WR-19</v>
          </cell>
          <cell r="H2301" t="str">
            <v>WS FOLDABLE EYEWEAR CASE PINEAPPLE PALM</v>
          </cell>
          <cell r="I2301">
            <v>2</v>
          </cell>
          <cell r="J2301">
            <v>7.85</v>
          </cell>
          <cell r="K2301">
            <v>12.95</v>
          </cell>
        </row>
        <row r="2303">
          <cell r="D2303">
            <v>510840</v>
          </cell>
          <cell r="E2303" t="str">
            <v>03-13</v>
          </cell>
          <cell r="H2303" t="str">
            <v>WS EYEWEAR CASE GEO WEAVE</v>
          </cell>
          <cell r="I2303">
            <v>3</v>
          </cell>
          <cell r="J2303">
            <v>7.85</v>
          </cell>
          <cell r="K2303">
            <v>12.95</v>
          </cell>
        </row>
        <row r="2304">
          <cell r="D2304">
            <v>510841</v>
          </cell>
          <cell r="E2304" t="str">
            <v>03-13</v>
          </cell>
          <cell r="H2304" t="str">
            <v>WS EYEWEAR CASE SIENNA FLEUR</v>
          </cell>
          <cell r="I2304">
            <v>3</v>
          </cell>
          <cell r="J2304">
            <v>7.85</v>
          </cell>
          <cell r="K2304">
            <v>12.95</v>
          </cell>
        </row>
        <row r="2305">
          <cell r="D2305">
            <v>510842</v>
          </cell>
          <cell r="E2305" t="str">
            <v>03-13</v>
          </cell>
          <cell r="H2305" t="str">
            <v>WS EYEWEAR CASE BAHAMA PALMS</v>
          </cell>
          <cell r="I2305">
            <v>3</v>
          </cell>
          <cell r="J2305">
            <v>7.85</v>
          </cell>
          <cell r="K2305">
            <v>12.95</v>
          </cell>
        </row>
        <row r="2306">
          <cell r="D2306">
            <v>510843</v>
          </cell>
          <cell r="E2306" t="str">
            <v>03-13</v>
          </cell>
          <cell r="H2306" t="str">
            <v>WS EYEWEAR CASE BLISSFUL BLOOMS</v>
          </cell>
          <cell r="I2306">
            <v>3</v>
          </cell>
          <cell r="J2306">
            <v>7.85</v>
          </cell>
          <cell r="K2306">
            <v>12.95</v>
          </cell>
        </row>
        <row r="2307">
          <cell r="D2307">
            <v>510177</v>
          </cell>
          <cell r="E2307" t="str">
            <v>03-01</v>
          </cell>
          <cell r="H2307" t="str">
            <v>WS EYEWEAR CASE PEONY DREAMS</v>
          </cell>
          <cell r="I2307">
            <v>3</v>
          </cell>
          <cell r="J2307">
            <v>7.85</v>
          </cell>
          <cell r="K2307">
            <v>12.95</v>
          </cell>
        </row>
        <row r="2308">
          <cell r="D2308">
            <v>510178</v>
          </cell>
          <cell r="E2308" t="str">
            <v>03-01</v>
          </cell>
          <cell r="G2308" t="str">
            <v>LOW</v>
          </cell>
          <cell r="H2308" t="str">
            <v>WS EYEWEAR CASE WATERCOLOUR LEOPARD</v>
          </cell>
          <cell r="I2308">
            <v>3</v>
          </cell>
          <cell r="J2308">
            <v>7.85</v>
          </cell>
          <cell r="K2308">
            <v>12.95</v>
          </cell>
        </row>
        <row r="2309">
          <cell r="D2309">
            <v>510179</v>
          </cell>
          <cell r="E2309" t="str">
            <v>03-01</v>
          </cell>
          <cell r="H2309" t="str">
            <v>WS EYEWEAR CASE TROPICAL LEAVES</v>
          </cell>
          <cell r="I2309">
            <v>3</v>
          </cell>
          <cell r="J2309">
            <v>7.85</v>
          </cell>
          <cell r="K2309">
            <v>12.95</v>
          </cell>
        </row>
        <row r="2310">
          <cell r="D2310">
            <v>510180</v>
          </cell>
          <cell r="E2310" t="str">
            <v>03-03</v>
          </cell>
          <cell r="H2310" t="str">
            <v>WS EYEWEAR CASE OVERLAP GEO</v>
          </cell>
          <cell r="I2310">
            <v>3</v>
          </cell>
          <cell r="J2310">
            <v>7.85</v>
          </cell>
          <cell r="K2310">
            <v>12.95</v>
          </cell>
        </row>
        <row r="2311">
          <cell r="D2311">
            <v>508488</v>
          </cell>
          <cell r="E2311" t="str">
            <v>WR-19</v>
          </cell>
          <cell r="H2311" t="str">
            <v>WS EYEWEAR CASE HEXAGON</v>
          </cell>
          <cell r="I2311">
            <v>3</v>
          </cell>
          <cell r="J2311">
            <v>7.85</v>
          </cell>
          <cell r="K2311">
            <v>12.95</v>
          </cell>
        </row>
        <row r="2312">
          <cell r="D2312">
            <v>508489</v>
          </cell>
          <cell r="E2312" t="str">
            <v>WR-19</v>
          </cell>
          <cell r="H2312" t="str">
            <v>WS EYEWEAR CASE CLASSIC PALM</v>
          </cell>
          <cell r="I2312">
            <v>3</v>
          </cell>
          <cell r="J2312">
            <v>7.85</v>
          </cell>
          <cell r="K2312">
            <v>12.95</v>
          </cell>
        </row>
        <row r="2313">
          <cell r="D2313">
            <v>509004</v>
          </cell>
          <cell r="E2313" t="str">
            <v>WR-26</v>
          </cell>
          <cell r="H2313" t="str">
            <v>WS VELVET EYEWEAR CASE SOFT PINK</v>
          </cell>
          <cell r="I2313">
            <v>3</v>
          </cell>
          <cell r="J2313">
            <v>7.85</v>
          </cell>
          <cell r="K2313">
            <v>12.95</v>
          </cell>
        </row>
        <row r="2314">
          <cell r="D2314">
            <v>509005</v>
          </cell>
          <cell r="E2314" t="str">
            <v>WR-26</v>
          </cell>
          <cell r="H2314" t="str">
            <v>WS VELVET EYEWEAR CASE NAVY</v>
          </cell>
          <cell r="I2314">
            <v>3</v>
          </cell>
          <cell r="J2314">
            <v>7.85</v>
          </cell>
          <cell r="K2314">
            <v>12.95</v>
          </cell>
        </row>
        <row r="2315">
          <cell r="D2315">
            <v>509006</v>
          </cell>
          <cell r="E2315" t="str">
            <v>WR-26</v>
          </cell>
          <cell r="H2315" t="str">
            <v>WS VELVET EYEWEAR CASE PEARL GREY</v>
          </cell>
          <cell r="I2315">
            <v>3</v>
          </cell>
          <cell r="J2315">
            <v>7.85</v>
          </cell>
          <cell r="K2315">
            <v>12.95</v>
          </cell>
        </row>
        <row r="2316">
          <cell r="D2316">
            <v>509007</v>
          </cell>
          <cell r="E2316" t="str">
            <v>WR-26</v>
          </cell>
          <cell r="H2316" t="str">
            <v>WS VELVET EYEWEAR CASE BLACK</v>
          </cell>
          <cell r="I2316">
            <v>3</v>
          </cell>
          <cell r="J2316">
            <v>7.85</v>
          </cell>
          <cell r="K2316">
            <v>12.95</v>
          </cell>
        </row>
        <row r="2318">
          <cell r="D2318">
            <v>511410</v>
          </cell>
          <cell r="E2318" t="str">
            <v>01-02</v>
          </cell>
          <cell r="H2318" t="str">
            <v xml:space="preserve">WS SATIN EYE MASK WATERCOLOUR CRUSH
</v>
          </cell>
          <cell r="I2318">
            <v>6</v>
          </cell>
          <cell r="J2318">
            <v>7.85</v>
          </cell>
          <cell r="K2318">
            <v>12.95</v>
          </cell>
        </row>
        <row r="2319">
          <cell r="D2319">
            <v>510884</v>
          </cell>
          <cell r="E2319" t="str">
            <v>FS-A10</v>
          </cell>
          <cell r="H2319" t="str">
            <v>WS SATIN EYE MASK GEO WEAVE</v>
          </cell>
          <cell r="I2319">
            <v>4</v>
          </cell>
          <cell r="J2319">
            <v>7.85</v>
          </cell>
          <cell r="K2319">
            <v>12.95</v>
          </cell>
        </row>
        <row r="2320">
          <cell r="D2320">
            <v>510885</v>
          </cell>
          <cell r="E2320" t="str">
            <v>FS-A10</v>
          </cell>
          <cell r="H2320" t="str">
            <v>WS SATIN EYE MASK SIENNA FLEUR</v>
          </cell>
          <cell r="I2320">
            <v>4</v>
          </cell>
          <cell r="J2320">
            <v>7.85</v>
          </cell>
          <cell r="K2320">
            <v>12.95</v>
          </cell>
        </row>
        <row r="2321">
          <cell r="D2321">
            <v>510886</v>
          </cell>
          <cell r="E2321" t="str">
            <v>FS-A10</v>
          </cell>
          <cell r="H2321" t="str">
            <v>WS SATIN EYE MASK BAHAMA PALMS</v>
          </cell>
          <cell r="I2321">
            <v>4</v>
          </cell>
          <cell r="J2321">
            <v>7.85</v>
          </cell>
          <cell r="K2321">
            <v>12.95</v>
          </cell>
        </row>
        <row r="2322">
          <cell r="D2322">
            <v>510887</v>
          </cell>
          <cell r="E2322" t="str">
            <v>FS-A10</v>
          </cell>
          <cell r="H2322" t="str">
            <v>WS SATIN EYE MASK BLISSFUL BLOOMS</v>
          </cell>
          <cell r="I2322">
            <v>4</v>
          </cell>
          <cell r="J2322">
            <v>7.85</v>
          </cell>
          <cell r="K2322">
            <v>12.95</v>
          </cell>
        </row>
        <row r="2323">
          <cell r="D2323">
            <v>511406</v>
          </cell>
          <cell r="E2323" t="str">
            <v>FS-B1</v>
          </cell>
          <cell r="H2323" t="str">
            <v>WS EYE MASK HARPER</v>
          </cell>
          <cell r="I2323">
            <v>4</v>
          </cell>
          <cell r="J2323">
            <v>7.85</v>
          </cell>
          <cell r="K2323">
            <v>12.95</v>
          </cell>
        </row>
        <row r="2324">
          <cell r="D2324">
            <v>511407</v>
          </cell>
          <cell r="E2324" t="str">
            <v>FS-B1</v>
          </cell>
          <cell r="H2324" t="str">
            <v>WS EYE MASK FLORENCE</v>
          </cell>
          <cell r="I2324">
            <v>4</v>
          </cell>
          <cell r="J2324">
            <v>7.85</v>
          </cell>
          <cell r="K2324">
            <v>12.95</v>
          </cell>
        </row>
        <row r="2325">
          <cell r="D2325">
            <v>511408</v>
          </cell>
          <cell r="E2325" t="str">
            <v>FS-B1</v>
          </cell>
          <cell r="H2325" t="str">
            <v>WS EYE MASK DAISY</v>
          </cell>
          <cell r="I2325">
            <v>4</v>
          </cell>
          <cell r="J2325">
            <v>7.85</v>
          </cell>
          <cell r="K2325">
            <v>12.95</v>
          </cell>
        </row>
        <row r="2326">
          <cell r="D2326">
            <v>511409</v>
          </cell>
          <cell r="E2326" t="str">
            <v>FS-B1</v>
          </cell>
          <cell r="H2326" t="str">
            <v>WS EYE MASK PASTEL GINGHAM</v>
          </cell>
          <cell r="I2326">
            <v>4</v>
          </cell>
          <cell r="J2326">
            <v>7.85</v>
          </cell>
          <cell r="K2326">
            <v>12.95</v>
          </cell>
        </row>
        <row r="2327">
          <cell r="D2327">
            <v>510564</v>
          </cell>
          <cell r="E2327" t="str">
            <v>FS-B2</v>
          </cell>
          <cell r="H2327" t="str">
            <v>WS EYE MASK LOVE BIRDS</v>
          </cell>
          <cell r="I2327">
            <v>4</v>
          </cell>
          <cell r="J2327">
            <v>7.85</v>
          </cell>
          <cell r="K2327">
            <v>12.95</v>
          </cell>
        </row>
        <row r="2328">
          <cell r="D2328">
            <v>510566</v>
          </cell>
          <cell r="E2328" t="str">
            <v>FS-B2</v>
          </cell>
          <cell r="H2328" t="str">
            <v>WS EYE MASK CASABLANCA</v>
          </cell>
          <cell r="I2328">
            <v>4</v>
          </cell>
          <cell r="J2328">
            <v>7.85</v>
          </cell>
          <cell r="K2328">
            <v>12.95</v>
          </cell>
        </row>
        <row r="2329">
          <cell r="D2329">
            <v>510565</v>
          </cell>
          <cell r="E2329" t="str">
            <v>FS-B2</v>
          </cell>
          <cell r="H2329" t="str">
            <v>WS EYE MASK CAMILLA ROSE</v>
          </cell>
          <cell r="I2329">
            <v>4</v>
          </cell>
          <cell r="J2329">
            <v>7.85</v>
          </cell>
          <cell r="K2329">
            <v>12.95</v>
          </cell>
        </row>
        <row r="2330">
          <cell r="D2330">
            <v>510567</v>
          </cell>
          <cell r="E2330" t="str">
            <v>FS-B2</v>
          </cell>
          <cell r="H2330" t="str">
            <v>WS EYE MASK FLORAL PAISLEY</v>
          </cell>
          <cell r="I2330">
            <v>4</v>
          </cell>
          <cell r="J2330">
            <v>7.85</v>
          </cell>
          <cell r="K2330">
            <v>12.95</v>
          </cell>
        </row>
        <row r="2331">
          <cell r="D2331">
            <v>510618</v>
          </cell>
          <cell r="E2331" t="str">
            <v>01-01</v>
          </cell>
          <cell r="H2331" t="str">
            <v>WS TEXTURED EYE MASK BLUSH PINK</v>
          </cell>
          <cell r="I2331">
            <v>4</v>
          </cell>
          <cell r="J2331">
            <v>7.85</v>
          </cell>
          <cell r="K2331">
            <v>12.95</v>
          </cell>
        </row>
        <row r="2333">
          <cell r="D2333">
            <v>510556</v>
          </cell>
          <cell r="E2333" t="str">
            <v>FS-B2</v>
          </cell>
          <cell r="H2333" t="str">
            <v>WS LAUNDRY MESH WASH BAG LOVE BIRDS</v>
          </cell>
          <cell r="I2333">
            <v>3</v>
          </cell>
          <cell r="J2333">
            <v>7.85</v>
          </cell>
          <cell r="K2333">
            <v>12.95</v>
          </cell>
        </row>
        <row r="2334">
          <cell r="D2334">
            <v>510557</v>
          </cell>
          <cell r="E2334" t="str">
            <v>FS-B2</v>
          </cell>
          <cell r="H2334" t="str">
            <v>WS LAUNDRY MESH WASH BAG CAMILLA ROSE</v>
          </cell>
          <cell r="I2334">
            <v>3</v>
          </cell>
          <cell r="J2334">
            <v>7.85</v>
          </cell>
          <cell r="K2334">
            <v>12.95</v>
          </cell>
        </row>
        <row r="2335">
          <cell r="D2335">
            <v>510558</v>
          </cell>
          <cell r="E2335" t="str">
            <v>FS-B2</v>
          </cell>
          <cell r="H2335" t="str">
            <v>WS LAUNDRY MESH WASH BAG CASABLANCA</v>
          </cell>
          <cell r="I2335">
            <v>3</v>
          </cell>
          <cell r="J2335">
            <v>7.85</v>
          </cell>
          <cell r="K2335">
            <v>12.95</v>
          </cell>
        </row>
        <row r="2336">
          <cell r="D2336">
            <v>510559</v>
          </cell>
          <cell r="E2336" t="str">
            <v>FS-B2</v>
          </cell>
          <cell r="H2336" t="str">
            <v>WS LAUNDRY MESH WASH BAG FLORAL PAISLEY</v>
          </cell>
          <cell r="I2336">
            <v>3</v>
          </cell>
          <cell r="J2336">
            <v>7.85</v>
          </cell>
          <cell r="K2336">
            <v>12.95</v>
          </cell>
        </row>
        <row r="2337">
          <cell r="D2337">
            <v>510216</v>
          </cell>
          <cell r="E2337" t="str">
            <v>FS-B2</v>
          </cell>
          <cell r="G2337" t="str">
            <v>LOW</v>
          </cell>
          <cell r="H2337" t="str">
            <v>WS LAUNDRY MESH WASH BAG PEONY DREAMS</v>
          </cell>
          <cell r="I2337">
            <v>3</v>
          </cell>
          <cell r="J2337">
            <v>7.85</v>
          </cell>
          <cell r="K2337">
            <v>12.95</v>
          </cell>
        </row>
        <row r="2338">
          <cell r="D2338">
            <v>510217</v>
          </cell>
          <cell r="E2338" t="str">
            <v>FS-B2</v>
          </cell>
          <cell r="H2338" t="str">
            <v>WS LAUNDRY MESH WASH BAG WATERCOLOUR LEOPARD</v>
          </cell>
          <cell r="I2338">
            <v>3</v>
          </cell>
          <cell r="J2338">
            <v>7.85</v>
          </cell>
          <cell r="K2338">
            <v>12.95</v>
          </cell>
        </row>
        <row r="2339">
          <cell r="D2339">
            <v>510218</v>
          </cell>
          <cell r="E2339" t="str">
            <v>FS-B2</v>
          </cell>
          <cell r="H2339" t="str">
            <v>WS LAUNDRY MESH WASH BAG TROPICAL LEAVES</v>
          </cell>
          <cell r="I2339">
            <v>3</v>
          </cell>
          <cell r="J2339">
            <v>7.85</v>
          </cell>
          <cell r="K2339">
            <v>12.95</v>
          </cell>
        </row>
        <row r="2340">
          <cell r="D2340">
            <v>510219</v>
          </cell>
          <cell r="E2340" t="str">
            <v>FS-B2</v>
          </cell>
          <cell r="H2340" t="str">
            <v>WS LAUNDRY MESH WASH BAG OVERLAP GEO</v>
          </cell>
          <cell r="I2340">
            <v>3</v>
          </cell>
          <cell r="J2340">
            <v>7.85</v>
          </cell>
          <cell r="K2340">
            <v>12.95</v>
          </cell>
        </row>
        <row r="2342">
          <cell r="D2342" t="str">
            <v>WSA509</v>
          </cell>
          <cell r="E2342" t="str">
            <v>FS-A1</v>
          </cell>
          <cell r="G2342" t="str">
            <v>P</v>
          </cell>
          <cell r="H2342" t="str">
            <v>WS SHOWER CAP IN CYLINDER MADELEINE SERIES PREPACK</v>
          </cell>
          <cell r="I2342">
            <v>1</v>
          </cell>
          <cell r="J2342">
            <v>123.24</v>
          </cell>
          <cell r="K2342">
            <v>203.35</v>
          </cell>
        </row>
        <row r="2343">
          <cell r="D2343" t="str">
            <v>WSA576</v>
          </cell>
          <cell r="E2343" t="str">
            <v>FS-A3</v>
          </cell>
          <cell r="G2343" t="str">
            <v xml:space="preserve">P </v>
          </cell>
          <cell r="H2343" t="str">
            <v>WS SHOWER CAPS IN GIFT CYLINDER FLORA SERIES PREPACK</v>
          </cell>
          <cell r="I2343">
            <v>1</v>
          </cell>
          <cell r="J2343">
            <v>123.24</v>
          </cell>
          <cell r="K2343">
            <v>203.35</v>
          </cell>
        </row>
        <row r="2344">
          <cell r="D2344" t="str">
            <v>WSA577</v>
          </cell>
          <cell r="E2344" t="str">
            <v>FS-A4</v>
          </cell>
          <cell r="G2344" t="str">
            <v xml:space="preserve">P </v>
          </cell>
          <cell r="H2344" t="str">
            <v>WS SHOWER CAP IN PVC BAG FLORA SERIES PREPACK</v>
          </cell>
          <cell r="I2344">
            <v>1</v>
          </cell>
          <cell r="J2344">
            <v>123.24</v>
          </cell>
          <cell r="K2344">
            <v>203.35</v>
          </cell>
        </row>
        <row r="2346">
          <cell r="D2346">
            <v>511386</v>
          </cell>
          <cell r="E2346" t="str">
            <v>01-05</v>
          </cell>
          <cell r="H2346" t="str">
            <v xml:space="preserve">WS SHOWER CAP IN CYLINDER WATERCOLOUR CRUSH </v>
          </cell>
          <cell r="I2346">
            <v>6</v>
          </cell>
          <cell r="J2346">
            <v>10.27</v>
          </cell>
          <cell r="K2346">
            <v>16.95</v>
          </cell>
        </row>
        <row r="2347">
          <cell r="D2347">
            <v>507694</v>
          </cell>
          <cell r="E2347" t="str">
            <v>01-02</v>
          </cell>
          <cell r="H2347" t="str">
            <v>WS SHOWER CAP IN CYLINDER KOALA</v>
          </cell>
          <cell r="I2347">
            <v>3</v>
          </cell>
          <cell r="J2347">
            <v>9.06</v>
          </cell>
          <cell r="K2347">
            <v>14.95</v>
          </cell>
        </row>
        <row r="2348">
          <cell r="D2348">
            <v>510874</v>
          </cell>
          <cell r="E2348" t="str">
            <v>FS-A3</v>
          </cell>
          <cell r="H2348" t="str">
            <v>WS SHOWER CAP IN CYLINDER BAHAMA PALMS</v>
          </cell>
          <cell r="I2348">
            <v>3</v>
          </cell>
          <cell r="J2348">
            <v>10.27</v>
          </cell>
          <cell r="K2348">
            <v>16.95</v>
          </cell>
        </row>
        <row r="2349">
          <cell r="D2349">
            <v>510396</v>
          </cell>
          <cell r="E2349" t="str">
            <v>FS-B7</v>
          </cell>
          <cell r="H2349" t="str">
            <v>WS SHOWER CAP IN CYLINDER PETITE FLEUR</v>
          </cell>
          <cell r="I2349">
            <v>3</v>
          </cell>
          <cell r="J2349">
            <v>9.06</v>
          </cell>
          <cell r="K2349">
            <v>14.95</v>
          </cell>
        </row>
        <row r="2350">
          <cell r="D2350">
            <v>510397</v>
          </cell>
          <cell r="E2350" t="str">
            <v>FS-B7</v>
          </cell>
          <cell r="H2350" t="str">
            <v>WS SHOWER CAP IN CYLINDER SHOW DOGS</v>
          </cell>
          <cell r="I2350">
            <v>3</v>
          </cell>
          <cell r="J2350">
            <v>9.06</v>
          </cell>
          <cell r="K2350">
            <v>14.95</v>
          </cell>
        </row>
        <row r="2353">
          <cell r="D2353">
            <v>510876</v>
          </cell>
          <cell r="E2353" t="str">
            <v>FS-A4</v>
          </cell>
          <cell r="G2353" t="str">
            <v>VERY LOW</v>
          </cell>
          <cell r="H2353" t="str">
            <v>WS SHOWER CAP IN PVC BAG GEO WEAVE</v>
          </cell>
          <cell r="I2353">
            <v>3</v>
          </cell>
          <cell r="J2353">
            <v>10.27</v>
          </cell>
          <cell r="K2353">
            <v>16.95</v>
          </cell>
        </row>
        <row r="2354">
          <cell r="D2354">
            <v>510878</v>
          </cell>
          <cell r="E2354" t="str">
            <v>FS-A4</v>
          </cell>
          <cell r="G2354" t="str">
            <v>VERY LOW</v>
          </cell>
          <cell r="H2354" t="str">
            <v>WS SHOWER CAP IN PVC BAG BAHAMA PALMS</v>
          </cell>
          <cell r="I2354">
            <v>3</v>
          </cell>
          <cell r="J2354">
            <v>10.27</v>
          </cell>
          <cell r="K2354">
            <v>16.95</v>
          </cell>
        </row>
        <row r="2355">
          <cell r="D2355">
            <v>510207</v>
          </cell>
          <cell r="E2355" t="str">
            <v>FS-A4</v>
          </cell>
          <cell r="H2355" t="str">
            <v>WS SHOWER CAP IN PVC BAG OVERLAP GEO</v>
          </cell>
          <cell r="I2355">
            <v>3</v>
          </cell>
          <cell r="J2355">
            <v>9.06</v>
          </cell>
          <cell r="K2355">
            <v>14.95</v>
          </cell>
        </row>
        <row r="2356">
          <cell r="G2356" t="str">
            <v>H1.8.5</v>
          </cell>
        </row>
        <row r="2358">
          <cell r="D2358" t="str">
            <v>WSA569</v>
          </cell>
          <cell r="G2358" t="str">
            <v xml:space="preserve">P </v>
          </cell>
          <cell r="H2358" t="str">
            <v>KEYRINGS BY WICKED SISTA PREPACK
(Stand Included)</v>
          </cell>
          <cell r="I2358">
            <v>1</v>
          </cell>
          <cell r="J2358">
            <v>162.81</v>
          </cell>
          <cell r="K2358">
            <v>268.64</v>
          </cell>
        </row>
        <row r="2359">
          <cell r="D2359">
            <v>512401</v>
          </cell>
          <cell r="H2359" t="str">
            <v>WS DAILY LOOP KEYRING SAGE/SILVER</v>
          </cell>
          <cell r="I2359">
            <v>3</v>
          </cell>
          <cell r="J2359">
            <v>6.03</v>
          </cell>
          <cell r="K2359">
            <v>9.9499999999999993</v>
          </cell>
        </row>
        <row r="2360">
          <cell r="D2360">
            <v>512402</v>
          </cell>
          <cell r="H2360" t="str">
            <v>WS DAILY LOOP KEYRING BLACK/SILVER</v>
          </cell>
          <cell r="I2360">
            <v>3</v>
          </cell>
          <cell r="J2360">
            <v>6.03</v>
          </cell>
          <cell r="K2360">
            <v>9.9499999999999993</v>
          </cell>
        </row>
        <row r="2361">
          <cell r="D2361">
            <v>512403</v>
          </cell>
          <cell r="H2361" t="str">
            <v>WS DAILY LOOP KEYRING CHOCOLATE/GOLD</v>
          </cell>
          <cell r="I2361">
            <v>3</v>
          </cell>
          <cell r="J2361">
            <v>6.03</v>
          </cell>
          <cell r="K2361">
            <v>9.9499999999999993</v>
          </cell>
        </row>
        <row r="2362">
          <cell r="D2362">
            <v>512404</v>
          </cell>
          <cell r="H2362" t="str">
            <v>WS HEART KEYRING PALE BLUE/SILVER</v>
          </cell>
          <cell r="I2362">
            <v>3</v>
          </cell>
          <cell r="J2362">
            <v>6.03</v>
          </cell>
          <cell r="K2362">
            <v>9.9499999999999993</v>
          </cell>
        </row>
        <row r="2363">
          <cell r="D2363">
            <v>512405</v>
          </cell>
          <cell r="H2363" t="str">
            <v>WS HEART KEYRING PALE PINK/SILVER</v>
          </cell>
          <cell r="I2363">
            <v>3</v>
          </cell>
          <cell r="J2363">
            <v>6.03</v>
          </cell>
          <cell r="K2363">
            <v>9.9499999999999993</v>
          </cell>
        </row>
        <row r="2364">
          <cell r="D2364">
            <v>512406</v>
          </cell>
          <cell r="H2364" t="str">
            <v>WS HEART KEYRING RED/GOLD</v>
          </cell>
          <cell r="I2364">
            <v>3</v>
          </cell>
          <cell r="J2364">
            <v>6.03</v>
          </cell>
          <cell r="K2364">
            <v>9.9499999999999993</v>
          </cell>
        </row>
        <row r="2365">
          <cell r="D2365">
            <v>512407</v>
          </cell>
          <cell r="H2365" t="str">
            <v>WS WEAVE LOOP KEYRING CHESTNUT/SILVER</v>
          </cell>
          <cell r="I2365">
            <v>3</v>
          </cell>
          <cell r="J2365">
            <v>6.03</v>
          </cell>
          <cell r="K2365">
            <v>9.9499999999999993</v>
          </cell>
        </row>
        <row r="2366">
          <cell r="D2366">
            <v>512408</v>
          </cell>
          <cell r="H2366" t="str">
            <v>WS WEAVE LOOP KEYRING STEEL BLUE/SILVER</v>
          </cell>
          <cell r="I2366">
            <v>3</v>
          </cell>
          <cell r="J2366">
            <v>6.03</v>
          </cell>
          <cell r="K2366">
            <v>9.9499999999999993</v>
          </cell>
        </row>
        <row r="2367">
          <cell r="D2367">
            <v>512409</v>
          </cell>
          <cell r="H2367" t="str">
            <v>WS WEAVE LOOP KEYRING MUSHROOM/GOLD</v>
          </cell>
          <cell r="I2367">
            <v>3</v>
          </cell>
          <cell r="J2367">
            <v>6.03</v>
          </cell>
          <cell r="K2367">
            <v>9.9499999999999993</v>
          </cell>
        </row>
        <row r="2369">
          <cell r="D2369">
            <v>199</v>
          </cell>
          <cell r="E2369" t="str">
            <v>MISC</v>
          </cell>
          <cell r="G2369" t="str">
            <v>P</v>
          </cell>
          <cell r="H2369" t="str">
            <v>WS EARRING STAND PREPACK</v>
          </cell>
          <cell r="I2369">
            <v>1</v>
          </cell>
          <cell r="J2369">
            <v>794</v>
          </cell>
          <cell r="K2369">
            <v>0</v>
          </cell>
        </row>
        <row r="2370">
          <cell r="D2370" t="str">
            <v>S185</v>
          </cell>
          <cell r="E2370" t="str">
            <v>MISC</v>
          </cell>
          <cell r="H2370" t="str">
            <v>WS EARRING STAND 3MM BLACK WITH 2 MIRRORS (48 HOOK)</v>
          </cell>
          <cell r="I2370">
            <v>1</v>
          </cell>
          <cell r="J2370">
            <v>195</v>
          </cell>
          <cell r="K2370">
            <v>0</v>
          </cell>
        </row>
        <row r="2371">
          <cell r="D2371" t="str">
            <v>S186</v>
          </cell>
          <cell r="E2371" t="str">
            <v>MISC</v>
          </cell>
          <cell r="H2371" t="str">
            <v>WS 16 PIECE EARRING STAND WITH HOOKS (minimum order must be 48 earrings)
(order if required)</v>
          </cell>
          <cell r="I2371">
            <v>1</v>
          </cell>
          <cell r="J2371">
            <v>0</v>
          </cell>
          <cell r="K2371">
            <v>0</v>
          </cell>
        </row>
        <row r="2372">
          <cell r="D2372" t="str">
            <v>S144H</v>
          </cell>
          <cell r="E2372" t="str">
            <v>MISC</v>
          </cell>
          <cell r="H2372" t="str">
            <v>WS BLACK HOOKS TO SUIT S186 &amp; S144 STANDS</v>
          </cell>
          <cell r="I2372">
            <v>1</v>
          </cell>
          <cell r="J2372">
            <v>0</v>
          </cell>
          <cell r="K2372">
            <v>0</v>
          </cell>
        </row>
        <row r="2373">
          <cell r="D2373" t="str">
            <v>S180E</v>
          </cell>
          <cell r="E2373" t="str">
            <v>MISC</v>
          </cell>
          <cell r="H2373" t="str">
            <v>WS 12 HOOK BLACK EARRING STAND
(minimum order must be 36 earrings)
(order if required)</v>
          </cell>
          <cell r="I2373">
            <v>1</v>
          </cell>
          <cell r="J2373">
            <v>0</v>
          </cell>
          <cell r="K2373">
            <v>0</v>
          </cell>
        </row>
        <row r="2374">
          <cell r="D2374" t="str">
            <v>S180H</v>
          </cell>
          <cell r="E2374" t="str">
            <v>MISC</v>
          </cell>
          <cell r="H2374" t="str">
            <v>WS S180/S185 EARRING STAND CLEAR HOOKS</v>
          </cell>
          <cell r="I2374">
            <v>1</v>
          </cell>
          <cell r="J2374">
            <v>0</v>
          </cell>
          <cell r="K2374">
            <v>0</v>
          </cell>
        </row>
        <row r="2375">
          <cell r="D2375" t="str">
            <v>S181</v>
          </cell>
          <cell r="E2375" t="str">
            <v>MISC</v>
          </cell>
          <cell r="H2375" t="str">
            <v>WS JEWELLERY ENVELOPE</v>
          </cell>
          <cell r="I2375">
            <v>1</v>
          </cell>
          <cell r="J2375">
            <v>0</v>
          </cell>
          <cell r="K2375">
            <v>0</v>
          </cell>
        </row>
        <row r="2377">
          <cell r="D2377" t="str">
            <v xml:space="preserve">WSJ114S * </v>
          </cell>
          <cell r="G2377" t="str">
            <v xml:space="preserve">P - ETA MID AUG </v>
          </cell>
          <cell r="H2377" t="str">
            <v>** WS CHRISTMAS COLLECTION EARRINGS PREPACK (includes stand)</v>
          </cell>
          <cell r="I2377">
            <v>1</v>
          </cell>
          <cell r="J2377">
            <v>335.25</v>
          </cell>
          <cell r="K2377">
            <v>553.16</v>
          </cell>
        </row>
        <row r="2378">
          <cell r="D2378" t="str">
            <v xml:space="preserve">WSJ114 * </v>
          </cell>
          <cell r="G2378" t="str">
            <v xml:space="preserve">P - ETA MID AUG </v>
          </cell>
          <cell r="H2378" t="str">
            <v>WS CHRISTMAS COLLECTION EARRINGS PREPACK</v>
          </cell>
          <cell r="I2378">
            <v>1</v>
          </cell>
          <cell r="J2378">
            <v>335.25</v>
          </cell>
          <cell r="K2378">
            <v>553.16</v>
          </cell>
        </row>
        <row r="2380">
          <cell r="D2380" t="str">
            <v>S186</v>
          </cell>
          <cell r="E2380" t="str">
            <v>MISC</v>
          </cell>
          <cell r="H2380" t="str">
            <v>WS 16 PIECE EARRING STAND WITH HOOKS minimum order must be 48 earrings)
(order if required)</v>
          </cell>
          <cell r="I2380">
            <v>1</v>
          </cell>
          <cell r="J2380">
            <v>0</v>
          </cell>
          <cell r="K2380">
            <v>0</v>
          </cell>
        </row>
        <row r="2381">
          <cell r="D2381">
            <v>512550</v>
          </cell>
          <cell r="E2381">
            <v>163</v>
          </cell>
          <cell r="H2381" t="str">
            <v>WS OVAL CRYSTAL STUDS GOLD/LIGHT PEACH</v>
          </cell>
          <cell r="I2381">
            <v>3</v>
          </cell>
          <cell r="J2381">
            <v>7.85</v>
          </cell>
          <cell r="K2381">
            <v>12.95</v>
          </cell>
        </row>
        <row r="2382">
          <cell r="D2382">
            <v>512551</v>
          </cell>
          <cell r="E2382">
            <v>163</v>
          </cell>
          <cell r="H2382" t="str">
            <v>WS OVAL CRYSTAL STUDS SILVER/ALEXANDRITE</v>
          </cell>
          <cell r="I2382">
            <v>3</v>
          </cell>
          <cell r="J2382">
            <v>7.85</v>
          </cell>
          <cell r="K2382">
            <v>12.95</v>
          </cell>
        </row>
        <row r="2383">
          <cell r="D2383">
            <v>512552</v>
          </cell>
          <cell r="E2383">
            <v>163</v>
          </cell>
          <cell r="H2383" t="str">
            <v xml:space="preserve">WS OVAL CRYSTAL STUDS SILVER/PALE YELLOW </v>
          </cell>
          <cell r="I2383">
            <v>3</v>
          </cell>
          <cell r="J2383">
            <v>7.85</v>
          </cell>
          <cell r="K2383">
            <v>12.95</v>
          </cell>
        </row>
        <row r="2384">
          <cell r="D2384">
            <v>512555</v>
          </cell>
          <cell r="E2384">
            <v>166</v>
          </cell>
          <cell r="H2384" t="str">
            <v xml:space="preserve">WS ROUND CRYSTAL HUGGIE HOOPS SILVER/EMERALD </v>
          </cell>
          <cell r="I2384">
            <v>3</v>
          </cell>
          <cell r="J2384">
            <v>9.06</v>
          </cell>
          <cell r="K2384">
            <v>14.95</v>
          </cell>
        </row>
        <row r="2385">
          <cell r="D2385">
            <v>512557</v>
          </cell>
          <cell r="E2385">
            <v>169</v>
          </cell>
          <cell r="G2385" t="str">
            <v>LOW</v>
          </cell>
          <cell r="H2385" t="str">
            <v xml:space="preserve">WS ROUND CRYSTAL DROP EARRINGS GOLD/CRYSTAL CLEAR </v>
          </cell>
          <cell r="I2385">
            <v>3</v>
          </cell>
          <cell r="J2385">
            <v>10.27</v>
          </cell>
          <cell r="K2385">
            <v>16.95</v>
          </cell>
        </row>
        <row r="2386">
          <cell r="D2386">
            <v>512562</v>
          </cell>
          <cell r="E2386">
            <v>181</v>
          </cell>
          <cell r="H2386" t="str">
            <v>WS LARGE OVAL CRYSTAL DROP EARRINGS SILVER//BROWN AMETHYST</v>
          </cell>
          <cell r="I2386">
            <v>3</v>
          </cell>
          <cell r="J2386">
            <v>12.09</v>
          </cell>
          <cell r="K2386">
            <v>19.95</v>
          </cell>
        </row>
        <row r="2387">
          <cell r="D2387">
            <v>512563</v>
          </cell>
          <cell r="E2387">
            <v>181</v>
          </cell>
          <cell r="H2387" t="str">
            <v xml:space="preserve">WS LARGE OVAL CRYSTAL DROP EARRINGS SILVER/OLIVE YELLOW </v>
          </cell>
          <cell r="I2387">
            <v>3</v>
          </cell>
          <cell r="J2387">
            <v>12.09</v>
          </cell>
          <cell r="K2387">
            <v>19.95</v>
          </cell>
        </row>
        <row r="2389">
          <cell r="D2389" t="str">
            <v>WSJ111</v>
          </cell>
          <cell r="G2389" t="str">
            <v>P</v>
          </cell>
          <cell r="H2389" t="str">
            <v>WS SCULPTURAL ELEGANCE EARRINGS PREPACK</v>
          </cell>
          <cell r="I2389">
            <v>1</v>
          </cell>
          <cell r="J2389">
            <v>469.41</v>
          </cell>
          <cell r="K2389">
            <v>774.53</v>
          </cell>
        </row>
        <row r="2390">
          <cell r="D2390" t="str">
            <v>S186</v>
          </cell>
          <cell r="E2390" t="str">
            <v>MISC</v>
          </cell>
          <cell r="H2390" t="str">
            <v>WS 16 PIECE EARRING STAND WITH HOOKS minimum order must be 48 earrings)
(order if required)</v>
          </cell>
          <cell r="I2390">
            <v>1</v>
          </cell>
          <cell r="J2390">
            <v>0</v>
          </cell>
          <cell r="K2390">
            <v>0</v>
          </cell>
        </row>
        <row r="2391">
          <cell r="D2391">
            <v>512674</v>
          </cell>
          <cell r="E2391">
            <v>482</v>
          </cell>
          <cell r="H2391" t="str">
            <v>WS PEARLESCENT STUDS GOLD</v>
          </cell>
          <cell r="I2391">
            <v>3</v>
          </cell>
          <cell r="J2391">
            <v>6.03</v>
          </cell>
          <cell r="K2391">
            <v>9.9499999999999993</v>
          </cell>
        </row>
        <row r="2392">
          <cell r="D2392">
            <v>512675</v>
          </cell>
          <cell r="E2392">
            <v>395</v>
          </cell>
          <cell r="H2392" t="str">
            <v>WS WAVE CRYSTAL HUGGIE HOOPS SILVER</v>
          </cell>
          <cell r="I2392">
            <v>3</v>
          </cell>
          <cell r="J2392">
            <v>7.85</v>
          </cell>
          <cell r="K2392">
            <v>12.95</v>
          </cell>
        </row>
        <row r="2393">
          <cell r="D2393">
            <v>512676</v>
          </cell>
          <cell r="E2393">
            <v>395</v>
          </cell>
          <cell r="H2393" t="str">
            <v>WS WAVE CRYSTAL HUGGIE HOOPS ROSE GOLD</v>
          </cell>
          <cell r="I2393">
            <v>3</v>
          </cell>
          <cell r="J2393">
            <v>7.85</v>
          </cell>
          <cell r="K2393">
            <v>12.95</v>
          </cell>
        </row>
        <row r="2394">
          <cell r="D2394">
            <v>512677</v>
          </cell>
          <cell r="E2394">
            <v>458</v>
          </cell>
          <cell r="H2394" t="str">
            <v>WS FOREVER PEARL HUGGIE HOOPS SILVER</v>
          </cell>
          <cell r="I2394">
            <v>3</v>
          </cell>
          <cell r="J2394">
            <v>9.06</v>
          </cell>
          <cell r="K2394">
            <v>14.95</v>
          </cell>
        </row>
        <row r="2395">
          <cell r="D2395">
            <v>512678</v>
          </cell>
          <cell r="E2395">
            <v>458</v>
          </cell>
          <cell r="H2395" t="str">
            <v>WS FOREVER PEARL HUGGIE HOOPS GOLD</v>
          </cell>
          <cell r="I2395">
            <v>3</v>
          </cell>
          <cell r="J2395">
            <v>9.06</v>
          </cell>
          <cell r="K2395">
            <v>14.95</v>
          </cell>
        </row>
        <row r="2396">
          <cell r="D2396">
            <v>512679</v>
          </cell>
          <cell r="E2396">
            <v>325</v>
          </cell>
          <cell r="H2396" t="str">
            <v>WS FLUID LINK HOOPS SILVER</v>
          </cell>
          <cell r="I2396">
            <v>3</v>
          </cell>
          <cell r="J2396">
            <v>9.06</v>
          </cell>
          <cell r="K2396">
            <v>14.95</v>
          </cell>
        </row>
        <row r="2397">
          <cell r="D2397">
            <v>512680</v>
          </cell>
          <cell r="E2397">
            <v>355</v>
          </cell>
          <cell r="H2397" t="str">
            <v>WS CURVE HOOPS GOLD</v>
          </cell>
          <cell r="I2397">
            <v>3</v>
          </cell>
          <cell r="J2397">
            <v>9.06</v>
          </cell>
          <cell r="K2397">
            <v>14.95</v>
          </cell>
        </row>
        <row r="2398">
          <cell r="D2398">
            <v>512681</v>
          </cell>
          <cell r="E2398">
            <v>355</v>
          </cell>
          <cell r="H2398" t="str">
            <v>WS CURVE HOOPS SILVER</v>
          </cell>
          <cell r="I2398">
            <v>3</v>
          </cell>
          <cell r="J2398">
            <v>9.06</v>
          </cell>
          <cell r="K2398">
            <v>14.95</v>
          </cell>
        </row>
        <row r="2399">
          <cell r="D2399">
            <v>512682</v>
          </cell>
          <cell r="E2399">
            <v>126</v>
          </cell>
          <cell r="H2399" t="str">
            <v>WS AXIS CRYSTAL HOOPS SILVER</v>
          </cell>
          <cell r="I2399">
            <v>3</v>
          </cell>
          <cell r="J2399">
            <v>10.27</v>
          </cell>
          <cell r="K2399">
            <v>16.95</v>
          </cell>
        </row>
        <row r="2400">
          <cell r="D2400">
            <v>512683</v>
          </cell>
          <cell r="E2400">
            <v>352</v>
          </cell>
          <cell r="H2400" t="str">
            <v>WS VERA CRYSTAL HOOPS GOLD</v>
          </cell>
          <cell r="I2400">
            <v>3</v>
          </cell>
          <cell r="J2400">
            <v>10.27</v>
          </cell>
          <cell r="K2400">
            <v>16.95</v>
          </cell>
        </row>
        <row r="2401">
          <cell r="D2401">
            <v>512684</v>
          </cell>
          <cell r="E2401">
            <v>352</v>
          </cell>
          <cell r="H2401" t="str">
            <v>WS VERA CRYSTAL HOOPS SILVER</v>
          </cell>
          <cell r="I2401">
            <v>3</v>
          </cell>
          <cell r="J2401">
            <v>10.27</v>
          </cell>
          <cell r="K2401">
            <v>16.95</v>
          </cell>
        </row>
        <row r="2402">
          <cell r="D2402">
            <v>512685</v>
          </cell>
          <cell r="E2402">
            <v>224</v>
          </cell>
          <cell r="H2402" t="str">
            <v>WS SCRUNCH EARRINGS GOLD</v>
          </cell>
          <cell r="I2402">
            <v>3</v>
          </cell>
          <cell r="J2402">
            <v>10.27</v>
          </cell>
          <cell r="K2402">
            <v>16.95</v>
          </cell>
        </row>
        <row r="2403">
          <cell r="D2403">
            <v>512686</v>
          </cell>
          <cell r="E2403">
            <v>334</v>
          </cell>
          <cell r="H2403" t="str">
            <v>WS EMBELLISHED MOTION HOOPS GOLD</v>
          </cell>
          <cell r="I2403">
            <v>3</v>
          </cell>
          <cell r="J2403">
            <v>12.09</v>
          </cell>
          <cell r="K2403">
            <v>19.95</v>
          </cell>
        </row>
        <row r="2404">
          <cell r="D2404">
            <v>512687</v>
          </cell>
          <cell r="E2404">
            <v>127</v>
          </cell>
          <cell r="H2404" t="str">
            <v>WS CONTOUR CRYSTAL EARRINGS SILVER</v>
          </cell>
          <cell r="I2404">
            <v>3</v>
          </cell>
          <cell r="J2404">
            <v>12.09</v>
          </cell>
          <cell r="K2404">
            <v>19.95</v>
          </cell>
        </row>
        <row r="2405">
          <cell r="D2405">
            <v>512688</v>
          </cell>
          <cell r="E2405">
            <v>359</v>
          </cell>
          <cell r="H2405" t="str">
            <v>WS FLOW HOOPS GOLD</v>
          </cell>
          <cell r="I2405">
            <v>3</v>
          </cell>
          <cell r="J2405">
            <v>12.09</v>
          </cell>
          <cell r="K2405">
            <v>19.95</v>
          </cell>
        </row>
        <row r="2406">
          <cell r="D2406">
            <v>512689</v>
          </cell>
          <cell r="E2406">
            <v>359</v>
          </cell>
          <cell r="H2406" t="str">
            <v>WS FLOW HOOPS SILVER</v>
          </cell>
          <cell r="I2406">
            <v>3</v>
          </cell>
          <cell r="J2406">
            <v>12.09</v>
          </cell>
          <cell r="K2406">
            <v>19.95</v>
          </cell>
        </row>
        <row r="2408">
          <cell r="D2408" t="str">
            <v>WSJ055</v>
          </cell>
          <cell r="G2408" t="str">
            <v>P</v>
          </cell>
          <cell r="H2408" t="str">
            <v>WS CORE EARRINGS PREPACK</v>
          </cell>
          <cell r="I2408">
            <v>1</v>
          </cell>
          <cell r="J2408">
            <v>238.92</v>
          </cell>
          <cell r="K2408">
            <v>394.22</v>
          </cell>
        </row>
        <row r="2409">
          <cell r="D2409" t="str">
            <v>S180E</v>
          </cell>
          <cell r="E2409" t="str">
            <v>MISC</v>
          </cell>
          <cell r="H2409" t="str">
            <v>WS 12 HOOK BLACK GENERIC STAND
(minimum order must be 36 earrings)
(order if required)</v>
          </cell>
          <cell r="I2409">
            <v>1</v>
          </cell>
          <cell r="J2409">
            <v>0</v>
          </cell>
          <cell r="K2409">
            <v>0</v>
          </cell>
        </row>
        <row r="2410">
          <cell r="D2410">
            <v>504463</v>
          </cell>
          <cell r="E2410">
            <v>140</v>
          </cell>
          <cell r="H2410" t="str">
            <v>WS SWAROVSKI 4MM CRYSTAL STUD CRYSTAL</v>
          </cell>
          <cell r="I2410">
            <v>3</v>
          </cell>
          <cell r="J2410">
            <v>6.03</v>
          </cell>
          <cell r="K2410">
            <v>9.9499999999999993</v>
          </cell>
        </row>
        <row r="2411">
          <cell r="D2411">
            <v>509067</v>
          </cell>
          <cell r="E2411">
            <v>331</v>
          </cell>
          <cell r="H2411" t="str">
            <v>WS TEXTURED SLEEPER SILVER</v>
          </cell>
          <cell r="I2411">
            <v>3</v>
          </cell>
          <cell r="J2411">
            <v>6.03</v>
          </cell>
          <cell r="K2411">
            <v>9.9499999999999993</v>
          </cell>
        </row>
        <row r="2412">
          <cell r="D2412">
            <v>509068</v>
          </cell>
          <cell r="E2412">
            <v>331</v>
          </cell>
          <cell r="H2412" t="str">
            <v>WS TEXTURED SLEEPER ROSE GOLD</v>
          </cell>
          <cell r="I2412">
            <v>3</v>
          </cell>
          <cell r="J2412">
            <v>6.03</v>
          </cell>
          <cell r="K2412">
            <v>9.9499999999999993</v>
          </cell>
        </row>
        <row r="2413">
          <cell r="D2413">
            <v>509069</v>
          </cell>
          <cell r="E2413">
            <v>331</v>
          </cell>
          <cell r="H2413" t="str">
            <v>WS TEXTURED SLEEPER GOLD</v>
          </cell>
          <cell r="I2413">
            <v>3</v>
          </cell>
          <cell r="J2413">
            <v>6.03</v>
          </cell>
          <cell r="K2413">
            <v>9.9499999999999993</v>
          </cell>
        </row>
        <row r="2414">
          <cell r="D2414">
            <v>504469</v>
          </cell>
          <cell r="E2414">
            <v>141</v>
          </cell>
          <cell r="H2414" t="str">
            <v>WS SWAROVSKI 6MM CRYSTAL STUD CRYSTAL</v>
          </cell>
          <cell r="I2414">
            <v>3</v>
          </cell>
          <cell r="J2414">
            <v>7.85</v>
          </cell>
          <cell r="K2414">
            <v>12.95</v>
          </cell>
        </row>
        <row r="2415">
          <cell r="D2415">
            <v>503343</v>
          </cell>
          <cell r="E2415">
            <v>300</v>
          </cell>
          <cell r="H2415" t="str">
            <v>WS SMALL HOOP EARRING SILVER (2.6cm)</v>
          </cell>
          <cell r="I2415">
            <v>3</v>
          </cell>
          <cell r="J2415">
            <v>6.03</v>
          </cell>
          <cell r="K2415">
            <v>9.9499999999999993</v>
          </cell>
        </row>
        <row r="2416">
          <cell r="D2416">
            <v>503344</v>
          </cell>
          <cell r="E2416">
            <v>300</v>
          </cell>
          <cell r="H2416" t="str">
            <v>WS SMALL HOOP EARRING GOLD (2.6cm)</v>
          </cell>
          <cell r="I2416">
            <v>3</v>
          </cell>
          <cell r="J2416">
            <v>6.03</v>
          </cell>
          <cell r="K2416">
            <v>9.9499999999999993</v>
          </cell>
        </row>
        <row r="2417">
          <cell r="D2417">
            <v>505827</v>
          </cell>
          <cell r="E2417">
            <v>300</v>
          </cell>
          <cell r="H2417" t="str">
            <v>WS SMALL HOOP EARRINGS ROSE GOLD  (2.6cm)</v>
          </cell>
          <cell r="I2417">
            <v>3</v>
          </cell>
          <cell r="J2417">
            <v>6.03</v>
          </cell>
          <cell r="K2417">
            <v>9.9499999999999993</v>
          </cell>
        </row>
        <row r="2418">
          <cell r="D2418">
            <v>503345</v>
          </cell>
          <cell r="E2418">
            <v>450</v>
          </cell>
          <cell r="H2418" t="str">
            <v>WS PEARL STUD EARRING NATURAL</v>
          </cell>
          <cell r="I2418">
            <v>3</v>
          </cell>
          <cell r="J2418">
            <v>6.03</v>
          </cell>
          <cell r="K2418">
            <v>9.9499999999999993</v>
          </cell>
        </row>
        <row r="2419">
          <cell r="D2419">
            <v>503341</v>
          </cell>
          <cell r="E2419">
            <v>301</v>
          </cell>
          <cell r="H2419" t="str">
            <v>WS LARGE HOOP EARRING SILVER DIAM 4.6CM</v>
          </cell>
          <cell r="I2419">
            <v>3</v>
          </cell>
          <cell r="J2419">
            <v>7.85</v>
          </cell>
          <cell r="K2419">
            <v>12.95</v>
          </cell>
        </row>
        <row r="2420">
          <cell r="D2420">
            <v>503342</v>
          </cell>
          <cell r="E2420">
            <v>301</v>
          </cell>
          <cell r="H2420" t="str">
            <v>WS LARGE HOOP EARRING GOLD DIAM 4.6CM</v>
          </cell>
          <cell r="I2420">
            <v>3</v>
          </cell>
          <cell r="J2420">
            <v>7.85</v>
          </cell>
          <cell r="K2420">
            <v>12.95</v>
          </cell>
        </row>
        <row r="2421">
          <cell r="D2421">
            <v>505832</v>
          </cell>
          <cell r="E2421">
            <v>301</v>
          </cell>
          <cell r="H2421" t="str">
            <v>WS LARGE HOOP EARRINGS ROSE GOLD DIAM 4.6CM</v>
          </cell>
          <cell r="I2421">
            <v>3</v>
          </cell>
          <cell r="J2421">
            <v>7.85</v>
          </cell>
          <cell r="K2421">
            <v>12.95</v>
          </cell>
        </row>
        <row r="2423">
          <cell r="D2423" t="str">
            <v>WSJ106</v>
          </cell>
          <cell r="G2423" t="str">
            <v>P</v>
          </cell>
          <cell r="H2423" t="str">
            <v>WS ETHEREAL BOHO EARRINGS PREPACK</v>
          </cell>
          <cell r="I2423">
            <v>1</v>
          </cell>
          <cell r="J2423">
            <v>327.99</v>
          </cell>
          <cell r="K2423">
            <v>541.17999999999995</v>
          </cell>
        </row>
        <row r="2424">
          <cell r="D2424" t="str">
            <v>S180E</v>
          </cell>
          <cell r="E2424" t="str">
            <v>MISC</v>
          </cell>
          <cell r="H2424" t="str">
            <v>WS 12 HOOK BLACK GENERIC STAND
(minimum order must be 36 earrings)
(order if required)</v>
          </cell>
          <cell r="I2424">
            <v>1</v>
          </cell>
          <cell r="J2424">
            <v>0</v>
          </cell>
          <cell r="K2424">
            <v>0</v>
          </cell>
        </row>
        <row r="2425">
          <cell r="D2425">
            <v>512537</v>
          </cell>
          <cell r="E2425">
            <v>213</v>
          </cell>
          <cell r="H2425" t="str">
            <v>WS MYSTIC STUDS GOLD</v>
          </cell>
          <cell r="I2425">
            <v>3</v>
          </cell>
          <cell r="J2425">
            <v>6.03</v>
          </cell>
          <cell r="K2425">
            <v>9.9499999999999993</v>
          </cell>
        </row>
        <row r="2426">
          <cell r="D2426">
            <v>512538</v>
          </cell>
          <cell r="E2426">
            <v>214</v>
          </cell>
          <cell r="H2426" t="str">
            <v>WS INDIE CLUSTER STUDS ROSE GOLD/DARK BLUE</v>
          </cell>
          <cell r="I2426">
            <v>3</v>
          </cell>
          <cell r="J2426">
            <v>7.85</v>
          </cell>
          <cell r="K2426">
            <v>12.95</v>
          </cell>
        </row>
        <row r="2427">
          <cell r="D2427">
            <v>512539</v>
          </cell>
          <cell r="E2427">
            <v>214</v>
          </cell>
          <cell r="H2427" t="str">
            <v>WS INDIE CLUSTER STUDS SILVER/SAGE</v>
          </cell>
          <cell r="I2427">
            <v>3</v>
          </cell>
          <cell r="J2427">
            <v>7.85</v>
          </cell>
          <cell r="K2427">
            <v>12.95</v>
          </cell>
        </row>
        <row r="2428">
          <cell r="D2428">
            <v>512540</v>
          </cell>
          <cell r="E2428">
            <v>215</v>
          </cell>
          <cell r="H2428" t="str">
            <v>WS SPIRIT DROP EARRINGS ROSE GOLD</v>
          </cell>
          <cell r="I2428">
            <v>3</v>
          </cell>
          <cell r="J2428">
            <v>7.85</v>
          </cell>
          <cell r="K2428">
            <v>12.95</v>
          </cell>
        </row>
        <row r="2429">
          <cell r="D2429">
            <v>512541</v>
          </cell>
          <cell r="E2429">
            <v>216</v>
          </cell>
          <cell r="G2429" t="str">
            <v>LOW</v>
          </cell>
          <cell r="H2429" t="str">
            <v>WS RADIAL CRYSTAL DROP EARRINGS SILVER</v>
          </cell>
          <cell r="I2429">
            <v>3</v>
          </cell>
          <cell r="J2429">
            <v>9.06</v>
          </cell>
          <cell r="K2429">
            <v>14.95</v>
          </cell>
        </row>
        <row r="2430">
          <cell r="D2430">
            <v>512542</v>
          </cell>
          <cell r="E2430">
            <v>333</v>
          </cell>
          <cell r="H2430" t="str">
            <v>WS ANGELIC CRYSTAL HOOPS GOLD</v>
          </cell>
          <cell r="I2430">
            <v>3</v>
          </cell>
          <cell r="J2430">
            <v>9.06</v>
          </cell>
          <cell r="K2430">
            <v>14.95</v>
          </cell>
        </row>
        <row r="2431">
          <cell r="D2431">
            <v>512543</v>
          </cell>
          <cell r="E2431">
            <v>333</v>
          </cell>
          <cell r="H2431" t="str">
            <v>WS ANGELIC CRYSTAL HOOPS SILVER</v>
          </cell>
          <cell r="I2431">
            <v>3</v>
          </cell>
          <cell r="J2431">
            <v>9.06</v>
          </cell>
          <cell r="K2431">
            <v>14.95</v>
          </cell>
        </row>
        <row r="2432">
          <cell r="D2432">
            <v>512544</v>
          </cell>
          <cell r="E2432">
            <v>347</v>
          </cell>
          <cell r="H2432" t="str">
            <v>WS SUNBURST HOOPS GOLD</v>
          </cell>
          <cell r="I2432">
            <v>3</v>
          </cell>
          <cell r="J2432">
            <v>9.06</v>
          </cell>
          <cell r="K2432">
            <v>14.95</v>
          </cell>
        </row>
        <row r="2433">
          <cell r="D2433">
            <v>512545</v>
          </cell>
          <cell r="E2433">
            <v>411</v>
          </cell>
          <cell r="H2433" t="str">
            <v>WS COSMIC HUGGIE HOOPS SILVER</v>
          </cell>
          <cell r="I2433">
            <v>3</v>
          </cell>
          <cell r="J2433">
            <v>9.06</v>
          </cell>
          <cell r="K2433">
            <v>14.95</v>
          </cell>
        </row>
        <row r="2434">
          <cell r="D2434">
            <v>512546</v>
          </cell>
          <cell r="E2434">
            <v>412</v>
          </cell>
          <cell r="H2434" t="str">
            <v>WS ETHEREAL HUGGIE HOOPS GOLD</v>
          </cell>
          <cell r="I2434">
            <v>3</v>
          </cell>
          <cell r="J2434">
            <v>10.27</v>
          </cell>
          <cell r="K2434">
            <v>16.95</v>
          </cell>
        </row>
        <row r="2435">
          <cell r="D2435">
            <v>512547</v>
          </cell>
          <cell r="E2435">
            <v>413</v>
          </cell>
          <cell r="H2435" t="str">
            <v>WS ESSENCE HUGGIE HOOPS ROSE SILVER</v>
          </cell>
          <cell r="I2435">
            <v>3</v>
          </cell>
          <cell r="J2435">
            <v>12.09</v>
          </cell>
          <cell r="K2435">
            <v>19.95</v>
          </cell>
        </row>
        <row r="2436">
          <cell r="D2436">
            <v>512548</v>
          </cell>
          <cell r="E2436">
            <v>727</v>
          </cell>
          <cell r="H2436" t="str">
            <v>WS MEDALLION PEARL EARRINGS GOLD</v>
          </cell>
          <cell r="I2436">
            <v>3</v>
          </cell>
          <cell r="J2436">
            <v>12.09</v>
          </cell>
          <cell r="K2436">
            <v>19.95</v>
          </cell>
        </row>
        <row r="2438">
          <cell r="D2438" t="str">
            <v>WSJ103</v>
          </cell>
          <cell r="G2438" t="str">
            <v>P</v>
          </cell>
          <cell r="H2438" t="str">
            <v>WS MINI MOMENTS EARRINGS PREPACK</v>
          </cell>
          <cell r="I2438">
            <v>1</v>
          </cell>
          <cell r="J2438">
            <v>266.19</v>
          </cell>
          <cell r="K2438">
            <v>439.21</v>
          </cell>
        </row>
        <row r="2439">
          <cell r="D2439" t="str">
            <v>S180E</v>
          </cell>
          <cell r="E2439" t="str">
            <v>MISC</v>
          </cell>
          <cell r="H2439" t="str">
            <v>WS 12 HOOK BLACK GENERIC STAND
(minimum order must be 36 earrings)
(order if required)</v>
          </cell>
          <cell r="I2439">
            <v>1</v>
          </cell>
          <cell r="J2439">
            <v>0</v>
          </cell>
          <cell r="K2439">
            <v>0</v>
          </cell>
        </row>
        <row r="2440">
          <cell r="D2440">
            <v>512359</v>
          </cell>
          <cell r="E2440">
            <v>206</v>
          </cell>
          <cell r="H2440" t="str">
            <v>WS PETITE STAR STUDS SILVER</v>
          </cell>
          <cell r="I2440">
            <v>3</v>
          </cell>
          <cell r="J2440">
            <v>6.03</v>
          </cell>
          <cell r="K2440">
            <v>9.9499999999999993</v>
          </cell>
        </row>
        <row r="2441">
          <cell r="D2441">
            <v>512360</v>
          </cell>
          <cell r="E2441">
            <v>207</v>
          </cell>
          <cell r="H2441" t="str">
            <v>WS DELICATE BOW STUDS GOLD</v>
          </cell>
          <cell r="I2441">
            <v>3</v>
          </cell>
          <cell r="J2441">
            <v>6.03</v>
          </cell>
          <cell r="K2441">
            <v>9.9499999999999993</v>
          </cell>
        </row>
        <row r="2442">
          <cell r="D2442">
            <v>512361</v>
          </cell>
          <cell r="E2442">
            <v>208</v>
          </cell>
          <cell r="H2442" t="str">
            <v>WS CRYSTAL MOON STUDS SILVER</v>
          </cell>
          <cell r="I2442">
            <v>3</v>
          </cell>
          <cell r="J2442">
            <v>6.03</v>
          </cell>
          <cell r="K2442">
            <v>9.9499999999999993</v>
          </cell>
        </row>
        <row r="2443">
          <cell r="D2443">
            <v>512362</v>
          </cell>
          <cell r="E2443">
            <v>209</v>
          </cell>
          <cell r="H2443" t="str">
            <v>WS GRACEFUL FLOWER STUDS ROSE GOLD</v>
          </cell>
          <cell r="I2443">
            <v>3</v>
          </cell>
          <cell r="J2443">
            <v>6.03</v>
          </cell>
          <cell r="K2443">
            <v>9.9499999999999993</v>
          </cell>
        </row>
        <row r="2444">
          <cell r="D2444">
            <v>512363</v>
          </cell>
          <cell r="E2444">
            <v>210</v>
          </cell>
          <cell r="H2444" t="str">
            <v>WS TINY BUMBLEBEE STUDS GOLD</v>
          </cell>
          <cell r="I2444">
            <v>3</v>
          </cell>
          <cell r="J2444">
            <v>6.03</v>
          </cell>
          <cell r="K2444">
            <v>9.9499999999999993</v>
          </cell>
        </row>
        <row r="2445">
          <cell r="D2445">
            <v>512364</v>
          </cell>
          <cell r="E2445">
            <v>211</v>
          </cell>
          <cell r="H2445" t="str">
            <v>WS CRYSTAL LOVE STUDS GOLD</v>
          </cell>
          <cell r="I2445">
            <v>3</v>
          </cell>
          <cell r="J2445">
            <v>7.85</v>
          </cell>
          <cell r="K2445">
            <v>12.95</v>
          </cell>
        </row>
        <row r="2446">
          <cell r="D2446">
            <v>512365</v>
          </cell>
          <cell r="E2446">
            <v>107</v>
          </cell>
          <cell r="H2446" t="str">
            <v>WS CRYSTAL TEARDROP STUDS SILVER</v>
          </cell>
          <cell r="I2446">
            <v>3</v>
          </cell>
          <cell r="J2446">
            <v>7.85</v>
          </cell>
          <cell r="K2446">
            <v>12.95</v>
          </cell>
        </row>
        <row r="2447">
          <cell r="D2447">
            <v>512366</v>
          </cell>
          <cell r="E2447">
            <v>218</v>
          </cell>
          <cell r="H2447" t="str">
            <v>WS DRAGONFLY STUDS GOLD</v>
          </cell>
          <cell r="I2447">
            <v>3</v>
          </cell>
          <cell r="J2447">
            <v>7.85</v>
          </cell>
          <cell r="K2447">
            <v>12.95</v>
          </cell>
        </row>
        <row r="2448">
          <cell r="D2448">
            <v>512367</v>
          </cell>
          <cell r="E2448">
            <v>108</v>
          </cell>
          <cell r="H2448" t="str">
            <v xml:space="preserve">WS RADIANT CRYSTAL STUDS ROSE GOLD </v>
          </cell>
          <cell r="I2448">
            <v>3</v>
          </cell>
          <cell r="J2448">
            <v>7.85</v>
          </cell>
          <cell r="K2448">
            <v>12.95</v>
          </cell>
        </row>
        <row r="2449">
          <cell r="D2449">
            <v>512368</v>
          </cell>
          <cell r="E2449">
            <v>219</v>
          </cell>
          <cell r="H2449" t="str">
            <v>WS LITTLE BIRD STUDS GOLD</v>
          </cell>
          <cell r="I2449">
            <v>3</v>
          </cell>
          <cell r="J2449">
            <v>9.06</v>
          </cell>
          <cell r="K2449">
            <v>14.95</v>
          </cell>
        </row>
        <row r="2450">
          <cell r="D2450">
            <v>512369</v>
          </cell>
          <cell r="E2450">
            <v>109</v>
          </cell>
          <cell r="H2450" t="str">
            <v>WS CRYSTAL ROSE STUDS SILVER</v>
          </cell>
          <cell r="I2450">
            <v>3</v>
          </cell>
          <cell r="J2450">
            <v>9.06</v>
          </cell>
          <cell r="K2450">
            <v>14.95</v>
          </cell>
        </row>
        <row r="2451">
          <cell r="D2451">
            <v>512370</v>
          </cell>
          <cell r="E2451">
            <v>104</v>
          </cell>
          <cell r="H2451" t="str">
            <v>WS DAINTY BUTTERFLY STUDS GOLD</v>
          </cell>
          <cell r="I2451">
            <v>3</v>
          </cell>
          <cell r="J2451">
            <v>9.06</v>
          </cell>
          <cell r="K2451">
            <v>14.95</v>
          </cell>
        </row>
        <row r="2453">
          <cell r="D2453" t="str">
            <v>WSJ104</v>
          </cell>
          <cell r="G2453" t="str">
            <v xml:space="preserve">P </v>
          </cell>
          <cell r="H2453" t="str">
            <v>WS TEXTURAL TREASURES EARRINGS PREPACK</v>
          </cell>
          <cell r="I2453">
            <v>1</v>
          </cell>
          <cell r="J2453">
            <v>322.52999999999997</v>
          </cell>
          <cell r="K2453">
            <v>532.16999999999996</v>
          </cell>
        </row>
        <row r="2454">
          <cell r="D2454" t="str">
            <v>S180E</v>
          </cell>
          <cell r="E2454" t="str">
            <v>MISC</v>
          </cell>
          <cell r="H2454" t="str">
            <v>WS 12 HOOK BLACK GENERIC STAND
(minimum order must be 36 earrings)
(order if required)</v>
          </cell>
          <cell r="I2454">
            <v>1</v>
          </cell>
          <cell r="J2454">
            <v>0</v>
          </cell>
          <cell r="K2454">
            <v>0</v>
          </cell>
        </row>
        <row r="2455">
          <cell r="D2455">
            <v>512371</v>
          </cell>
          <cell r="E2455">
            <v>222</v>
          </cell>
          <cell r="H2455" t="str">
            <v xml:space="preserve">WS MODERN ORGANIC STUDS SILVER </v>
          </cell>
          <cell r="J2455">
            <v>6.03</v>
          </cell>
          <cell r="K2455">
            <v>9.9499999999999993</v>
          </cell>
        </row>
        <row r="2456">
          <cell r="D2456">
            <v>512372</v>
          </cell>
          <cell r="E2456">
            <v>223</v>
          </cell>
          <cell r="H2456" t="str">
            <v>WS ETCHED HEART STUDS GOLD</v>
          </cell>
          <cell r="J2456">
            <v>7.85</v>
          </cell>
          <cell r="K2456">
            <v>12.95</v>
          </cell>
        </row>
        <row r="2457">
          <cell r="D2457">
            <v>512373</v>
          </cell>
          <cell r="E2457">
            <v>330</v>
          </cell>
          <cell r="H2457" t="str">
            <v>WS MEDIUM TEXTURED SLEEPER SILVER</v>
          </cell>
          <cell r="J2457">
            <v>7.85</v>
          </cell>
          <cell r="K2457">
            <v>12.95</v>
          </cell>
        </row>
        <row r="2458">
          <cell r="D2458">
            <v>512374</v>
          </cell>
          <cell r="E2458">
            <v>330</v>
          </cell>
          <cell r="H2458" t="str">
            <v>WS MEDIUM TEXTURED SLEEPER GOLD</v>
          </cell>
          <cell r="J2458">
            <v>7.85</v>
          </cell>
          <cell r="K2458">
            <v>12.95</v>
          </cell>
        </row>
        <row r="2459">
          <cell r="D2459">
            <v>512375</v>
          </cell>
          <cell r="E2459">
            <v>330</v>
          </cell>
          <cell r="H2459" t="str">
            <v>WS MEDIUM TEXTURED SLEEPER ROSE GOLD</v>
          </cell>
          <cell r="J2459">
            <v>7.85</v>
          </cell>
          <cell r="K2459">
            <v>12.95</v>
          </cell>
        </row>
        <row r="2460">
          <cell r="D2460">
            <v>512376</v>
          </cell>
          <cell r="E2460">
            <v>465</v>
          </cell>
          <cell r="H2460" t="str">
            <v>WS SCULPTURAL PEARL HOOPS SILVER</v>
          </cell>
          <cell r="J2460">
            <v>9.06</v>
          </cell>
          <cell r="K2460">
            <v>14.95</v>
          </cell>
        </row>
        <row r="2461">
          <cell r="D2461">
            <v>512377</v>
          </cell>
          <cell r="E2461">
            <v>341</v>
          </cell>
          <cell r="H2461" t="str">
            <v>WS MOLTEN HOOPS ROSE GOLD</v>
          </cell>
          <cell r="J2461">
            <v>9.06</v>
          </cell>
          <cell r="K2461">
            <v>14.95</v>
          </cell>
        </row>
        <row r="2462">
          <cell r="D2462">
            <v>512378</v>
          </cell>
          <cell r="E2462">
            <v>341</v>
          </cell>
          <cell r="H2462" t="str">
            <v>WS MOLTEN HOOPS SILVER</v>
          </cell>
          <cell r="J2462">
            <v>9.06</v>
          </cell>
          <cell r="K2462">
            <v>14.95</v>
          </cell>
        </row>
        <row r="2463">
          <cell r="D2463">
            <v>512379</v>
          </cell>
          <cell r="E2463">
            <v>453</v>
          </cell>
          <cell r="H2463" t="str">
            <v>WS TWIST PEARL HUGGIE HOOPS GOLD</v>
          </cell>
          <cell r="J2463">
            <v>10.27</v>
          </cell>
          <cell r="K2463">
            <v>16.95</v>
          </cell>
        </row>
        <row r="2464">
          <cell r="D2464">
            <v>512380</v>
          </cell>
          <cell r="E2464">
            <v>358</v>
          </cell>
          <cell r="H2464" t="str">
            <v>WS RIBBED HOOPS SILVER</v>
          </cell>
          <cell r="J2464">
            <v>10.27</v>
          </cell>
          <cell r="K2464">
            <v>16.95</v>
          </cell>
        </row>
        <row r="2465">
          <cell r="D2465">
            <v>512381</v>
          </cell>
          <cell r="E2465">
            <v>358</v>
          </cell>
          <cell r="H2465" t="str">
            <v>WS RIBBED HOOPS GOLD</v>
          </cell>
          <cell r="J2465">
            <v>10.27</v>
          </cell>
          <cell r="K2465">
            <v>16.95</v>
          </cell>
        </row>
        <row r="2466">
          <cell r="D2466">
            <v>512382</v>
          </cell>
          <cell r="E2466">
            <v>467</v>
          </cell>
          <cell r="H2466" t="str">
            <v>WS NATURAL PEARL DROP HOOPS SILVER</v>
          </cell>
          <cell r="J2466">
            <v>12.09</v>
          </cell>
          <cell r="K2466">
            <v>19.95</v>
          </cell>
        </row>
        <row r="2468">
          <cell r="D2468" t="str">
            <v>WSJ099</v>
          </cell>
          <cell r="G2468" t="str">
            <v>P - LOW</v>
          </cell>
          <cell r="H2468" t="str">
            <v>WS SURGICAL STEEL SLEEPERS PREPACK</v>
          </cell>
          <cell r="I2468">
            <v>1</v>
          </cell>
          <cell r="J2468">
            <v>380.7</v>
          </cell>
          <cell r="K2468">
            <v>628.15</v>
          </cell>
        </row>
        <row r="2469">
          <cell r="D2469" t="str">
            <v>S180E</v>
          </cell>
          <cell r="E2469" t="str">
            <v>MISC</v>
          </cell>
          <cell r="H2469" t="str">
            <v>WS 12 HOOK BLACK GENERIC STAND
(minimum order must be 36 earrings)
(order if required)</v>
          </cell>
          <cell r="I2469">
            <v>1</v>
          </cell>
          <cell r="J2469">
            <v>0</v>
          </cell>
          <cell r="K2469">
            <v>0</v>
          </cell>
        </row>
        <row r="2470">
          <cell r="D2470">
            <v>512132</v>
          </cell>
          <cell r="E2470">
            <v>800</v>
          </cell>
          <cell r="H2470" t="str">
            <v>WS SURGICAL STEEL PLAIN SLEEPER 12MM SILVER</v>
          </cell>
          <cell r="I2470">
            <v>3</v>
          </cell>
          <cell r="J2470">
            <v>9.06</v>
          </cell>
          <cell r="K2470">
            <v>14.95</v>
          </cell>
        </row>
        <row r="2471">
          <cell r="D2471">
            <v>512133</v>
          </cell>
          <cell r="E2471">
            <v>800</v>
          </cell>
          <cell r="H2471" t="str">
            <v>WS SURGICAL STEEL PLAIN SLEEPER 12MM GOLD</v>
          </cell>
          <cell r="I2471">
            <v>3</v>
          </cell>
          <cell r="J2471">
            <v>9.06</v>
          </cell>
          <cell r="K2471">
            <v>14.95</v>
          </cell>
        </row>
        <row r="2472">
          <cell r="D2472">
            <v>512134</v>
          </cell>
          <cell r="E2472">
            <v>801</v>
          </cell>
          <cell r="H2472" t="str">
            <v>WS SURGICAL STEEL PLAIN SLEEPER 14MM SILVER</v>
          </cell>
          <cell r="I2472">
            <v>3</v>
          </cell>
          <cell r="J2472">
            <v>10.27</v>
          </cell>
          <cell r="K2472">
            <v>16.95</v>
          </cell>
        </row>
        <row r="2473">
          <cell r="D2473">
            <v>512135</v>
          </cell>
          <cell r="E2473">
            <v>801</v>
          </cell>
          <cell r="H2473" t="str">
            <v>WS SURGICAL STEEL PLAIN SLEEPER 14MM GOLD</v>
          </cell>
          <cell r="I2473">
            <v>3</v>
          </cell>
          <cell r="J2473">
            <v>10.27</v>
          </cell>
          <cell r="K2473">
            <v>16.95</v>
          </cell>
        </row>
        <row r="2474">
          <cell r="D2474">
            <v>512136</v>
          </cell>
          <cell r="E2474">
            <v>802</v>
          </cell>
          <cell r="H2474" t="str">
            <v>WS SURGICAL STEEL PLAIN SLEEPER 16MM SILVER</v>
          </cell>
          <cell r="I2474">
            <v>3</v>
          </cell>
          <cell r="J2474">
            <v>11.48</v>
          </cell>
          <cell r="K2474">
            <v>18.95</v>
          </cell>
        </row>
        <row r="2475">
          <cell r="D2475">
            <v>512137</v>
          </cell>
          <cell r="E2475">
            <v>802</v>
          </cell>
          <cell r="H2475" t="str">
            <v>WS SURGICAL STEEL PLAIN SLEEPER 16MM GOLD</v>
          </cell>
          <cell r="I2475">
            <v>3</v>
          </cell>
          <cell r="J2475">
            <v>11.48</v>
          </cell>
          <cell r="K2475">
            <v>18.95</v>
          </cell>
        </row>
        <row r="2476">
          <cell r="D2476" t="str">
            <v>512138 *</v>
          </cell>
          <cell r="E2476">
            <v>803</v>
          </cell>
          <cell r="G2476" t="str">
            <v>ETA SEPT</v>
          </cell>
          <cell r="H2476" t="str">
            <v>WS SURGICAL STEEL BALL SLEEPER 12MM SILVER</v>
          </cell>
          <cell r="I2476">
            <v>3</v>
          </cell>
          <cell r="J2476">
            <v>9.67</v>
          </cell>
          <cell r="K2476">
            <v>15.95</v>
          </cell>
        </row>
        <row r="2477">
          <cell r="D2477" t="str">
            <v>512139 *</v>
          </cell>
          <cell r="E2477">
            <v>803</v>
          </cell>
          <cell r="G2477" t="str">
            <v>ETA SEPT</v>
          </cell>
          <cell r="H2477" t="str">
            <v>WS SURGICAL STEEL BALL SLEEPER 12MM GOLD</v>
          </cell>
          <cell r="I2477">
            <v>3</v>
          </cell>
          <cell r="J2477">
            <v>9.67</v>
          </cell>
          <cell r="K2477">
            <v>15.95</v>
          </cell>
        </row>
        <row r="2478">
          <cell r="D2478">
            <v>512140</v>
          </cell>
          <cell r="E2478">
            <v>804</v>
          </cell>
          <cell r="G2478" t="str">
            <v>LOW</v>
          </cell>
          <cell r="H2478" t="str">
            <v>WS SURGICAL STEEL BALL SLEEPER 14MM SILVER</v>
          </cell>
          <cell r="I2478">
            <v>3</v>
          </cell>
          <cell r="J2478">
            <v>10.88</v>
          </cell>
          <cell r="K2478">
            <v>17.95</v>
          </cell>
        </row>
        <row r="2479">
          <cell r="D2479" t="str">
            <v>512141 *</v>
          </cell>
          <cell r="E2479">
            <v>804</v>
          </cell>
          <cell r="G2479" t="str">
            <v>ETA SEPT</v>
          </cell>
          <cell r="H2479" t="str">
            <v>WS SURGICAL STEEL BALL SLEEPER 14MM GOLD</v>
          </cell>
          <cell r="I2479">
            <v>3</v>
          </cell>
          <cell r="J2479">
            <v>10.88</v>
          </cell>
          <cell r="K2479">
            <v>17.95</v>
          </cell>
        </row>
        <row r="2480">
          <cell r="D2480">
            <v>512142</v>
          </cell>
          <cell r="E2480">
            <v>805</v>
          </cell>
          <cell r="H2480" t="str">
            <v>WS SURGICAL STEEL BALL SLEEPER 16MM SILVER</v>
          </cell>
          <cell r="I2480">
            <v>3</v>
          </cell>
          <cell r="J2480">
            <v>12.09</v>
          </cell>
          <cell r="K2480">
            <v>19.95</v>
          </cell>
        </row>
        <row r="2481">
          <cell r="D2481">
            <v>512143</v>
          </cell>
          <cell r="E2481">
            <v>805</v>
          </cell>
          <cell r="G2481" t="str">
            <v>LOW - ETA SEPT</v>
          </cell>
          <cell r="H2481" t="str">
            <v>WS SURGICAL STEEL BALL SLEEPER 16MM GOLD</v>
          </cell>
          <cell r="I2481">
            <v>3</v>
          </cell>
          <cell r="J2481">
            <v>12.09</v>
          </cell>
          <cell r="K2481">
            <v>19.95</v>
          </cell>
        </row>
        <row r="2484">
          <cell r="D2484">
            <v>512101</v>
          </cell>
          <cell r="E2484">
            <v>102</v>
          </cell>
          <cell r="H2484" t="str">
            <v>WS PIA CRYSTAL STUDS AQUARMARINE/SILVER</v>
          </cell>
          <cell r="I2484">
            <v>3</v>
          </cell>
          <cell r="J2484">
            <v>6.03</v>
          </cell>
          <cell r="K2484">
            <v>9.9499999999999993</v>
          </cell>
        </row>
        <row r="2485">
          <cell r="D2485">
            <v>512370</v>
          </cell>
          <cell r="E2485">
            <v>104</v>
          </cell>
          <cell r="H2485" t="str">
            <v>*(MM) WS DAINTY BUTTERFLY STUDS GOLD</v>
          </cell>
          <cell r="I2485">
            <v>3</v>
          </cell>
          <cell r="J2485">
            <v>9.06</v>
          </cell>
          <cell r="K2485">
            <v>14.95</v>
          </cell>
        </row>
        <row r="2486">
          <cell r="D2486">
            <v>512365</v>
          </cell>
          <cell r="E2486">
            <v>107</v>
          </cell>
          <cell r="H2486" t="str">
            <v>*(MM) WS CRYSTAL TEARDROP STUDS SILVER</v>
          </cell>
          <cell r="I2486">
            <v>3</v>
          </cell>
          <cell r="J2486">
            <v>7.85</v>
          </cell>
          <cell r="K2486">
            <v>12.95</v>
          </cell>
        </row>
        <row r="2487">
          <cell r="D2487">
            <v>512367</v>
          </cell>
          <cell r="E2487">
            <v>108</v>
          </cell>
          <cell r="H2487" t="str">
            <v>*(MM) WS RADIANT CRYSTAL STUDS ROSE GOLD</v>
          </cell>
          <cell r="I2487">
            <v>3</v>
          </cell>
          <cell r="J2487">
            <v>7.85</v>
          </cell>
          <cell r="K2487">
            <v>12.95</v>
          </cell>
        </row>
        <row r="2488">
          <cell r="D2488">
            <v>512369</v>
          </cell>
          <cell r="E2488">
            <v>109</v>
          </cell>
          <cell r="H2488" t="str">
            <v>*(MM) WS CRYSTAL ROSE STUDS SILVER</v>
          </cell>
          <cell r="I2488">
            <v>3</v>
          </cell>
          <cell r="J2488">
            <v>9.06</v>
          </cell>
          <cell r="K2488">
            <v>14.95</v>
          </cell>
        </row>
        <row r="2489">
          <cell r="D2489">
            <v>507281</v>
          </cell>
          <cell r="E2489">
            <v>115</v>
          </cell>
          <cell r="H2489" t="str">
            <v>WS TESS TRIANGLE STUDS SILVER</v>
          </cell>
          <cell r="I2489">
            <v>3</v>
          </cell>
          <cell r="J2489">
            <v>9.06</v>
          </cell>
          <cell r="K2489">
            <v>14.95</v>
          </cell>
        </row>
        <row r="2490">
          <cell r="D2490">
            <v>510329</v>
          </cell>
          <cell r="E2490">
            <v>118</v>
          </cell>
          <cell r="H2490" t="str">
            <v>WS BAGUETTE STUDS SAPPHIRE/SILVER</v>
          </cell>
          <cell r="I2490">
            <v>3</v>
          </cell>
          <cell r="J2490">
            <v>6.03</v>
          </cell>
          <cell r="K2490">
            <v>9.9499999999999993</v>
          </cell>
        </row>
        <row r="2491">
          <cell r="D2491">
            <v>512682</v>
          </cell>
          <cell r="E2491">
            <v>126</v>
          </cell>
          <cell r="H2491" t="str">
            <v>*(SE) WS AXIS CRYSTAL HOOPS SILVER</v>
          </cell>
          <cell r="I2491">
            <v>3</v>
          </cell>
          <cell r="J2491">
            <v>10.27</v>
          </cell>
          <cell r="K2491">
            <v>16.95</v>
          </cell>
        </row>
        <row r="2492">
          <cell r="D2492">
            <v>512687</v>
          </cell>
          <cell r="E2492">
            <v>127</v>
          </cell>
          <cell r="H2492" t="str">
            <v>*(SE) WS CONTOUR CRYSTAL EARRINGS SILVER</v>
          </cell>
          <cell r="I2492">
            <v>3</v>
          </cell>
          <cell r="J2492">
            <v>12.09</v>
          </cell>
          <cell r="K2492">
            <v>19.95</v>
          </cell>
        </row>
        <row r="2493">
          <cell r="D2493">
            <v>507534</v>
          </cell>
          <cell r="E2493">
            <v>128</v>
          </cell>
          <cell r="H2493" t="str">
            <v>WS MISCHA STUDS SILVER</v>
          </cell>
          <cell r="I2493">
            <v>3</v>
          </cell>
          <cell r="J2493">
            <v>9.06</v>
          </cell>
          <cell r="K2493">
            <v>14.95</v>
          </cell>
        </row>
        <row r="2494">
          <cell r="D2494">
            <v>507669</v>
          </cell>
          <cell r="E2494">
            <v>135</v>
          </cell>
          <cell r="H2494" t="str">
            <v>WS LEAH EARRINGS SILVER</v>
          </cell>
          <cell r="I2494">
            <v>3</v>
          </cell>
          <cell r="J2494">
            <v>10.27</v>
          </cell>
          <cell r="K2494">
            <v>16.95</v>
          </cell>
        </row>
        <row r="2495">
          <cell r="D2495">
            <v>511467</v>
          </cell>
          <cell r="E2495">
            <v>136</v>
          </cell>
          <cell r="H2495" t="str">
            <v>WS HAZEL TEAR DROP CRYSTAL EARRINGS SILVER/LIGHT TOPAZ</v>
          </cell>
          <cell r="I2495">
            <v>3</v>
          </cell>
          <cell r="J2495">
            <v>12.09</v>
          </cell>
          <cell r="K2495">
            <v>19.95</v>
          </cell>
        </row>
        <row r="2496">
          <cell r="D2496">
            <v>504463</v>
          </cell>
          <cell r="E2496">
            <v>140</v>
          </cell>
          <cell r="H2496" t="str">
            <v>*(CO) WS SWAROVSKI 4MM CRYSTAL STUD CRYSTAL</v>
          </cell>
          <cell r="I2496">
            <v>3</v>
          </cell>
          <cell r="J2496">
            <v>6.03</v>
          </cell>
          <cell r="K2496">
            <v>9.9499999999999993</v>
          </cell>
        </row>
        <row r="2497">
          <cell r="D2497">
            <v>504469</v>
          </cell>
          <cell r="E2497">
            <v>141</v>
          </cell>
          <cell r="H2497" t="str">
            <v>*(CO) WS SWAROVSKI 6MM CRYSTAL STUD CRYSTAL</v>
          </cell>
          <cell r="I2497">
            <v>3</v>
          </cell>
          <cell r="J2497">
            <v>7.85</v>
          </cell>
          <cell r="K2497">
            <v>12.95</v>
          </cell>
        </row>
        <row r="2498">
          <cell r="D2498">
            <v>508610</v>
          </cell>
          <cell r="E2498">
            <v>148</v>
          </cell>
          <cell r="G2498" t="str">
            <v>LOW</v>
          </cell>
          <cell r="H2498" t="str">
            <v>WS IVY EARRINGS GOLD</v>
          </cell>
          <cell r="I2498">
            <v>3</v>
          </cell>
          <cell r="J2498">
            <v>6.03</v>
          </cell>
          <cell r="K2498">
            <v>9.9499999999999993</v>
          </cell>
        </row>
        <row r="2499">
          <cell r="D2499">
            <v>510441</v>
          </cell>
          <cell r="E2499">
            <v>156</v>
          </cell>
          <cell r="H2499" t="str">
            <v>WS CURVED CRYSTAL STUDS GOLD</v>
          </cell>
          <cell r="I2499">
            <v>3</v>
          </cell>
          <cell r="J2499">
            <v>9.06</v>
          </cell>
          <cell r="K2499">
            <v>14.95</v>
          </cell>
        </row>
        <row r="2500">
          <cell r="D2500">
            <v>512103</v>
          </cell>
          <cell r="E2500">
            <v>161</v>
          </cell>
          <cell r="H2500" t="str">
            <v>WS ALICE CRYSTAL DANGLE STUDS ROSE GOLD</v>
          </cell>
          <cell r="I2500">
            <v>3</v>
          </cell>
          <cell r="J2500">
            <v>7.85</v>
          </cell>
          <cell r="K2500">
            <v>12.95</v>
          </cell>
        </row>
        <row r="2501">
          <cell r="D2501">
            <v>512550</v>
          </cell>
          <cell r="E2501">
            <v>163</v>
          </cell>
          <cell r="H2501" t="str">
            <v>*(CC) WS OVAL CRYSTAL STUDS GOLD/LIGHT PEACH</v>
          </cell>
          <cell r="I2501">
            <v>3</v>
          </cell>
          <cell r="J2501">
            <v>7.85</v>
          </cell>
          <cell r="K2501">
            <v>12.95</v>
          </cell>
        </row>
        <row r="2502">
          <cell r="D2502">
            <v>512551</v>
          </cell>
          <cell r="E2502">
            <v>163</v>
          </cell>
          <cell r="H2502" t="str">
            <v>*(CC) WS OVAL CRYSTAL STUDS SILVER/ALEXANDRITE</v>
          </cell>
          <cell r="I2502">
            <v>3</v>
          </cell>
          <cell r="J2502">
            <v>7.85</v>
          </cell>
          <cell r="K2502">
            <v>12.95</v>
          </cell>
        </row>
        <row r="2503">
          <cell r="D2503">
            <v>512552</v>
          </cell>
          <cell r="E2503">
            <v>163</v>
          </cell>
          <cell r="H2503" t="str">
            <v xml:space="preserve">*(CC) WS OVAL CRYSTAL STUDS SILVER/PALE YELLOW </v>
          </cell>
          <cell r="I2503">
            <v>3</v>
          </cell>
          <cell r="J2503">
            <v>7.85</v>
          </cell>
          <cell r="K2503">
            <v>12.95</v>
          </cell>
        </row>
        <row r="2504">
          <cell r="D2504">
            <v>512555</v>
          </cell>
          <cell r="E2504">
            <v>166</v>
          </cell>
          <cell r="G2504" t="str">
            <v>LOW</v>
          </cell>
          <cell r="H2504" t="str">
            <v xml:space="preserve">*(CC) WS ROUND CRYSTAL HUGGIE HOOPS SILVER/EMERALD </v>
          </cell>
          <cell r="I2504">
            <v>3</v>
          </cell>
          <cell r="J2504">
            <v>9.06</v>
          </cell>
          <cell r="K2504">
            <v>14.95</v>
          </cell>
        </row>
        <row r="2505">
          <cell r="D2505">
            <v>512557</v>
          </cell>
          <cell r="E2505">
            <v>169</v>
          </cell>
          <cell r="G2505" t="str">
            <v>VERY LOW</v>
          </cell>
          <cell r="H2505" t="str">
            <v xml:space="preserve">*(CC) WS ROUND CRYSTAL DROP EARRINGS GOLD/CRYSTAL CLEAR </v>
          </cell>
          <cell r="I2505">
            <v>3</v>
          </cell>
          <cell r="J2505">
            <v>10.27</v>
          </cell>
          <cell r="K2505">
            <v>16.95</v>
          </cell>
        </row>
        <row r="2506">
          <cell r="D2506">
            <v>511081</v>
          </cell>
          <cell r="E2506">
            <v>171</v>
          </cell>
          <cell r="H2506" t="str">
            <v>WS PEAR CRYSTAL STUDS SILVER/GOLDEN AMBER</v>
          </cell>
          <cell r="I2506">
            <v>3</v>
          </cell>
          <cell r="J2506">
            <v>6.03</v>
          </cell>
          <cell r="K2506">
            <v>9.9499999999999993</v>
          </cell>
        </row>
        <row r="2507">
          <cell r="D2507">
            <v>511082</v>
          </cell>
          <cell r="E2507">
            <v>171</v>
          </cell>
          <cell r="H2507" t="str">
            <v>WS PEAR CRYSTAL STUDS ROSE GOLD/BLACK DIAMOND</v>
          </cell>
          <cell r="I2507">
            <v>3</v>
          </cell>
          <cell r="J2507">
            <v>6.03</v>
          </cell>
          <cell r="K2507">
            <v>9.9499999999999993</v>
          </cell>
        </row>
        <row r="2508">
          <cell r="D2508">
            <v>511087</v>
          </cell>
          <cell r="E2508">
            <v>174</v>
          </cell>
          <cell r="H2508" t="str">
            <v>WS LOLA SQUARE CRYSTAL DROP EARRINGS GOLD/BROWN</v>
          </cell>
          <cell r="I2508">
            <v>3</v>
          </cell>
          <cell r="J2508">
            <v>9.06</v>
          </cell>
          <cell r="K2508">
            <v>14.95</v>
          </cell>
        </row>
        <row r="2509">
          <cell r="D2509">
            <v>511931</v>
          </cell>
          <cell r="E2509">
            <v>175</v>
          </cell>
          <cell r="H2509" t="str">
            <v xml:space="preserve">WS ROUND CRYSTAL STUDS SIAM/GOLD </v>
          </cell>
          <cell r="I2509">
            <v>3</v>
          </cell>
          <cell r="J2509">
            <v>7.85</v>
          </cell>
          <cell r="K2509">
            <v>12.95</v>
          </cell>
        </row>
        <row r="2510">
          <cell r="D2510">
            <v>511932</v>
          </cell>
          <cell r="E2510">
            <v>175</v>
          </cell>
          <cell r="H2510" t="str">
            <v xml:space="preserve">WS ROUND CRYSTAL STUDS MONTANA /SILVER </v>
          </cell>
          <cell r="I2510">
            <v>3</v>
          </cell>
          <cell r="J2510">
            <v>7.85</v>
          </cell>
          <cell r="K2510">
            <v>12.95</v>
          </cell>
        </row>
        <row r="2511">
          <cell r="D2511">
            <v>511933</v>
          </cell>
          <cell r="E2511">
            <v>175</v>
          </cell>
          <cell r="H2511" t="str">
            <v>WS ROUND CRYSTAL STUDS LIGHT YELLOW/ROSE GOLD</v>
          </cell>
          <cell r="I2511">
            <v>3</v>
          </cell>
          <cell r="J2511">
            <v>7.85</v>
          </cell>
          <cell r="K2511">
            <v>12.95</v>
          </cell>
        </row>
        <row r="2512">
          <cell r="D2512">
            <v>511168</v>
          </cell>
          <cell r="E2512">
            <v>177</v>
          </cell>
          <cell r="H2512" t="str">
            <v>WS CRYSTAL DROP EARRINGS DARK TOPAZ/ROSE GOLD</v>
          </cell>
          <cell r="I2512">
            <v>3</v>
          </cell>
          <cell r="J2512">
            <v>9.06</v>
          </cell>
          <cell r="K2512">
            <v>14.95</v>
          </cell>
        </row>
        <row r="2513">
          <cell r="D2513">
            <v>511170</v>
          </cell>
          <cell r="E2513">
            <v>177</v>
          </cell>
          <cell r="H2513" t="str">
            <v>WS CRYSTAL DROP EARRINGS BLACK DIAMOND/SILVER</v>
          </cell>
          <cell r="I2513">
            <v>3</v>
          </cell>
          <cell r="J2513">
            <v>9.06</v>
          </cell>
          <cell r="K2513">
            <v>14.95</v>
          </cell>
        </row>
        <row r="2514">
          <cell r="D2514">
            <v>511174</v>
          </cell>
          <cell r="E2514">
            <v>178</v>
          </cell>
          <cell r="H2514" t="str">
            <v>WS LARGE CRYSTAL DROP EARRINGS SOFT TOPAZ/GOLD</v>
          </cell>
          <cell r="I2514">
            <v>3</v>
          </cell>
          <cell r="J2514">
            <v>10.27</v>
          </cell>
          <cell r="K2514">
            <v>16.95</v>
          </cell>
        </row>
        <row r="2515">
          <cell r="D2515">
            <v>511175</v>
          </cell>
          <cell r="E2515">
            <v>178</v>
          </cell>
          <cell r="H2515" t="str">
            <v>WS LARGE CRYSTAL DROP EARRINGS SIAM/SILVER</v>
          </cell>
          <cell r="I2515">
            <v>3</v>
          </cell>
          <cell r="J2515">
            <v>10.27</v>
          </cell>
          <cell r="K2515">
            <v>16.95</v>
          </cell>
        </row>
        <row r="2516">
          <cell r="D2516">
            <v>511938</v>
          </cell>
          <cell r="E2516">
            <v>178</v>
          </cell>
          <cell r="H2516" t="str">
            <v xml:space="preserve">WS LARGE CRYSTAL DROP EARRINGS CRYSTAL CLEAR/SILVER </v>
          </cell>
          <cell r="I2516">
            <v>3</v>
          </cell>
          <cell r="J2516">
            <v>10.27</v>
          </cell>
          <cell r="K2516">
            <v>16.95</v>
          </cell>
        </row>
        <row r="2517">
          <cell r="D2517">
            <v>511939</v>
          </cell>
          <cell r="E2517">
            <v>178</v>
          </cell>
          <cell r="G2517" t="str">
            <v>LOW</v>
          </cell>
          <cell r="H2517" t="str">
            <v>WS LARGE CRYSTAL DROP EARRINGS APRICOT/ROSE GOLD</v>
          </cell>
          <cell r="I2517">
            <v>3</v>
          </cell>
          <cell r="J2517">
            <v>10.27</v>
          </cell>
          <cell r="K2517">
            <v>16.95</v>
          </cell>
        </row>
        <row r="2518">
          <cell r="D2518">
            <v>511177</v>
          </cell>
          <cell r="E2518">
            <v>179</v>
          </cell>
          <cell r="H2518" t="str">
            <v>WS CUSHION CRYSTAL DROP EARRINGS PURPLE VELVET/SILVER</v>
          </cell>
          <cell r="I2518">
            <v>3</v>
          </cell>
          <cell r="J2518">
            <v>12.09</v>
          </cell>
          <cell r="K2518">
            <v>19.95</v>
          </cell>
        </row>
        <row r="2519">
          <cell r="D2519">
            <v>511179</v>
          </cell>
          <cell r="E2519">
            <v>179</v>
          </cell>
          <cell r="H2519" t="str">
            <v>WS CUSHION CRYSTAL DROP EARRINGS CRYSTAL CLEAR/SILVER</v>
          </cell>
          <cell r="I2519">
            <v>3</v>
          </cell>
          <cell r="J2519">
            <v>12.09</v>
          </cell>
          <cell r="K2519">
            <v>19.95</v>
          </cell>
        </row>
        <row r="2520">
          <cell r="D2520">
            <v>511945</v>
          </cell>
          <cell r="E2520">
            <v>180</v>
          </cell>
          <cell r="H2520" t="str">
            <v>WS EXTRA LARGE CRYSTAL DROP EARRINGS SMOKED TOPAZ/GOLD</v>
          </cell>
          <cell r="I2520">
            <v>3</v>
          </cell>
          <cell r="J2520">
            <v>12.09</v>
          </cell>
          <cell r="K2520">
            <v>19.95</v>
          </cell>
        </row>
        <row r="2521">
          <cell r="D2521">
            <v>512562</v>
          </cell>
          <cell r="E2521">
            <v>181</v>
          </cell>
          <cell r="H2521" t="str">
            <v>*(CC) WS LARGE OVAL CRYSTAL DROP EARRINGS SILVER//BROWN AMETHYST</v>
          </cell>
          <cell r="I2521">
            <v>3</v>
          </cell>
          <cell r="J2521">
            <v>12.09</v>
          </cell>
          <cell r="K2521">
            <v>19.95</v>
          </cell>
        </row>
        <row r="2522">
          <cell r="D2522">
            <v>512563</v>
          </cell>
          <cell r="E2522">
            <v>181</v>
          </cell>
          <cell r="H2522" t="str">
            <v xml:space="preserve">*(CC) WS LARGE OVAL CRYSTAL DROP EARRINGS SILVER/OLIVE YELLOW </v>
          </cell>
          <cell r="I2522">
            <v>3</v>
          </cell>
          <cell r="J2522">
            <v>12.09</v>
          </cell>
          <cell r="K2522">
            <v>19.95</v>
          </cell>
        </row>
        <row r="2523">
          <cell r="D2523">
            <v>511471</v>
          </cell>
          <cell r="E2523">
            <v>182</v>
          </cell>
          <cell r="H2523" t="str">
            <v>WS ANIKA CRYSTAL STUDS SILVER/LIGHT ROSE</v>
          </cell>
          <cell r="I2523">
            <v>3</v>
          </cell>
          <cell r="J2523">
            <v>6.03</v>
          </cell>
          <cell r="K2523">
            <v>9.9499999999999993</v>
          </cell>
        </row>
        <row r="2524">
          <cell r="D2524">
            <v>511472</v>
          </cell>
          <cell r="E2524">
            <v>182</v>
          </cell>
          <cell r="H2524" t="str">
            <v>WS ANIKA CRYSTAL STUDS GOLD/BLACK DIAMOND</v>
          </cell>
          <cell r="I2524">
            <v>3</v>
          </cell>
          <cell r="J2524">
            <v>6.03</v>
          </cell>
          <cell r="K2524">
            <v>9.9499999999999993</v>
          </cell>
        </row>
        <row r="2525">
          <cell r="D2525">
            <v>511473</v>
          </cell>
          <cell r="E2525">
            <v>183</v>
          </cell>
          <cell r="H2525" t="str">
            <v>WS CRYSTAL GEO HEART STUDS SILVER/EMERALD</v>
          </cell>
          <cell r="I2525">
            <v>3</v>
          </cell>
          <cell r="J2525">
            <v>7.85</v>
          </cell>
          <cell r="K2525">
            <v>12.95</v>
          </cell>
        </row>
        <row r="2526">
          <cell r="D2526">
            <v>511474</v>
          </cell>
          <cell r="E2526">
            <v>183</v>
          </cell>
          <cell r="H2526" t="str">
            <v>WS CRYSTAL GEO HEART STUDS GOLD/FUCHSIA</v>
          </cell>
          <cell r="I2526">
            <v>3</v>
          </cell>
          <cell r="J2526">
            <v>7.85</v>
          </cell>
          <cell r="K2526">
            <v>12.95</v>
          </cell>
        </row>
        <row r="2527">
          <cell r="D2527">
            <v>511475</v>
          </cell>
          <cell r="E2527">
            <v>184</v>
          </cell>
          <cell r="H2527" t="str">
            <v>WS CRYSTAL TEARDROP STUDS ROSE GOLD/CLEAR CRYSTAL</v>
          </cell>
          <cell r="I2527">
            <v>3</v>
          </cell>
          <cell r="J2527">
            <v>9.06</v>
          </cell>
          <cell r="K2527">
            <v>14.95</v>
          </cell>
        </row>
        <row r="2528">
          <cell r="D2528">
            <v>511476</v>
          </cell>
          <cell r="E2528">
            <v>184</v>
          </cell>
          <cell r="H2528" t="str">
            <v>WS CRYSTAL TEARDROP STUDS SILVER/ALEXANDRITE</v>
          </cell>
          <cell r="I2528">
            <v>3</v>
          </cell>
          <cell r="J2528">
            <v>9.06</v>
          </cell>
          <cell r="K2528">
            <v>14.95</v>
          </cell>
        </row>
        <row r="2529">
          <cell r="D2529">
            <v>511477</v>
          </cell>
          <cell r="E2529">
            <v>185</v>
          </cell>
          <cell r="H2529" t="str">
            <v>WS CRYSTAL MODERNITY STUDS ROSE GOLD/LIGHT PEACH</v>
          </cell>
          <cell r="I2529">
            <v>3</v>
          </cell>
          <cell r="J2529">
            <v>9.06</v>
          </cell>
          <cell r="K2529">
            <v>14.95</v>
          </cell>
        </row>
        <row r="2530">
          <cell r="D2530">
            <v>511478</v>
          </cell>
          <cell r="E2530">
            <v>185</v>
          </cell>
          <cell r="H2530" t="str">
            <v xml:space="preserve">WS CRYSTAL MODERNITY STUDS SILVER/CHRYSOLITE </v>
          </cell>
          <cell r="I2530">
            <v>3</v>
          </cell>
          <cell r="J2530">
            <v>9.06</v>
          </cell>
          <cell r="K2530">
            <v>14.95</v>
          </cell>
        </row>
        <row r="2531">
          <cell r="D2531">
            <v>511479</v>
          </cell>
          <cell r="E2531">
            <v>186</v>
          </cell>
          <cell r="H2531" t="str">
            <v>WS TRINITY CRYSTAL STUDS GOLD/OPAL/MONTANA</v>
          </cell>
          <cell r="I2531">
            <v>3</v>
          </cell>
          <cell r="J2531">
            <v>10.27</v>
          </cell>
          <cell r="K2531">
            <v>16.95</v>
          </cell>
        </row>
        <row r="2532">
          <cell r="D2532">
            <v>511481</v>
          </cell>
          <cell r="E2532">
            <v>187</v>
          </cell>
          <cell r="H2532" t="str">
            <v>WS BRILLIANT CRYSTAL STUDS SILVER/CITRINE</v>
          </cell>
          <cell r="I2532">
            <v>3</v>
          </cell>
          <cell r="J2532">
            <v>10.27</v>
          </cell>
          <cell r="K2532">
            <v>16.95</v>
          </cell>
        </row>
        <row r="2533">
          <cell r="D2533">
            <v>511482</v>
          </cell>
          <cell r="E2533">
            <v>187</v>
          </cell>
          <cell r="H2533" t="str">
            <v>WS BRILLIANT CRYSTAL STUDS SILVER/LIGHT SAPPHIRE</v>
          </cell>
          <cell r="I2533">
            <v>3</v>
          </cell>
          <cell r="J2533">
            <v>10.27</v>
          </cell>
          <cell r="K2533">
            <v>16.95</v>
          </cell>
        </row>
        <row r="2534">
          <cell r="D2534">
            <v>511842</v>
          </cell>
          <cell r="E2534">
            <v>190</v>
          </cell>
          <cell r="H2534" t="str">
            <v>WS CRYSTAL FOLIAGE EARRINGS GOLD</v>
          </cell>
          <cell r="I2534">
            <v>3</v>
          </cell>
          <cell r="J2534">
            <v>10.27</v>
          </cell>
          <cell r="K2534">
            <v>16.95</v>
          </cell>
        </row>
        <row r="2536">
          <cell r="D2536">
            <v>510991</v>
          </cell>
          <cell r="E2536">
            <v>205</v>
          </cell>
          <cell r="H2536" t="str">
            <v>WS LUCENT RECTANGLE STUDS GOLD</v>
          </cell>
          <cell r="I2536">
            <v>3</v>
          </cell>
          <cell r="J2536">
            <v>7.85</v>
          </cell>
          <cell r="K2536">
            <v>12.95</v>
          </cell>
        </row>
        <row r="2537">
          <cell r="D2537">
            <v>512359</v>
          </cell>
          <cell r="E2537">
            <v>206</v>
          </cell>
          <cell r="H2537" t="str">
            <v>*(MM) WS PETITE STAR STUDS SILVER</v>
          </cell>
          <cell r="I2537">
            <v>3</v>
          </cell>
          <cell r="J2537">
            <v>6.03</v>
          </cell>
          <cell r="K2537">
            <v>9.9499999999999993</v>
          </cell>
        </row>
        <row r="2538">
          <cell r="D2538">
            <v>512360</v>
          </cell>
          <cell r="E2538">
            <v>207</v>
          </cell>
          <cell r="H2538" t="str">
            <v>*(MM) WS DELICATE BOW STUDS GOLD</v>
          </cell>
          <cell r="I2538">
            <v>3</v>
          </cell>
          <cell r="J2538">
            <v>6.03</v>
          </cell>
          <cell r="K2538">
            <v>9.9499999999999993</v>
          </cell>
        </row>
        <row r="2539">
          <cell r="D2539">
            <v>512361</v>
          </cell>
          <cell r="E2539">
            <v>208</v>
          </cell>
          <cell r="H2539" t="str">
            <v>*(MM) WS CRYSTAL MOON STUDS SILVER</v>
          </cell>
          <cell r="I2539">
            <v>3</v>
          </cell>
          <cell r="J2539">
            <v>6.03</v>
          </cell>
          <cell r="K2539">
            <v>9.9499999999999993</v>
          </cell>
        </row>
        <row r="2540">
          <cell r="D2540">
            <v>512362</v>
          </cell>
          <cell r="E2540">
            <v>209</v>
          </cell>
          <cell r="H2540" t="str">
            <v>*(MM) WS GRACEFUL FLOWER STUDS ROSE GOLD</v>
          </cell>
          <cell r="I2540">
            <v>3</v>
          </cell>
          <cell r="J2540">
            <v>6.03</v>
          </cell>
          <cell r="K2540">
            <v>9.9499999999999993</v>
          </cell>
        </row>
        <row r="2541">
          <cell r="D2541">
            <v>512363</v>
          </cell>
          <cell r="E2541">
            <v>210</v>
          </cell>
          <cell r="H2541" t="str">
            <v>*(MM) WS TINY BUMBLEBEE STUDS GOLD</v>
          </cell>
          <cell r="I2541">
            <v>3</v>
          </cell>
          <cell r="J2541">
            <v>6.03</v>
          </cell>
          <cell r="K2541">
            <v>9.9499999999999993</v>
          </cell>
        </row>
        <row r="2542">
          <cell r="D2542">
            <v>512364</v>
          </cell>
          <cell r="E2542">
            <v>211</v>
          </cell>
          <cell r="H2542" t="str">
            <v>*(MM) WS CRYSTAL LOVE STUDS GOLD</v>
          </cell>
          <cell r="I2542">
            <v>3</v>
          </cell>
          <cell r="J2542">
            <v>7.85</v>
          </cell>
          <cell r="K2542">
            <v>12.95</v>
          </cell>
        </row>
        <row r="2543">
          <cell r="D2543">
            <v>512537</v>
          </cell>
          <cell r="E2543">
            <v>213</v>
          </cell>
          <cell r="H2543" t="str">
            <v>*(EB) WS MYSTIC STUDS GOLD</v>
          </cell>
          <cell r="I2543">
            <v>3</v>
          </cell>
          <cell r="J2543">
            <v>6.03</v>
          </cell>
          <cell r="K2543">
            <v>9.9499999999999993</v>
          </cell>
        </row>
        <row r="2544">
          <cell r="D2544">
            <v>512538</v>
          </cell>
          <cell r="E2544">
            <v>214</v>
          </cell>
          <cell r="H2544" t="str">
            <v>*(EB) WS INDIE CLUSTER STUDS ROSE GOLD/DARK BLUE</v>
          </cell>
          <cell r="I2544">
            <v>3</v>
          </cell>
          <cell r="J2544">
            <v>7.85</v>
          </cell>
          <cell r="K2544">
            <v>12.95</v>
          </cell>
        </row>
        <row r="2545">
          <cell r="D2545">
            <v>512539</v>
          </cell>
          <cell r="E2545">
            <v>214</v>
          </cell>
          <cell r="H2545" t="str">
            <v>*(EB) WS INDIE CLUSTER STUDS SILVER/SAGE</v>
          </cell>
          <cell r="I2545">
            <v>3</v>
          </cell>
          <cell r="J2545">
            <v>7.85</v>
          </cell>
          <cell r="K2545">
            <v>12.95</v>
          </cell>
        </row>
        <row r="2546">
          <cell r="D2546">
            <v>512540</v>
          </cell>
          <cell r="E2546">
            <v>215</v>
          </cell>
          <cell r="H2546" t="str">
            <v>*(EB) WS SPIRIT DROP EARRINGS ROSE GOLD</v>
          </cell>
          <cell r="I2546">
            <v>3</v>
          </cell>
          <cell r="J2546">
            <v>7.85</v>
          </cell>
          <cell r="K2546">
            <v>12.95</v>
          </cell>
        </row>
        <row r="2547">
          <cell r="D2547">
            <v>512541</v>
          </cell>
          <cell r="E2547">
            <v>216</v>
          </cell>
          <cell r="H2547" t="str">
            <v>*(EB) WS RADIAL CRYSTAL DROP EARRINGS SILVER</v>
          </cell>
          <cell r="I2547">
            <v>3</v>
          </cell>
          <cell r="J2547">
            <v>9.06</v>
          </cell>
          <cell r="K2547">
            <v>14.95</v>
          </cell>
        </row>
        <row r="2548">
          <cell r="D2548">
            <v>512366</v>
          </cell>
          <cell r="E2548">
            <v>218</v>
          </cell>
          <cell r="H2548" t="str">
            <v>*(MM) WS DRAGONFLY STUDS GOLD</v>
          </cell>
          <cell r="I2548">
            <v>3</v>
          </cell>
          <cell r="J2548">
            <v>7.85</v>
          </cell>
          <cell r="K2548">
            <v>12.95</v>
          </cell>
        </row>
        <row r="2549">
          <cell r="D2549">
            <v>512368</v>
          </cell>
          <cell r="E2549">
            <v>219</v>
          </cell>
          <cell r="H2549" t="str">
            <v>*(MM) WS LITTLE BIRD STUDS GOLD</v>
          </cell>
          <cell r="I2549">
            <v>3</v>
          </cell>
          <cell r="J2549">
            <v>9.06</v>
          </cell>
          <cell r="K2549">
            <v>14.95</v>
          </cell>
        </row>
        <row r="2550">
          <cell r="D2550">
            <v>511692</v>
          </cell>
          <cell r="E2550">
            <v>220</v>
          </cell>
          <cell r="H2550" t="str">
            <v>WS MINIMAL OVAL STUDS SILVER</v>
          </cell>
          <cell r="I2550">
            <v>3</v>
          </cell>
          <cell r="J2550">
            <v>6.03</v>
          </cell>
          <cell r="K2550">
            <v>9.9499999999999993</v>
          </cell>
        </row>
        <row r="2551">
          <cell r="D2551">
            <v>507530</v>
          </cell>
          <cell r="E2551">
            <v>221</v>
          </cell>
          <cell r="G2551" t="str">
            <v>VERY LOW</v>
          </cell>
          <cell r="H2551" t="str">
            <v>WS MORGAN STUDS LIGHT GOLD</v>
          </cell>
          <cell r="I2551">
            <v>3</v>
          </cell>
          <cell r="J2551">
            <v>6.03</v>
          </cell>
          <cell r="K2551">
            <v>9.9499999999999993</v>
          </cell>
        </row>
        <row r="2552">
          <cell r="D2552">
            <v>512371</v>
          </cell>
          <cell r="E2552">
            <v>222</v>
          </cell>
          <cell r="H2552" t="str">
            <v>*(TT) WS MODERN ORGANIC STUDS SILVER</v>
          </cell>
          <cell r="I2552">
            <v>3</v>
          </cell>
          <cell r="J2552">
            <v>6.03</v>
          </cell>
          <cell r="K2552">
            <v>9.6950000000000003</v>
          </cell>
        </row>
        <row r="2553">
          <cell r="D2553">
            <v>512372</v>
          </cell>
          <cell r="E2553">
            <v>223</v>
          </cell>
          <cell r="H2553" t="str">
            <v>*(TT) WS ETCHED HEART STUDS GOLD</v>
          </cell>
          <cell r="I2553">
            <v>3</v>
          </cell>
          <cell r="J2553">
            <v>7.85</v>
          </cell>
          <cell r="K2553">
            <v>12.95</v>
          </cell>
        </row>
        <row r="2554">
          <cell r="D2554">
            <v>512685</v>
          </cell>
          <cell r="E2554">
            <v>224</v>
          </cell>
          <cell r="H2554" t="str">
            <v>*(SE) WS SCRUNCH EARRINGS GOLD</v>
          </cell>
          <cell r="I2554">
            <v>3</v>
          </cell>
          <cell r="J2554">
            <v>10.27</v>
          </cell>
          <cell r="K2554">
            <v>16.95</v>
          </cell>
        </row>
        <row r="2555">
          <cell r="D2555">
            <v>510142</v>
          </cell>
          <cell r="E2555">
            <v>225</v>
          </cell>
          <cell r="H2555" t="str">
            <v>WS LIQUID EARRINGS GOLD</v>
          </cell>
          <cell r="I2555">
            <v>3</v>
          </cell>
          <cell r="J2555">
            <v>10.27</v>
          </cell>
          <cell r="K2555">
            <v>16.95</v>
          </cell>
        </row>
        <row r="2556">
          <cell r="D2556">
            <v>507664</v>
          </cell>
          <cell r="E2556">
            <v>227</v>
          </cell>
          <cell r="H2556" t="str">
            <v>WS KATYA EARRINGS SILVER</v>
          </cell>
          <cell r="I2556">
            <v>3</v>
          </cell>
          <cell r="J2556">
            <v>7.85</v>
          </cell>
          <cell r="K2556">
            <v>12.95</v>
          </cell>
        </row>
        <row r="2557">
          <cell r="D2557">
            <v>509498</v>
          </cell>
          <cell r="E2557">
            <v>229</v>
          </cell>
          <cell r="H2557" t="str">
            <v>WS KIA EARRINGS SILVER</v>
          </cell>
          <cell r="I2557">
            <v>3</v>
          </cell>
          <cell r="J2557">
            <v>10.27</v>
          </cell>
          <cell r="K2557">
            <v>16.95</v>
          </cell>
        </row>
        <row r="2558">
          <cell r="D2558">
            <v>507914</v>
          </cell>
          <cell r="E2558">
            <v>230</v>
          </cell>
          <cell r="H2558" t="str">
            <v>WS COLOUR STUDS BLUE/GOLD</v>
          </cell>
          <cell r="I2558">
            <v>3</v>
          </cell>
          <cell r="J2558">
            <v>6.03</v>
          </cell>
          <cell r="K2558">
            <v>9.9499999999999993</v>
          </cell>
        </row>
        <row r="2559">
          <cell r="D2559">
            <v>510647</v>
          </cell>
          <cell r="E2559">
            <v>232</v>
          </cell>
          <cell r="H2559" t="str">
            <v>WS TEXTURED BAR STUDS ROSE GOLD</v>
          </cell>
          <cell r="I2559">
            <v>3</v>
          </cell>
          <cell r="J2559">
            <v>6.03</v>
          </cell>
          <cell r="K2559">
            <v>9.9499999999999993</v>
          </cell>
        </row>
        <row r="2560">
          <cell r="D2560">
            <v>510649</v>
          </cell>
          <cell r="E2560">
            <v>233</v>
          </cell>
          <cell r="H2560" t="str">
            <v>WS CAMILLA STUDS GOLD</v>
          </cell>
          <cell r="I2560">
            <v>3</v>
          </cell>
          <cell r="J2560">
            <v>7.85</v>
          </cell>
          <cell r="K2560">
            <v>12.95</v>
          </cell>
        </row>
        <row r="2561">
          <cell r="D2561">
            <v>510651</v>
          </cell>
          <cell r="E2561">
            <v>234</v>
          </cell>
          <cell r="H2561" t="str">
            <v>WS FIONA CRYSTAL DROP STUDS ROSE GOLD</v>
          </cell>
          <cell r="I2561">
            <v>3</v>
          </cell>
          <cell r="J2561">
            <v>9.06</v>
          </cell>
          <cell r="K2561">
            <v>14.95</v>
          </cell>
        </row>
        <row r="2562">
          <cell r="D2562">
            <v>512112</v>
          </cell>
          <cell r="E2562">
            <v>235</v>
          </cell>
          <cell r="H2562" t="str">
            <v>WS VINTAGE STUDS ROSE GOLD</v>
          </cell>
          <cell r="I2562">
            <v>3</v>
          </cell>
          <cell r="J2562">
            <v>6.03</v>
          </cell>
          <cell r="K2562">
            <v>9.9499999999999993</v>
          </cell>
        </row>
        <row r="2563">
          <cell r="D2563">
            <v>510669</v>
          </cell>
          <cell r="E2563">
            <v>236</v>
          </cell>
          <cell r="H2563" t="str">
            <v>WS FLOW ROUND STUDS GOLD</v>
          </cell>
          <cell r="I2563">
            <v>3</v>
          </cell>
          <cell r="J2563">
            <v>6.03</v>
          </cell>
          <cell r="K2563">
            <v>9.9499999999999993</v>
          </cell>
        </row>
        <row r="2564">
          <cell r="D2564">
            <v>510670</v>
          </cell>
          <cell r="E2564">
            <v>237</v>
          </cell>
          <cell r="H2564" t="str">
            <v>WS FLOW DIAMOND STUDS ROSE GOLD</v>
          </cell>
          <cell r="I2564">
            <v>3</v>
          </cell>
          <cell r="J2564">
            <v>6.03</v>
          </cell>
          <cell r="K2564">
            <v>9.9499999999999993</v>
          </cell>
        </row>
        <row r="2565">
          <cell r="D2565">
            <v>510352</v>
          </cell>
          <cell r="E2565">
            <v>239</v>
          </cell>
          <cell r="H2565" t="str">
            <v>WS PEBBLE STUDS GOLD</v>
          </cell>
          <cell r="I2565">
            <v>3</v>
          </cell>
          <cell r="J2565">
            <v>6.03</v>
          </cell>
          <cell r="K2565">
            <v>9.9499999999999993</v>
          </cell>
        </row>
        <row r="2566">
          <cell r="D2566">
            <v>511836</v>
          </cell>
          <cell r="E2566">
            <v>242</v>
          </cell>
          <cell r="G2566" t="str">
            <v>LOW</v>
          </cell>
          <cell r="H2566" t="str">
            <v>WS SPIRAL STUDS SILVER</v>
          </cell>
          <cell r="I2566">
            <v>3</v>
          </cell>
          <cell r="J2566">
            <v>7.85</v>
          </cell>
          <cell r="K2566">
            <v>12.95</v>
          </cell>
        </row>
        <row r="2567">
          <cell r="D2567">
            <v>511839</v>
          </cell>
          <cell r="E2567">
            <v>244</v>
          </cell>
          <cell r="H2567" t="str">
            <v>WS SHELL RIBBED EARRINGS SILVER</v>
          </cell>
          <cell r="I2567">
            <v>3</v>
          </cell>
          <cell r="J2567">
            <v>9.06</v>
          </cell>
          <cell r="K2567">
            <v>14.95</v>
          </cell>
        </row>
        <row r="2568">
          <cell r="D2568">
            <v>508602</v>
          </cell>
          <cell r="E2568">
            <v>249</v>
          </cell>
          <cell r="G2568" t="str">
            <v>LOW</v>
          </cell>
          <cell r="H2568" t="str">
            <v>WS ELLERY EARRINGS GOLD</v>
          </cell>
          <cell r="I2568">
            <v>3</v>
          </cell>
          <cell r="J2568">
            <v>7.85</v>
          </cell>
          <cell r="K2568">
            <v>12.95</v>
          </cell>
        </row>
        <row r="2569">
          <cell r="D2569">
            <v>506082</v>
          </cell>
          <cell r="E2569">
            <v>265</v>
          </cell>
          <cell r="H2569" t="str">
            <v>WS FACETED STUD LIGHT BLUE/SILVER</v>
          </cell>
          <cell r="I2569">
            <v>3</v>
          </cell>
          <cell r="J2569">
            <v>6.03</v>
          </cell>
          <cell r="K2569">
            <v>9.9499999999999993</v>
          </cell>
        </row>
        <row r="2570">
          <cell r="D2570">
            <v>506083</v>
          </cell>
          <cell r="E2570">
            <v>265</v>
          </cell>
          <cell r="H2570" t="str">
            <v>WS FACETED STUD PEACH/GOLD</v>
          </cell>
          <cell r="I2570">
            <v>3</v>
          </cell>
          <cell r="J2570">
            <v>6.03</v>
          </cell>
          <cell r="K2570">
            <v>9.9499999999999993</v>
          </cell>
        </row>
        <row r="2571">
          <cell r="D2571">
            <v>506084</v>
          </cell>
          <cell r="E2571">
            <v>265</v>
          </cell>
          <cell r="H2571" t="str">
            <v>WS FACETED STUD YELLOW/GOLD</v>
          </cell>
          <cell r="I2571">
            <v>3</v>
          </cell>
          <cell r="J2571">
            <v>6.03</v>
          </cell>
          <cell r="K2571">
            <v>9.9499999999999993</v>
          </cell>
        </row>
        <row r="2572">
          <cell r="D2572">
            <v>510341</v>
          </cell>
          <cell r="E2572">
            <v>267</v>
          </cell>
          <cell r="H2572" t="str">
            <v>WS RED HEART STUDS GOLD</v>
          </cell>
          <cell r="I2572">
            <v>3</v>
          </cell>
          <cell r="J2572">
            <v>6.03</v>
          </cell>
          <cell r="K2572">
            <v>9.9499999999999993</v>
          </cell>
        </row>
        <row r="2573">
          <cell r="D2573">
            <v>510345</v>
          </cell>
          <cell r="E2573">
            <v>269</v>
          </cell>
          <cell r="H2573" t="str">
            <v>WS BOLD BLUE ENAMEL STUDS SILVER</v>
          </cell>
          <cell r="I2573">
            <v>3</v>
          </cell>
          <cell r="J2573">
            <v>9.06</v>
          </cell>
          <cell r="K2573">
            <v>14.95</v>
          </cell>
        </row>
        <row r="2574">
          <cell r="D2574">
            <v>511070</v>
          </cell>
          <cell r="E2574">
            <v>274</v>
          </cell>
          <cell r="G2574" t="str">
            <v>LOW</v>
          </cell>
          <cell r="H2574" t="str">
            <v>WS SEMI-PRECIOUS BEZEL STUDS GOLD/CARNELIAN</v>
          </cell>
          <cell r="I2574">
            <v>3</v>
          </cell>
          <cell r="J2574">
            <v>7.85</v>
          </cell>
          <cell r="K2574">
            <v>12.95</v>
          </cell>
        </row>
        <row r="2575">
          <cell r="D2575">
            <v>511193</v>
          </cell>
          <cell r="E2575">
            <v>277</v>
          </cell>
          <cell r="H2575" t="str">
            <v>WS REVOLVE STUDS ROSE GOLD</v>
          </cell>
          <cell r="I2575">
            <v>3</v>
          </cell>
          <cell r="J2575">
            <v>6.03</v>
          </cell>
          <cell r="K2575">
            <v>9.9499999999999993</v>
          </cell>
        </row>
        <row r="2576">
          <cell r="D2576">
            <v>506510</v>
          </cell>
          <cell r="E2576">
            <v>279</v>
          </cell>
          <cell r="H2576" t="str">
            <v>WS MATT DISC 10MM STUDS GOLD</v>
          </cell>
          <cell r="I2576">
            <v>3</v>
          </cell>
          <cell r="J2576">
            <v>6.03</v>
          </cell>
          <cell r="K2576">
            <v>9.9499999999999993</v>
          </cell>
        </row>
        <row r="2577">
          <cell r="D2577">
            <v>507257</v>
          </cell>
          <cell r="E2577">
            <v>296</v>
          </cell>
          <cell r="H2577" t="str">
            <v>WS TRIANGLE STUDS MATT SILVER</v>
          </cell>
          <cell r="I2577">
            <v>3</v>
          </cell>
          <cell r="J2577">
            <v>6.03</v>
          </cell>
          <cell r="K2577">
            <v>9.9499999999999993</v>
          </cell>
        </row>
        <row r="2579">
          <cell r="D2579">
            <v>503344</v>
          </cell>
          <cell r="E2579">
            <v>300</v>
          </cell>
          <cell r="H2579" t="str">
            <v>*(CO) WS SMALL HOOP EARRING GOLD (2.6cm)</v>
          </cell>
          <cell r="I2579">
            <v>3</v>
          </cell>
          <cell r="J2579">
            <v>6.03</v>
          </cell>
          <cell r="K2579">
            <v>9.9499999999999993</v>
          </cell>
        </row>
        <row r="2580">
          <cell r="D2580">
            <v>503343</v>
          </cell>
          <cell r="E2580">
            <v>300</v>
          </cell>
          <cell r="H2580" t="str">
            <v>*(CO) WS SMALL HOOP EARRING SILVER (2.6cm)</v>
          </cell>
          <cell r="I2580">
            <v>3</v>
          </cell>
          <cell r="J2580">
            <v>6.03</v>
          </cell>
          <cell r="K2580">
            <v>9.9499999999999993</v>
          </cell>
        </row>
        <row r="2581">
          <cell r="D2581">
            <v>505827</v>
          </cell>
          <cell r="E2581">
            <v>300</v>
          </cell>
          <cell r="H2581" t="str">
            <v>*(CO) WS SMALL HOOP EARRINGS ROSE GOLD  (2.6cm)</v>
          </cell>
          <cell r="I2581">
            <v>3</v>
          </cell>
          <cell r="J2581">
            <v>6.03</v>
          </cell>
          <cell r="K2581">
            <v>9.9499999999999993</v>
          </cell>
        </row>
        <row r="2582">
          <cell r="D2582">
            <v>503342</v>
          </cell>
          <cell r="E2582">
            <v>301</v>
          </cell>
          <cell r="H2582" t="str">
            <v>*(CO) WS LARGE HOOP EARRING GOLD DIAM 4.6CM</v>
          </cell>
          <cell r="I2582">
            <v>3</v>
          </cell>
          <cell r="J2582">
            <v>7.85</v>
          </cell>
          <cell r="K2582">
            <v>12.95</v>
          </cell>
        </row>
        <row r="2583">
          <cell r="D2583">
            <v>503341</v>
          </cell>
          <cell r="E2583">
            <v>301</v>
          </cell>
          <cell r="H2583" t="str">
            <v>*(CO) WS LARGE HOOP EARRING SILVER DIAM 4.6CM</v>
          </cell>
          <cell r="I2583">
            <v>3</v>
          </cell>
          <cell r="J2583">
            <v>7.85</v>
          </cell>
          <cell r="K2583">
            <v>12.95</v>
          </cell>
        </row>
        <row r="2584">
          <cell r="D2584">
            <v>505832</v>
          </cell>
          <cell r="E2584">
            <v>301</v>
          </cell>
          <cell r="H2584" t="str">
            <v>*(CO) WS LARGE HOOP EARRINGS ROSE GOLD DIAM 4.6CM</v>
          </cell>
          <cell r="I2584">
            <v>3</v>
          </cell>
          <cell r="J2584">
            <v>7.85</v>
          </cell>
          <cell r="K2584">
            <v>12.95</v>
          </cell>
        </row>
        <row r="2585">
          <cell r="D2585">
            <v>510145</v>
          </cell>
          <cell r="E2585">
            <v>315</v>
          </cell>
          <cell r="H2585" t="str">
            <v>WS SWIRL EARRINGS GOLD</v>
          </cell>
          <cell r="I2585">
            <v>3</v>
          </cell>
          <cell r="J2585">
            <v>12.09</v>
          </cell>
          <cell r="K2585">
            <v>19.95</v>
          </cell>
        </row>
        <row r="2586">
          <cell r="D2586">
            <v>512679</v>
          </cell>
          <cell r="E2586">
            <v>325</v>
          </cell>
          <cell r="H2586" t="str">
            <v>*(SE) WS FLUID LINK HOOPS SILVER</v>
          </cell>
          <cell r="I2586">
            <v>3</v>
          </cell>
          <cell r="J2586">
            <v>9.06</v>
          </cell>
          <cell r="K2586">
            <v>14.95</v>
          </cell>
        </row>
        <row r="2587">
          <cell r="D2587">
            <v>510343</v>
          </cell>
          <cell r="E2587">
            <v>329</v>
          </cell>
          <cell r="H2587" t="str">
            <v xml:space="preserve">WS SMALL ENAMEL HUGGIE HOOPS WHITE/ROSE GOLD </v>
          </cell>
          <cell r="I2587">
            <v>3</v>
          </cell>
          <cell r="J2587">
            <v>7.85</v>
          </cell>
          <cell r="K2587">
            <v>12.95</v>
          </cell>
        </row>
        <row r="2588">
          <cell r="D2588">
            <v>510344</v>
          </cell>
          <cell r="E2588">
            <v>329</v>
          </cell>
          <cell r="H2588" t="str">
            <v>WS SMALL ENAMEL HUGGIE HOOPS SAGE/SILVER</v>
          </cell>
          <cell r="I2588">
            <v>3</v>
          </cell>
          <cell r="J2588">
            <v>7.85</v>
          </cell>
          <cell r="K2588">
            <v>12.95</v>
          </cell>
        </row>
        <row r="2589">
          <cell r="D2589">
            <v>512373</v>
          </cell>
          <cell r="E2589">
            <v>330</v>
          </cell>
          <cell r="H2589" t="str">
            <v>*(TT) WS MEDIUM TEXTURED SLEEPER SILVER</v>
          </cell>
          <cell r="J2589">
            <v>7.85</v>
          </cell>
          <cell r="K2589">
            <v>12.95</v>
          </cell>
        </row>
        <row r="2590">
          <cell r="D2590">
            <v>512374</v>
          </cell>
          <cell r="E2590">
            <v>330</v>
          </cell>
          <cell r="H2590" t="str">
            <v>*(TT) WS MEDIUM TEXTURED SLEEPER GOLD</v>
          </cell>
          <cell r="J2590">
            <v>7.85</v>
          </cell>
          <cell r="K2590">
            <v>12.95</v>
          </cell>
        </row>
        <row r="2591">
          <cell r="D2591">
            <v>512375</v>
          </cell>
          <cell r="E2591">
            <v>330</v>
          </cell>
          <cell r="H2591" t="str">
            <v>*(TT) WS MEDIUM TEXTURED SLEEPER ROSE GOLD</v>
          </cell>
          <cell r="J2591">
            <v>7.85</v>
          </cell>
          <cell r="K2591">
            <v>12.95</v>
          </cell>
        </row>
        <row r="2592">
          <cell r="D2592">
            <v>509067</v>
          </cell>
          <cell r="E2592">
            <v>331</v>
          </cell>
          <cell r="H2592" t="str">
            <v>*(CO) WS TEXTURED SLEEPER SILVER</v>
          </cell>
          <cell r="I2592">
            <v>3</v>
          </cell>
          <cell r="J2592">
            <v>6.03</v>
          </cell>
          <cell r="K2592">
            <v>9.9499999999999993</v>
          </cell>
        </row>
        <row r="2593">
          <cell r="D2593">
            <v>509068</v>
          </cell>
          <cell r="E2593">
            <v>331</v>
          </cell>
          <cell r="H2593" t="str">
            <v>*(CO) WS TEXTURED SLEEPER ROSE GOLD</v>
          </cell>
          <cell r="I2593">
            <v>3</v>
          </cell>
          <cell r="J2593">
            <v>6.03</v>
          </cell>
          <cell r="K2593">
            <v>9.9499999999999993</v>
          </cell>
        </row>
        <row r="2594">
          <cell r="D2594">
            <v>509069</v>
          </cell>
          <cell r="E2594">
            <v>331</v>
          </cell>
          <cell r="H2594" t="str">
            <v>*(CO) WS TEXTURED SLEEPER GOLD</v>
          </cell>
          <cell r="I2594">
            <v>3</v>
          </cell>
          <cell r="J2594">
            <v>6.03</v>
          </cell>
          <cell r="K2594">
            <v>9.9499999999999993</v>
          </cell>
        </row>
        <row r="2595">
          <cell r="D2595">
            <v>510348</v>
          </cell>
          <cell r="E2595">
            <v>332</v>
          </cell>
          <cell r="H2595" t="str">
            <v>WS SLEEK ENAMEL HOOPS WHITE/GOLD</v>
          </cell>
          <cell r="I2595">
            <v>3</v>
          </cell>
          <cell r="J2595">
            <v>10.27</v>
          </cell>
          <cell r="K2595">
            <v>16.95</v>
          </cell>
        </row>
        <row r="2596">
          <cell r="D2596">
            <v>512542</v>
          </cell>
          <cell r="E2596">
            <v>333</v>
          </cell>
          <cell r="H2596" t="str">
            <v>*(EB) WS ANGELIC CRYSTAL HOOPS GOLD</v>
          </cell>
          <cell r="I2596">
            <v>3</v>
          </cell>
          <cell r="J2596">
            <v>9.06</v>
          </cell>
          <cell r="K2596">
            <v>14.95</v>
          </cell>
        </row>
        <row r="2597">
          <cell r="D2597">
            <v>512543</v>
          </cell>
          <cell r="E2597">
            <v>333</v>
          </cell>
          <cell r="H2597" t="str">
            <v>*(EB) WS ANGELIC CRYSTAL HOOPS SILVER</v>
          </cell>
          <cell r="I2597">
            <v>3</v>
          </cell>
          <cell r="J2597">
            <v>9.06</v>
          </cell>
          <cell r="K2597">
            <v>14.95</v>
          </cell>
        </row>
        <row r="2598">
          <cell r="D2598">
            <v>512686</v>
          </cell>
          <cell r="E2598">
            <v>334</v>
          </cell>
          <cell r="H2598" t="str">
            <v>*(SE) WS EMBELLISHED MOTION HOOPS GOLD</v>
          </cell>
          <cell r="I2598">
            <v>3</v>
          </cell>
          <cell r="J2598">
            <v>12.09</v>
          </cell>
          <cell r="K2598">
            <v>19.95</v>
          </cell>
        </row>
        <row r="2599">
          <cell r="D2599">
            <v>512377</v>
          </cell>
          <cell r="E2599">
            <v>341</v>
          </cell>
          <cell r="H2599" t="str">
            <v xml:space="preserve">*(TT) WS MOLTEN HOOPS ROSE GOLD </v>
          </cell>
          <cell r="I2599">
            <v>3</v>
          </cell>
          <cell r="J2599">
            <v>9.06</v>
          </cell>
          <cell r="K2599">
            <v>14.95</v>
          </cell>
        </row>
        <row r="2600">
          <cell r="D2600">
            <v>512378</v>
          </cell>
          <cell r="E2600">
            <v>341</v>
          </cell>
          <cell r="H2600" t="str">
            <v>*(TT) WS MOLTEN HOOPS SILVER</v>
          </cell>
          <cell r="I2600">
            <v>3</v>
          </cell>
          <cell r="J2600">
            <v>9.06</v>
          </cell>
          <cell r="K2600">
            <v>14.95</v>
          </cell>
        </row>
        <row r="2601">
          <cell r="D2601">
            <v>509535</v>
          </cell>
          <cell r="E2601">
            <v>342</v>
          </cell>
          <cell r="H2601" t="str">
            <v xml:space="preserve">WS RIGID TWIST EARRINGS GOLD </v>
          </cell>
          <cell r="I2601">
            <v>3</v>
          </cell>
          <cell r="J2601">
            <v>9.06</v>
          </cell>
          <cell r="K2601">
            <v>14.95</v>
          </cell>
        </row>
        <row r="2602">
          <cell r="D2602">
            <v>511844</v>
          </cell>
          <cell r="E2602">
            <v>345</v>
          </cell>
          <cell r="H2602" t="str">
            <v>WS LEAFAGE HOOP EARRINGS SILVER</v>
          </cell>
          <cell r="I2602">
            <v>3</v>
          </cell>
          <cell r="J2602">
            <v>10.27</v>
          </cell>
          <cell r="K2602">
            <v>16.95</v>
          </cell>
        </row>
        <row r="2603">
          <cell r="D2603">
            <v>511846</v>
          </cell>
          <cell r="E2603">
            <v>346</v>
          </cell>
          <cell r="H2603" t="str">
            <v>WS BOTANICAL CRYSTAL HOOP EARRINGS SILVER</v>
          </cell>
          <cell r="I2603">
            <v>3</v>
          </cell>
          <cell r="J2603">
            <v>12.09</v>
          </cell>
          <cell r="K2603">
            <v>19.95</v>
          </cell>
        </row>
        <row r="2604">
          <cell r="D2604">
            <v>512544</v>
          </cell>
          <cell r="E2604">
            <v>347</v>
          </cell>
          <cell r="H2604" t="str">
            <v>*(EB) WS SUNBURST HOOPS GOLD</v>
          </cell>
          <cell r="I2604">
            <v>3</v>
          </cell>
          <cell r="J2604">
            <v>9.06</v>
          </cell>
          <cell r="K2604">
            <v>14.95</v>
          </cell>
        </row>
        <row r="2605">
          <cell r="D2605">
            <v>506986</v>
          </cell>
          <cell r="E2605">
            <v>349</v>
          </cell>
          <cell r="G2605" t="str">
            <v>LOW</v>
          </cell>
          <cell r="H2605" t="str">
            <v>WS CIRCLE EARRING MATT SILVER</v>
          </cell>
          <cell r="I2605">
            <v>3</v>
          </cell>
          <cell r="J2605">
            <v>6.03</v>
          </cell>
          <cell r="K2605">
            <v>9.9499999999999993</v>
          </cell>
        </row>
        <row r="2606">
          <cell r="D2606">
            <v>512683</v>
          </cell>
          <cell r="E2606">
            <v>352</v>
          </cell>
          <cell r="H2606" t="str">
            <v>*(SE) WS VERA CRYSTAL HOOPS GOLD</v>
          </cell>
          <cell r="I2606">
            <v>3</v>
          </cell>
          <cell r="J2606">
            <v>10.27</v>
          </cell>
          <cell r="K2606">
            <v>16.95</v>
          </cell>
        </row>
        <row r="2607">
          <cell r="D2607">
            <v>512684</v>
          </cell>
          <cell r="E2607">
            <v>352</v>
          </cell>
          <cell r="H2607" t="str">
            <v>*(SE) WS VERA CRYSTAL HOOPS SILVER</v>
          </cell>
          <cell r="I2607">
            <v>3</v>
          </cell>
          <cell r="J2607">
            <v>10.27</v>
          </cell>
          <cell r="K2607">
            <v>16.95</v>
          </cell>
        </row>
        <row r="2608">
          <cell r="D2608">
            <v>512680</v>
          </cell>
          <cell r="E2608">
            <v>355</v>
          </cell>
          <cell r="H2608" t="str">
            <v>*(SE) WS CURVE HOOPS GOLD</v>
          </cell>
          <cell r="I2608">
            <v>3</v>
          </cell>
          <cell r="J2608">
            <v>9.06</v>
          </cell>
          <cell r="K2608">
            <v>14.95</v>
          </cell>
        </row>
        <row r="2609">
          <cell r="D2609">
            <v>512681</v>
          </cell>
          <cell r="E2609">
            <v>355</v>
          </cell>
          <cell r="H2609" t="str">
            <v>*(SE) WS CURVE HOOPS SILVER</v>
          </cell>
          <cell r="I2609">
            <v>3</v>
          </cell>
          <cell r="J2609">
            <v>9.06</v>
          </cell>
          <cell r="K2609">
            <v>14.695</v>
          </cell>
        </row>
        <row r="2610">
          <cell r="D2610">
            <v>510449</v>
          </cell>
          <cell r="E2610">
            <v>356</v>
          </cell>
          <cell r="H2610" t="str">
            <v>WS FINE SWIRL HOOPS SILVER</v>
          </cell>
          <cell r="I2610">
            <v>3</v>
          </cell>
          <cell r="J2610">
            <v>12.09</v>
          </cell>
          <cell r="K2610">
            <v>16.95</v>
          </cell>
        </row>
        <row r="2611">
          <cell r="D2611">
            <v>512125</v>
          </cell>
          <cell r="E2611">
            <v>357</v>
          </cell>
          <cell r="H2611" t="str">
            <v>WS LARGE TWIRL HOOPS GOLD</v>
          </cell>
          <cell r="I2611">
            <v>3</v>
          </cell>
          <cell r="J2611">
            <v>12.09</v>
          </cell>
          <cell r="K2611">
            <v>19.95</v>
          </cell>
        </row>
        <row r="2612">
          <cell r="D2612">
            <v>512126</v>
          </cell>
          <cell r="E2612">
            <v>357</v>
          </cell>
          <cell r="H2612" t="str">
            <v>WS LARGE TWIRL HOOPS SILVER</v>
          </cell>
          <cell r="I2612">
            <v>3</v>
          </cell>
          <cell r="J2612">
            <v>12.09</v>
          </cell>
          <cell r="K2612">
            <v>19.95</v>
          </cell>
        </row>
        <row r="2613">
          <cell r="D2613">
            <v>512380</v>
          </cell>
          <cell r="E2613">
            <v>358</v>
          </cell>
          <cell r="H2613" t="str">
            <v>*(TT) WS RIBBED HOOPS SILVER</v>
          </cell>
          <cell r="I2613">
            <v>3</v>
          </cell>
          <cell r="J2613">
            <v>10.27</v>
          </cell>
          <cell r="K2613">
            <v>16.95</v>
          </cell>
        </row>
        <row r="2614">
          <cell r="D2614">
            <v>512381</v>
          </cell>
          <cell r="E2614">
            <v>358</v>
          </cell>
          <cell r="H2614" t="str">
            <v>*(TT) WS RIBBED HOOPS GOLD</v>
          </cell>
          <cell r="I2614">
            <v>3</v>
          </cell>
          <cell r="J2614">
            <v>10.27</v>
          </cell>
          <cell r="K2614">
            <v>16.95</v>
          </cell>
        </row>
        <row r="2615">
          <cell r="D2615">
            <v>512688</v>
          </cell>
          <cell r="E2615">
            <v>359</v>
          </cell>
          <cell r="H2615" t="str">
            <v>*(SE) WS FLOW HOOPS GOLD</v>
          </cell>
          <cell r="I2615">
            <v>3</v>
          </cell>
          <cell r="J2615">
            <v>12.09</v>
          </cell>
          <cell r="K2615">
            <v>19.95</v>
          </cell>
        </row>
        <row r="2616">
          <cell r="D2616">
            <v>512689</v>
          </cell>
          <cell r="E2616">
            <v>359</v>
          </cell>
          <cell r="H2616" t="str">
            <v xml:space="preserve">*(SE) WS FLOW HOOPS SILVER </v>
          </cell>
          <cell r="I2616">
            <v>3</v>
          </cell>
          <cell r="J2616">
            <v>12.09</v>
          </cell>
          <cell r="K2616">
            <v>19.95</v>
          </cell>
        </row>
        <row r="2617">
          <cell r="D2617">
            <v>507514</v>
          </cell>
          <cell r="E2617">
            <v>368</v>
          </cell>
          <cell r="H2617" t="str">
            <v>WS DIANA HOOPS BLACK/GOLD</v>
          </cell>
          <cell r="I2617">
            <v>3</v>
          </cell>
          <cell r="J2617">
            <v>9.06</v>
          </cell>
          <cell r="K2617">
            <v>14.95</v>
          </cell>
        </row>
        <row r="2618">
          <cell r="D2618">
            <v>507647</v>
          </cell>
          <cell r="E2618">
            <v>373</v>
          </cell>
          <cell r="H2618" t="str">
            <v>WS ABIGAIL EARRINGS GOLD</v>
          </cell>
          <cell r="I2618">
            <v>3</v>
          </cell>
          <cell r="J2618">
            <v>6.03</v>
          </cell>
          <cell r="K2618">
            <v>9.9499999999999993</v>
          </cell>
        </row>
        <row r="2619">
          <cell r="D2619">
            <v>507658</v>
          </cell>
          <cell r="E2619">
            <v>378</v>
          </cell>
          <cell r="H2619" t="str">
            <v>WS BELLA EARRINGS GOLD</v>
          </cell>
          <cell r="I2619">
            <v>3</v>
          </cell>
          <cell r="J2619">
            <v>12.09</v>
          </cell>
          <cell r="K2619">
            <v>19.95</v>
          </cell>
        </row>
        <row r="2620">
          <cell r="D2620">
            <v>508031</v>
          </cell>
          <cell r="E2620">
            <v>389</v>
          </cell>
          <cell r="H2620" t="str">
            <v xml:space="preserve">WS RESIN CIRCLE HOOP EARRINGS SAGE/GOLD </v>
          </cell>
          <cell r="I2620">
            <v>3</v>
          </cell>
          <cell r="J2620">
            <v>7.85</v>
          </cell>
          <cell r="K2620">
            <v>12.95</v>
          </cell>
        </row>
        <row r="2621">
          <cell r="D2621">
            <v>512675</v>
          </cell>
          <cell r="E2621">
            <v>395</v>
          </cell>
          <cell r="H2621" t="str">
            <v>*(SE) WS WAVE CRYSTAL HUGGIE HOOPS SILVER</v>
          </cell>
          <cell r="I2621">
            <v>3</v>
          </cell>
          <cell r="J2621">
            <v>7.85</v>
          </cell>
          <cell r="K2621">
            <v>12.95</v>
          </cell>
        </row>
        <row r="2622">
          <cell r="D2622">
            <v>512676</v>
          </cell>
          <cell r="E2622">
            <v>395</v>
          </cell>
          <cell r="H2622" t="str">
            <v>*(SE) WS WAVE CRYSTAL HUGGIE HOOPS ROSE GOLD</v>
          </cell>
          <cell r="I2622">
            <v>3</v>
          </cell>
          <cell r="J2622">
            <v>7.85</v>
          </cell>
          <cell r="K2622">
            <v>12.95</v>
          </cell>
        </row>
        <row r="2623">
          <cell r="D2623">
            <v>511489</v>
          </cell>
          <cell r="E2623">
            <v>396</v>
          </cell>
          <cell r="H2623" t="str">
            <v>WS BEACH TOPAZ HUGGIE HOOPS SILVER</v>
          </cell>
          <cell r="I2623">
            <v>3</v>
          </cell>
          <cell r="J2623">
            <v>9.06</v>
          </cell>
          <cell r="K2623">
            <v>14.95</v>
          </cell>
        </row>
        <row r="2624">
          <cell r="D2624">
            <v>510423</v>
          </cell>
          <cell r="E2624">
            <v>399</v>
          </cell>
          <cell r="H2624" t="str">
            <v>WS ENAMEL CRYSTAL HUGGIE HOOPS GOLD</v>
          </cell>
          <cell r="I2624">
            <v>3</v>
          </cell>
          <cell r="J2624">
            <v>10.27</v>
          </cell>
          <cell r="K2624">
            <v>16.95</v>
          </cell>
        </row>
        <row r="2625">
          <cell r="D2625">
            <v>512567</v>
          </cell>
          <cell r="E2625">
            <v>401</v>
          </cell>
          <cell r="H2625" t="str">
            <v>WS BAR CHARM HUGGIE HOOPS SILVER</v>
          </cell>
          <cell r="I2625">
            <v>3</v>
          </cell>
          <cell r="J2625">
            <v>7.85</v>
          </cell>
          <cell r="K2625">
            <v>12.95</v>
          </cell>
        </row>
        <row r="2626">
          <cell r="D2626">
            <v>512570</v>
          </cell>
          <cell r="E2626">
            <v>404</v>
          </cell>
          <cell r="H2626" t="str">
            <v xml:space="preserve">WS PIPPA CHARM HUGGIE HOOPS GOLD/EMERALD </v>
          </cell>
          <cell r="I2626">
            <v>3</v>
          </cell>
          <cell r="J2626">
            <v>10.27</v>
          </cell>
          <cell r="K2626">
            <v>16.95</v>
          </cell>
        </row>
        <row r="2627">
          <cell r="D2627">
            <v>512571</v>
          </cell>
          <cell r="E2627">
            <v>404</v>
          </cell>
          <cell r="H2627" t="str">
            <v xml:space="preserve">WS PIPPA CHARM HUGGIE HOOPS SILVER/LIGHT ROSE </v>
          </cell>
          <cell r="I2627">
            <v>3</v>
          </cell>
          <cell r="J2627">
            <v>10.27</v>
          </cell>
          <cell r="K2627">
            <v>16.95</v>
          </cell>
        </row>
        <row r="2628">
          <cell r="D2628">
            <v>512572</v>
          </cell>
          <cell r="E2628">
            <v>405</v>
          </cell>
          <cell r="H2628" t="str">
            <v>WS CRYSTAL PEAR HUGGIE HOOPS GOLD/CRYSTAL CLEAR</v>
          </cell>
          <cell r="I2628">
            <v>3</v>
          </cell>
          <cell r="J2628">
            <v>10.27</v>
          </cell>
          <cell r="K2628">
            <v>16.95</v>
          </cell>
        </row>
        <row r="2629">
          <cell r="D2629">
            <v>510674</v>
          </cell>
          <cell r="E2629">
            <v>406</v>
          </cell>
          <cell r="G2629" t="str">
            <v>LOW</v>
          </cell>
          <cell r="H2629" t="str">
            <v>WS CLASSIC TEXTURED HOOPS ROSE GOLD</v>
          </cell>
          <cell r="I2629">
            <v>3</v>
          </cell>
          <cell r="J2629">
            <v>7.85</v>
          </cell>
          <cell r="K2629">
            <v>12.95</v>
          </cell>
        </row>
        <row r="2630">
          <cell r="D2630">
            <v>510680</v>
          </cell>
          <cell r="E2630">
            <v>409</v>
          </cell>
          <cell r="H2630" t="str">
            <v>WS LARGE SWIVEL HOOPS SILVER</v>
          </cell>
          <cell r="I2630">
            <v>3</v>
          </cell>
          <cell r="J2630">
            <v>12.09</v>
          </cell>
          <cell r="K2630">
            <v>19.95</v>
          </cell>
        </row>
        <row r="2631">
          <cell r="D2631">
            <v>512124</v>
          </cell>
          <cell r="E2631">
            <v>410</v>
          </cell>
          <cell r="H2631" t="str">
            <v>WS INTERLACE EARRINGS SILVER</v>
          </cell>
          <cell r="I2631">
            <v>3</v>
          </cell>
          <cell r="J2631">
            <v>10.27</v>
          </cell>
          <cell r="K2631">
            <v>16.95</v>
          </cell>
        </row>
        <row r="2632">
          <cell r="D2632">
            <v>512545</v>
          </cell>
          <cell r="E2632">
            <v>411</v>
          </cell>
          <cell r="H2632" t="str">
            <v>*(EB) WS COSMIC HUGGIE HOOPS SILVER</v>
          </cell>
          <cell r="I2632">
            <v>3</v>
          </cell>
          <cell r="J2632">
            <v>9.06</v>
          </cell>
          <cell r="K2632">
            <v>14.95</v>
          </cell>
        </row>
        <row r="2633">
          <cell r="D2633">
            <v>512546</v>
          </cell>
          <cell r="E2633">
            <v>412</v>
          </cell>
          <cell r="H2633" t="str">
            <v>*(EB) WS ETHEREAL HUGGIE HOOPS GOLD</v>
          </cell>
          <cell r="I2633">
            <v>3</v>
          </cell>
          <cell r="J2633">
            <v>10.27</v>
          </cell>
          <cell r="K2633">
            <v>16.95</v>
          </cell>
        </row>
        <row r="2634">
          <cell r="D2634">
            <v>512547</v>
          </cell>
          <cell r="E2634">
            <v>413</v>
          </cell>
          <cell r="H2634" t="str">
            <v>*(EB) WS ESSENCE HUGGIE HOOPS ROSE SILVER</v>
          </cell>
          <cell r="I2634">
            <v>3</v>
          </cell>
          <cell r="J2634">
            <v>12.09</v>
          </cell>
          <cell r="K2634">
            <v>19.95</v>
          </cell>
        </row>
        <row r="2635">
          <cell r="D2635">
            <v>511843</v>
          </cell>
          <cell r="E2635">
            <v>429</v>
          </cell>
          <cell r="H2635" t="str">
            <v>WS LUSH GREEN HOOP EARRINGS ROSE GOLD</v>
          </cell>
          <cell r="I2635">
            <v>3</v>
          </cell>
          <cell r="J2635">
            <v>10.27</v>
          </cell>
          <cell r="K2635">
            <v>16.95</v>
          </cell>
        </row>
        <row r="2636">
          <cell r="D2636">
            <v>512574</v>
          </cell>
          <cell r="E2636">
            <v>430</v>
          </cell>
          <cell r="H2636" t="str">
            <v xml:space="preserve">WS CRYSTAL CHAIN HUGGIE HOOPS GOLD </v>
          </cell>
          <cell r="I2636">
            <v>3</v>
          </cell>
          <cell r="J2636">
            <v>10.27</v>
          </cell>
          <cell r="K2636">
            <v>16.95</v>
          </cell>
        </row>
        <row r="2638">
          <cell r="D2638">
            <v>503345</v>
          </cell>
          <cell r="E2638">
            <v>450</v>
          </cell>
          <cell r="H2638" t="str">
            <v>*(CO) WS PEARL STUD EARRING NATURAL</v>
          </cell>
          <cell r="I2638">
            <v>3</v>
          </cell>
          <cell r="J2638">
            <v>6.03</v>
          </cell>
          <cell r="K2638">
            <v>9.9499999999999993</v>
          </cell>
        </row>
        <row r="2639">
          <cell r="D2639">
            <v>511486</v>
          </cell>
          <cell r="E2639">
            <v>452</v>
          </cell>
          <cell r="H2639" t="str">
            <v>WS PEARL DROPLET STUDS EARRINGS SILVER</v>
          </cell>
          <cell r="I2639">
            <v>3</v>
          </cell>
          <cell r="J2639">
            <v>9.06</v>
          </cell>
          <cell r="K2639">
            <v>14.95</v>
          </cell>
        </row>
        <row r="2640">
          <cell r="D2640">
            <v>512379</v>
          </cell>
          <cell r="E2640">
            <v>453</v>
          </cell>
          <cell r="H2640" t="str">
            <v>*(TT) WS TWIST PEARL HUGGIE HOOPS GOLD</v>
          </cell>
          <cell r="I2640">
            <v>3</v>
          </cell>
          <cell r="J2640">
            <v>10.27</v>
          </cell>
          <cell r="K2640">
            <v>16.95</v>
          </cell>
        </row>
        <row r="2641">
          <cell r="D2641">
            <v>512575</v>
          </cell>
          <cell r="E2641">
            <v>457</v>
          </cell>
          <cell r="H2641" t="str">
            <v xml:space="preserve">WS CRYSTAL PEARL HUGGIE HOOPS SILVER </v>
          </cell>
          <cell r="I2641">
            <v>3</v>
          </cell>
          <cell r="J2641">
            <v>12.09</v>
          </cell>
          <cell r="K2641">
            <v>19.95</v>
          </cell>
        </row>
        <row r="2642">
          <cell r="D2642">
            <v>512576</v>
          </cell>
          <cell r="E2642">
            <v>457</v>
          </cell>
          <cell r="H2642" t="str">
            <v xml:space="preserve">WS CRYSTAL PEARL HUGGIE HOOPS GOLD </v>
          </cell>
          <cell r="I2642">
            <v>3</v>
          </cell>
          <cell r="J2642">
            <v>12.09</v>
          </cell>
          <cell r="K2642">
            <v>19.95</v>
          </cell>
        </row>
        <row r="2643">
          <cell r="D2643">
            <v>512677</v>
          </cell>
          <cell r="E2643">
            <v>458</v>
          </cell>
          <cell r="H2643" t="str">
            <v>*(SE) WS FOREVER PEARL HUGGIE HOOPS SILVER</v>
          </cell>
          <cell r="I2643">
            <v>3</v>
          </cell>
          <cell r="J2643">
            <v>9.06</v>
          </cell>
          <cell r="K2643">
            <v>14.95</v>
          </cell>
        </row>
        <row r="2644">
          <cell r="D2644">
            <v>512678</v>
          </cell>
          <cell r="E2644">
            <v>458</v>
          </cell>
          <cell r="H2644" t="str">
            <v>*(SE) WS FOREVER PEARL HUGGIE HOOPS GOLD</v>
          </cell>
          <cell r="I2644">
            <v>3</v>
          </cell>
          <cell r="J2644">
            <v>9.06</v>
          </cell>
          <cell r="K2644">
            <v>14.95</v>
          </cell>
        </row>
        <row r="2645">
          <cell r="D2645">
            <v>508561</v>
          </cell>
          <cell r="E2645">
            <v>464</v>
          </cell>
          <cell r="H2645" t="str">
            <v>WS MIKA STUD EARRINGS GOLD</v>
          </cell>
          <cell r="I2645">
            <v>3</v>
          </cell>
          <cell r="J2645">
            <v>10.27</v>
          </cell>
          <cell r="K2645">
            <v>16.95</v>
          </cell>
        </row>
        <row r="2646">
          <cell r="D2646">
            <v>512376</v>
          </cell>
          <cell r="E2646">
            <v>465</v>
          </cell>
          <cell r="H2646" t="str">
            <v>*(TT) WS SCULPTURAL PEARL HOOPS SILVER</v>
          </cell>
          <cell r="I2646">
            <v>3</v>
          </cell>
          <cell r="J2646">
            <v>9.06</v>
          </cell>
          <cell r="K2646">
            <v>14.95</v>
          </cell>
        </row>
        <row r="2647">
          <cell r="D2647">
            <v>508613</v>
          </cell>
          <cell r="E2647">
            <v>466</v>
          </cell>
          <cell r="H2647" t="str">
            <v>WS RAE PEARL EARRINGS GOLD</v>
          </cell>
          <cell r="I2647">
            <v>3</v>
          </cell>
          <cell r="J2647">
            <v>9.06</v>
          </cell>
          <cell r="K2647">
            <v>14.95</v>
          </cell>
        </row>
        <row r="2648">
          <cell r="D2648">
            <v>512382</v>
          </cell>
          <cell r="E2648">
            <v>467</v>
          </cell>
          <cell r="H2648" t="str">
            <v>*(TT) WS NATURAL PEARL DROP HOOPS SILVER</v>
          </cell>
          <cell r="I2648">
            <v>3</v>
          </cell>
          <cell r="J2648">
            <v>12.09</v>
          </cell>
          <cell r="K2648">
            <v>19.95</v>
          </cell>
        </row>
        <row r="2649">
          <cell r="D2649">
            <v>512674</v>
          </cell>
          <cell r="E2649">
            <v>482</v>
          </cell>
          <cell r="H2649" t="str">
            <v>*(SE) WS PEARLESCENT STUDS GOLD</v>
          </cell>
          <cell r="I2649">
            <v>3</v>
          </cell>
          <cell r="J2649">
            <v>6.03</v>
          </cell>
          <cell r="K2649">
            <v>9.9499999999999993</v>
          </cell>
        </row>
        <row r="2650">
          <cell r="D2650">
            <v>510677</v>
          </cell>
          <cell r="E2650">
            <v>487</v>
          </cell>
          <cell r="H2650" t="str">
            <v>WS VIVIEN PEARL DROP EARRINGS GOLD</v>
          </cell>
          <cell r="I2650">
            <v>3</v>
          </cell>
          <cell r="J2650">
            <v>10.27</v>
          </cell>
          <cell r="K2650">
            <v>16.95</v>
          </cell>
        </row>
        <row r="2651">
          <cell r="D2651">
            <v>511831</v>
          </cell>
          <cell r="E2651">
            <v>497</v>
          </cell>
          <cell r="H2651" t="str">
            <v>WS EVIL EYE PEARL DROP EARRINGS GOLD</v>
          </cell>
          <cell r="I2651">
            <v>3</v>
          </cell>
          <cell r="J2651">
            <v>10.27</v>
          </cell>
          <cell r="K2651">
            <v>16.95</v>
          </cell>
        </row>
        <row r="2652">
          <cell r="D2652">
            <v>511832</v>
          </cell>
          <cell r="E2652">
            <v>498</v>
          </cell>
          <cell r="H2652" t="str">
            <v>WS PEARL HOOP EARRINGS ROSE GOLD</v>
          </cell>
          <cell r="I2652">
            <v>3</v>
          </cell>
          <cell r="J2652">
            <v>10.27</v>
          </cell>
          <cell r="K2652">
            <v>16.95</v>
          </cell>
        </row>
        <row r="2654">
          <cell r="D2654">
            <v>508312</v>
          </cell>
          <cell r="E2654">
            <v>501</v>
          </cell>
          <cell r="H2654" t="str">
            <v>WS ELEGANT EARRINGS SILVER</v>
          </cell>
          <cell r="I2654">
            <v>3</v>
          </cell>
          <cell r="J2654">
            <v>7.85</v>
          </cell>
          <cell r="K2654">
            <v>12.95</v>
          </cell>
        </row>
        <row r="2655">
          <cell r="D2655">
            <v>508319</v>
          </cell>
          <cell r="E2655">
            <v>503</v>
          </cell>
          <cell r="G2655" t="str">
            <v>LOW</v>
          </cell>
          <cell r="H2655" t="str">
            <v>WS REECE EARRINGS GOLD</v>
          </cell>
          <cell r="I2655">
            <v>3</v>
          </cell>
          <cell r="J2655">
            <v>10.27</v>
          </cell>
          <cell r="K2655">
            <v>16.95</v>
          </cell>
        </row>
        <row r="2656">
          <cell r="D2656">
            <v>508321</v>
          </cell>
          <cell r="E2656">
            <v>505</v>
          </cell>
          <cell r="H2656" t="str">
            <v>WS HAYDEN EARRINGS GOLD</v>
          </cell>
          <cell r="I2656">
            <v>3</v>
          </cell>
          <cell r="J2656">
            <v>10.27</v>
          </cell>
          <cell r="K2656">
            <v>16.95</v>
          </cell>
        </row>
        <row r="2657">
          <cell r="D2657">
            <v>507654</v>
          </cell>
          <cell r="E2657">
            <v>682</v>
          </cell>
          <cell r="H2657" t="str">
            <v>WS AVERY EARRINGS GOLD</v>
          </cell>
          <cell r="I2657">
            <v>3</v>
          </cell>
          <cell r="J2657">
            <v>10.27</v>
          </cell>
          <cell r="K2657">
            <v>16.95</v>
          </cell>
        </row>
        <row r="2658">
          <cell r="D2658">
            <v>507655</v>
          </cell>
          <cell r="E2658">
            <v>683</v>
          </cell>
          <cell r="H2658" t="str">
            <v>WS PENELOPE EARRINGS GOLD</v>
          </cell>
          <cell r="I2658">
            <v>3</v>
          </cell>
          <cell r="J2658">
            <v>10.27</v>
          </cell>
          <cell r="K2658">
            <v>16.95</v>
          </cell>
        </row>
        <row r="2659">
          <cell r="D2659">
            <v>507923</v>
          </cell>
          <cell r="E2659">
            <v>692</v>
          </cell>
          <cell r="H2659" t="str">
            <v>WS JENNIFER DROP EARRINGS PEARL/GOLD</v>
          </cell>
          <cell r="I2659">
            <v>3</v>
          </cell>
          <cell r="J2659">
            <v>9.06</v>
          </cell>
          <cell r="K2659">
            <v>14.95</v>
          </cell>
        </row>
        <row r="2660">
          <cell r="D2660">
            <v>508543</v>
          </cell>
          <cell r="E2660">
            <v>710</v>
          </cell>
          <cell r="H2660" t="str">
            <v>WS ALICE EARRINGS GOLD</v>
          </cell>
          <cell r="I2660">
            <v>3</v>
          </cell>
          <cell r="J2660">
            <v>10.27</v>
          </cell>
          <cell r="K2660">
            <v>16.95</v>
          </cell>
        </row>
        <row r="2661">
          <cell r="D2661">
            <v>508560</v>
          </cell>
          <cell r="E2661">
            <v>711</v>
          </cell>
          <cell r="H2661" t="str">
            <v>WS AMINA DROP EARRINGS GOLD</v>
          </cell>
          <cell r="I2661">
            <v>3</v>
          </cell>
          <cell r="J2661">
            <v>9.06</v>
          </cell>
          <cell r="K2661">
            <v>14.95</v>
          </cell>
        </row>
        <row r="2662">
          <cell r="D2662">
            <v>508605</v>
          </cell>
          <cell r="E2662">
            <v>717</v>
          </cell>
          <cell r="H2662" t="str">
            <v>WS BLAIR PARTY EARRINGS GOLD</v>
          </cell>
          <cell r="I2662">
            <v>3</v>
          </cell>
          <cell r="J2662">
            <v>10.27</v>
          </cell>
          <cell r="K2662">
            <v>16.95</v>
          </cell>
        </row>
        <row r="2663">
          <cell r="D2663">
            <v>509086</v>
          </cell>
          <cell r="E2663">
            <v>723</v>
          </cell>
          <cell r="H2663" t="str">
            <v>WS TALULLA EARRINGS GOLD</v>
          </cell>
          <cell r="I2663">
            <v>3</v>
          </cell>
          <cell r="J2663">
            <v>9.06</v>
          </cell>
          <cell r="K2663">
            <v>14.95</v>
          </cell>
        </row>
        <row r="2664">
          <cell r="D2664">
            <v>509089</v>
          </cell>
          <cell r="E2664">
            <v>725</v>
          </cell>
          <cell r="G2664" t="str">
            <v>LOW</v>
          </cell>
          <cell r="H2664" t="str">
            <v>WS JOELLE EARRINGS GOLD</v>
          </cell>
          <cell r="I2664">
            <v>3</v>
          </cell>
          <cell r="J2664">
            <v>10.27</v>
          </cell>
          <cell r="K2664">
            <v>16.95</v>
          </cell>
        </row>
        <row r="2665">
          <cell r="D2665">
            <v>511845</v>
          </cell>
          <cell r="E2665">
            <v>726</v>
          </cell>
          <cell r="H2665" t="str">
            <v>WS BLOOMING EARRINGS GOLD</v>
          </cell>
          <cell r="I2665">
            <v>3</v>
          </cell>
          <cell r="J2665">
            <v>12.09</v>
          </cell>
          <cell r="K2665">
            <v>19.95</v>
          </cell>
        </row>
        <row r="2666">
          <cell r="D2666">
            <v>512548</v>
          </cell>
          <cell r="E2666">
            <v>727</v>
          </cell>
          <cell r="H2666" t="str">
            <v>*(EB) WS MEDALLION PEARL EARRINGS GOLD</v>
          </cell>
          <cell r="I2666">
            <v>3</v>
          </cell>
          <cell r="J2666">
            <v>12.09</v>
          </cell>
          <cell r="K2666">
            <v>19.95</v>
          </cell>
        </row>
        <row r="2667">
          <cell r="D2667">
            <v>509492</v>
          </cell>
          <cell r="E2667">
            <v>728</v>
          </cell>
          <cell r="H2667" t="str">
            <v>WS GRETA STUDS GOLD</v>
          </cell>
          <cell r="I2667">
            <v>3</v>
          </cell>
          <cell r="J2667">
            <v>7.85</v>
          </cell>
          <cell r="K2667">
            <v>12.95</v>
          </cell>
        </row>
        <row r="2668">
          <cell r="D2668">
            <v>511705</v>
          </cell>
          <cell r="E2668">
            <v>731</v>
          </cell>
          <cell r="H2668" t="str">
            <v>WS MAXI LOOP EARRINGS GOLD</v>
          </cell>
          <cell r="I2668">
            <v>3</v>
          </cell>
          <cell r="J2668">
            <v>12.09</v>
          </cell>
          <cell r="K2668">
            <v>19.95</v>
          </cell>
        </row>
        <row r="2669">
          <cell r="D2669">
            <v>509531</v>
          </cell>
          <cell r="E2669">
            <v>736</v>
          </cell>
          <cell r="H2669" t="str">
            <v>WS CYSTAL EMBELLISHED EARRINGS</v>
          </cell>
          <cell r="I2669">
            <v>3</v>
          </cell>
          <cell r="J2669">
            <v>12.09</v>
          </cell>
          <cell r="K2669">
            <v>19.95</v>
          </cell>
        </row>
        <row r="2670">
          <cell r="D2670">
            <v>509543</v>
          </cell>
          <cell r="E2670">
            <v>741</v>
          </cell>
          <cell r="H2670" t="str">
            <v xml:space="preserve">WS CURVY CRYSTAL STATEMENT EARRINGS GOLD </v>
          </cell>
          <cell r="I2670">
            <v>3</v>
          </cell>
          <cell r="J2670">
            <v>12.09</v>
          </cell>
          <cell r="K2670">
            <v>19.95</v>
          </cell>
        </row>
        <row r="2671">
          <cell r="D2671">
            <v>510363</v>
          </cell>
          <cell r="E2671">
            <v>742</v>
          </cell>
          <cell r="H2671" t="str">
            <v>WS CARMEN DROP EARRINGS GOLD</v>
          </cell>
          <cell r="I2671">
            <v>3</v>
          </cell>
          <cell r="J2671">
            <v>12.09</v>
          </cell>
          <cell r="K2671">
            <v>19.95</v>
          </cell>
        </row>
        <row r="2672">
          <cell r="D2672">
            <v>510445</v>
          </cell>
          <cell r="E2672">
            <v>745</v>
          </cell>
          <cell r="H2672" t="str">
            <v>WS TEXTURED LINK EARRINGS GOLD</v>
          </cell>
          <cell r="I2672">
            <v>3</v>
          </cell>
          <cell r="J2672">
            <v>10.27</v>
          </cell>
          <cell r="K2672">
            <v>16.95</v>
          </cell>
        </row>
        <row r="2673">
          <cell r="D2673">
            <v>511465</v>
          </cell>
          <cell r="E2673">
            <v>758</v>
          </cell>
          <cell r="H2673" t="str">
            <v>WS CLARA DROP EARRINGS SILVER</v>
          </cell>
          <cell r="I2673">
            <v>3</v>
          </cell>
          <cell r="J2673">
            <v>10.27</v>
          </cell>
          <cell r="K2673">
            <v>16.95</v>
          </cell>
        </row>
        <row r="2674">
          <cell r="D2674">
            <v>511493</v>
          </cell>
          <cell r="E2674">
            <v>759</v>
          </cell>
          <cell r="H2674" t="str">
            <v>WS CRYSTAL SCALLOP EARRINGS SILVER</v>
          </cell>
          <cell r="I2674">
            <v>3</v>
          </cell>
          <cell r="J2674">
            <v>10.27</v>
          </cell>
          <cell r="K2674">
            <v>16.95</v>
          </cell>
        </row>
        <row r="2675">
          <cell r="D2675">
            <v>511494</v>
          </cell>
          <cell r="E2675">
            <v>760</v>
          </cell>
          <cell r="H2675" t="str">
            <v>WS TEARDROP COASTAL EARRINGS GOLD/TURQUOISE</v>
          </cell>
          <cell r="I2675">
            <v>3</v>
          </cell>
          <cell r="J2675">
            <v>12.09</v>
          </cell>
          <cell r="K2675">
            <v>19.95</v>
          </cell>
        </row>
        <row r="2676">
          <cell r="D2676">
            <v>511840</v>
          </cell>
          <cell r="E2676">
            <v>761</v>
          </cell>
          <cell r="H2676" t="str">
            <v>WS ENCHANTED ROSE DROP EARRINGS GOLD</v>
          </cell>
          <cell r="I2676">
            <v>3</v>
          </cell>
          <cell r="J2676">
            <v>9.06</v>
          </cell>
          <cell r="K2676">
            <v>14.95</v>
          </cell>
        </row>
        <row r="2677">
          <cell r="D2677">
            <v>512127</v>
          </cell>
          <cell r="E2677">
            <v>764</v>
          </cell>
          <cell r="H2677" t="str">
            <v>WS ORGANIC HEART HOOK EARRINGS GOLD</v>
          </cell>
          <cell r="I2677">
            <v>3</v>
          </cell>
          <cell r="J2677">
            <v>12.09</v>
          </cell>
          <cell r="K2677">
            <v>19.95</v>
          </cell>
        </row>
        <row r="2678">
          <cell r="G2678" t="str">
            <v>H1.8.5.2</v>
          </cell>
        </row>
        <row r="2679">
          <cell r="D2679" t="str">
            <v>S170</v>
          </cell>
          <cell r="E2679" t="str">
            <v>MISC</v>
          </cell>
          <cell r="G2679" t="str">
            <v>VERY LOW</v>
          </cell>
          <cell r="H2679" t="str">
            <v>WS BANGLE/BRACELET STAND (WITH STOCK TO COVER)</v>
          </cell>
          <cell r="I2679">
            <v>1</v>
          </cell>
          <cell r="J2679">
            <v>30</v>
          </cell>
          <cell r="K2679">
            <v>0</v>
          </cell>
        </row>
        <row r="2681">
          <cell r="D2681" t="str">
            <v>S193</v>
          </cell>
          <cell r="E2681" t="str">
            <v>MISC</v>
          </cell>
          <cell r="H2681" t="str">
            <v>WS TIMBER NECKLACE &amp; BRACELET STAND 
(not included order if required)</v>
          </cell>
          <cell r="I2681">
            <v>1</v>
          </cell>
          <cell r="J2681">
            <v>0</v>
          </cell>
          <cell r="K2681">
            <v>0</v>
          </cell>
        </row>
        <row r="2682">
          <cell r="D2682">
            <v>512577</v>
          </cell>
          <cell r="E2682">
            <v>217</v>
          </cell>
          <cell r="H2682" t="str">
            <v>WS CRYSTAL MOON CHARM BRACELET SILVER (ON CARD)</v>
          </cell>
          <cell r="I2682">
            <v>2</v>
          </cell>
          <cell r="J2682">
            <v>6.03</v>
          </cell>
          <cell r="K2682">
            <v>9.9499999999999993</v>
          </cell>
        </row>
        <row r="2683">
          <cell r="D2683">
            <v>512578</v>
          </cell>
          <cell r="E2683">
            <v>326</v>
          </cell>
          <cell r="H2683" t="str">
            <v>WS FLORAL PEARL CHARM BRACELET ROSE GOLD (ON CARD)</v>
          </cell>
          <cell r="I2683">
            <v>2</v>
          </cell>
          <cell r="J2683">
            <v>7.85</v>
          </cell>
          <cell r="K2683">
            <v>12.95</v>
          </cell>
        </row>
        <row r="2684">
          <cell r="D2684">
            <v>512579</v>
          </cell>
          <cell r="E2684">
            <v>219</v>
          </cell>
          <cell r="H2684" t="str">
            <v>WS COASTAL CHARM BRACELET SILVER (ON CARD)</v>
          </cell>
          <cell r="I2684">
            <v>2</v>
          </cell>
          <cell r="J2684">
            <v>9.06</v>
          </cell>
          <cell r="K2684">
            <v>14.95</v>
          </cell>
        </row>
        <row r="2685">
          <cell r="D2685">
            <v>512580</v>
          </cell>
          <cell r="E2685">
            <v>220</v>
          </cell>
          <cell r="H2685" t="str">
            <v>WS TRIO CRYSTAL CHARM BRACELET GOLD/CRYSTAL CLEAR (ON CARD)</v>
          </cell>
          <cell r="I2685">
            <v>2</v>
          </cell>
          <cell r="J2685">
            <v>9.06</v>
          </cell>
          <cell r="K2685">
            <v>14.95</v>
          </cell>
        </row>
        <row r="2686">
          <cell r="D2686">
            <v>512581</v>
          </cell>
          <cell r="E2686">
            <v>220</v>
          </cell>
          <cell r="H2686" t="str">
            <v>WS TRIO CRYSTAL CHARM BRACELET SILVER/AQUAMARINE (ON CARD)</v>
          </cell>
          <cell r="I2686">
            <v>2</v>
          </cell>
          <cell r="J2686">
            <v>9.06</v>
          </cell>
          <cell r="K2686">
            <v>14.95</v>
          </cell>
        </row>
        <row r="2687">
          <cell r="D2687">
            <v>512582</v>
          </cell>
          <cell r="E2687">
            <v>221</v>
          </cell>
          <cell r="H2687" t="str">
            <v>WS CHERRY CRYSTAL CHARM BRACELET GOLD (ON CARD)</v>
          </cell>
          <cell r="I2687">
            <v>2</v>
          </cell>
          <cell r="J2687">
            <v>9.06</v>
          </cell>
          <cell r="K2687">
            <v>14.95</v>
          </cell>
        </row>
        <row r="2688">
          <cell r="D2688">
            <v>512583</v>
          </cell>
          <cell r="E2688">
            <v>222</v>
          </cell>
          <cell r="H2688" t="str">
            <v>WS SMILEY CRYSTAL CHARM BRACELET SILVER (ON CARD)</v>
          </cell>
          <cell r="I2688">
            <v>2</v>
          </cell>
          <cell r="J2688">
            <v>9.06</v>
          </cell>
          <cell r="K2688">
            <v>14.95</v>
          </cell>
        </row>
        <row r="2689">
          <cell r="D2689">
            <v>512585</v>
          </cell>
          <cell r="E2689">
            <v>329</v>
          </cell>
          <cell r="H2689" t="str">
            <v>WS SPHERE PEARL CHARM BRACELET SILVER (ON CARD)</v>
          </cell>
          <cell r="I2689">
            <v>2</v>
          </cell>
          <cell r="J2689">
            <v>9.06</v>
          </cell>
          <cell r="K2689">
            <v>14.95</v>
          </cell>
        </row>
        <row r="2690">
          <cell r="D2690">
            <v>512586</v>
          </cell>
          <cell r="E2690">
            <v>225</v>
          </cell>
          <cell r="H2690" t="str">
            <v>WS LOVE CHARM BRACELET SILVER (ON CARD)</v>
          </cell>
          <cell r="I2690">
            <v>2</v>
          </cell>
          <cell r="J2690">
            <v>10.27</v>
          </cell>
          <cell r="K2690">
            <v>16.95</v>
          </cell>
        </row>
        <row r="2691">
          <cell r="D2691">
            <v>512587</v>
          </cell>
          <cell r="E2691">
            <v>226</v>
          </cell>
          <cell r="H2691" t="str">
            <v>WS BUTTERFLY CHARM BRACELET ROSE GOLD (ON CARD)</v>
          </cell>
          <cell r="I2691">
            <v>2</v>
          </cell>
          <cell r="J2691">
            <v>10.27</v>
          </cell>
          <cell r="K2691">
            <v>16.95</v>
          </cell>
        </row>
        <row r="2692">
          <cell r="D2692">
            <v>512589</v>
          </cell>
          <cell r="E2692">
            <v>228</v>
          </cell>
          <cell r="H2692" t="str">
            <v>WS STARBURST CHARM BRACELET SILVER (ON CARD)</v>
          </cell>
          <cell r="I2692">
            <v>2</v>
          </cell>
          <cell r="J2692">
            <v>12.09</v>
          </cell>
          <cell r="K2692">
            <v>19.95</v>
          </cell>
        </row>
        <row r="2693">
          <cell r="D2693">
            <v>512590</v>
          </cell>
          <cell r="E2693">
            <v>229</v>
          </cell>
          <cell r="H2693" t="str">
            <v>WS SUN CHARM BRACELET GOLD (ON CARD)</v>
          </cell>
          <cell r="I2693">
            <v>2</v>
          </cell>
          <cell r="J2693">
            <v>12.09</v>
          </cell>
          <cell r="K2693">
            <v>19.95</v>
          </cell>
        </row>
        <row r="2694">
          <cell r="D2694">
            <v>512591</v>
          </cell>
          <cell r="E2694">
            <v>230</v>
          </cell>
          <cell r="H2694" t="str">
            <v>WS PIPPA CHARM BRACELET SILVER/LIGHT ROSE (ON CARD)</v>
          </cell>
          <cell r="I2694">
            <v>2</v>
          </cell>
          <cell r="J2694">
            <v>12.09</v>
          </cell>
          <cell r="K2694">
            <v>19.95</v>
          </cell>
        </row>
        <row r="2697">
          <cell r="D2697">
            <v>512168</v>
          </cell>
          <cell r="E2697">
            <v>173</v>
          </cell>
          <cell r="H2697" t="str">
            <v>WS AVENTURINE STONE BEAD BRACELET SILVER  - ADJUSTABLE (ON CARD)</v>
          </cell>
          <cell r="I2697">
            <v>2</v>
          </cell>
          <cell r="J2697">
            <v>6.03</v>
          </cell>
          <cell r="K2697">
            <v>9.9499999999999993</v>
          </cell>
        </row>
        <row r="2698">
          <cell r="D2698">
            <v>512169</v>
          </cell>
          <cell r="E2698">
            <v>174</v>
          </cell>
          <cell r="H2698" t="str">
            <v>WS TOURMALINE STONE BEADED BRACELET GOLD - ADJUSTABLE (ON CARD)</v>
          </cell>
          <cell r="I2698">
            <v>2</v>
          </cell>
          <cell r="J2698">
            <v>7.85</v>
          </cell>
          <cell r="K2698">
            <v>12.95</v>
          </cell>
        </row>
        <row r="2699">
          <cell r="D2699">
            <v>512170</v>
          </cell>
          <cell r="E2699">
            <v>175</v>
          </cell>
          <cell r="H2699" t="str">
            <v>WS TURQUOISE STONE BEADED BRACELET ROSE GOLD - ADJUSTABLE (ON CARD)</v>
          </cell>
          <cell r="I2699">
            <v>2</v>
          </cell>
          <cell r="J2699">
            <v>7.85</v>
          </cell>
          <cell r="K2699">
            <v>12.95</v>
          </cell>
        </row>
        <row r="2700">
          <cell r="D2700">
            <v>512171</v>
          </cell>
          <cell r="E2700">
            <v>176</v>
          </cell>
          <cell r="H2700" t="str">
            <v>WS JADE STONE BEAD BRACELET GOLD - ADJUSTABLE (ON CARD)</v>
          </cell>
          <cell r="I2700">
            <v>2</v>
          </cell>
          <cell r="J2700">
            <v>9.06</v>
          </cell>
          <cell r="K2700">
            <v>14.95</v>
          </cell>
        </row>
        <row r="2701">
          <cell r="D2701">
            <v>512172</v>
          </cell>
          <cell r="E2701">
            <v>177</v>
          </cell>
          <cell r="H2701" t="str">
            <v>WS RHODOLITE STONE BEADED BRACELET SILVER - ADJUSTABLE (ON CARD)</v>
          </cell>
          <cell r="I2701">
            <v>2</v>
          </cell>
          <cell r="J2701">
            <v>9.06</v>
          </cell>
          <cell r="K2701">
            <v>14.95</v>
          </cell>
        </row>
        <row r="2702">
          <cell r="D2702">
            <v>512173</v>
          </cell>
          <cell r="E2702">
            <v>178</v>
          </cell>
          <cell r="H2702" t="str">
            <v>WS RED AGATE STONE BEADED BRACELET GOLD - ADJUSTABLE (ON CARD)</v>
          </cell>
          <cell r="I2702">
            <v>2</v>
          </cell>
          <cell r="J2702">
            <v>9.06</v>
          </cell>
          <cell r="K2702">
            <v>14.95</v>
          </cell>
        </row>
        <row r="2703">
          <cell r="D2703">
            <v>512174</v>
          </cell>
          <cell r="E2703">
            <v>179</v>
          </cell>
          <cell r="H2703" t="str">
            <v>WS MIXED SEMI-PRECIOUS BEADED BRACELET SILVER (ON CARD)</v>
          </cell>
          <cell r="I2703">
            <v>2</v>
          </cell>
          <cell r="J2703">
            <v>9.06</v>
          </cell>
          <cell r="K2703">
            <v>14.95</v>
          </cell>
        </row>
        <row r="2704">
          <cell r="D2704">
            <v>512175</v>
          </cell>
          <cell r="E2704">
            <v>180</v>
          </cell>
          <cell r="G2704" t="str">
            <v>LOW</v>
          </cell>
          <cell r="H2704" t="str">
            <v>WS MALACHITE STONE BEADED BRACELET GOLD (ON CARD)</v>
          </cell>
          <cell r="I2704">
            <v>2</v>
          </cell>
          <cell r="J2704">
            <v>9.06</v>
          </cell>
          <cell r="K2704">
            <v>14.95</v>
          </cell>
        </row>
        <row r="2705">
          <cell r="D2705">
            <v>512180</v>
          </cell>
          <cell r="E2705">
            <v>185</v>
          </cell>
          <cell r="H2705" t="str">
            <v>WS STRAWBERRY QUARTZ &amp; PEARL BEADED BRACELET GOLD - ADJUSTABLE (ON CARD)</v>
          </cell>
          <cell r="I2705">
            <v>2</v>
          </cell>
          <cell r="J2705">
            <v>12.09</v>
          </cell>
          <cell r="K2705">
            <v>19.95</v>
          </cell>
        </row>
        <row r="2706">
          <cell r="D2706">
            <v>512182</v>
          </cell>
          <cell r="E2706">
            <v>187</v>
          </cell>
          <cell r="H2706" t="str">
            <v>WS MIXED SEMI-PRECIOUS &amp; PEARL BEADED BRACELET GOLD (ON CARD)</v>
          </cell>
          <cell r="I2706">
            <v>2</v>
          </cell>
          <cell r="J2706">
            <v>12.09</v>
          </cell>
          <cell r="K2706">
            <v>19.95</v>
          </cell>
        </row>
        <row r="2707">
          <cell r="D2707">
            <v>511947</v>
          </cell>
          <cell r="E2707">
            <v>201</v>
          </cell>
          <cell r="H2707" t="str">
            <v>WS FLOW CUFF BANGLE ROSE GOLD (ON CARD)</v>
          </cell>
          <cell r="I2707">
            <v>2</v>
          </cell>
          <cell r="J2707">
            <v>7.85</v>
          </cell>
          <cell r="K2707">
            <v>12.95</v>
          </cell>
        </row>
        <row r="2708">
          <cell r="D2708">
            <v>511948</v>
          </cell>
          <cell r="E2708">
            <v>202</v>
          </cell>
          <cell r="H2708" t="str">
            <v>WS LOVE CUFF BANGLE SILVER (ON CARD)</v>
          </cell>
          <cell r="I2708">
            <v>2</v>
          </cell>
          <cell r="J2708">
            <v>7.85</v>
          </cell>
          <cell r="K2708">
            <v>12.95</v>
          </cell>
        </row>
        <row r="2709">
          <cell r="D2709">
            <v>511949</v>
          </cell>
          <cell r="E2709">
            <v>203</v>
          </cell>
          <cell r="H2709" t="str">
            <v>WS SPIRAL CUFF BANGLE GOLD (ON CARD)</v>
          </cell>
          <cell r="I2709">
            <v>2</v>
          </cell>
          <cell r="J2709">
            <v>7.85</v>
          </cell>
          <cell r="K2709">
            <v>12.95</v>
          </cell>
        </row>
        <row r="2710">
          <cell r="D2710">
            <v>511950</v>
          </cell>
          <cell r="E2710">
            <v>204</v>
          </cell>
          <cell r="H2710" t="str">
            <v>WS TWIRL CUFF BANGLE SILVER (ON CARD)</v>
          </cell>
          <cell r="I2710">
            <v>2</v>
          </cell>
          <cell r="J2710">
            <v>9.06</v>
          </cell>
          <cell r="K2710">
            <v>14.695</v>
          </cell>
        </row>
        <row r="2711">
          <cell r="D2711">
            <v>511955</v>
          </cell>
          <cell r="E2711">
            <v>205</v>
          </cell>
          <cell r="H2711" t="str">
            <v>WS TEXTURED CUFF BANGLE GOLD (ON CARD)</v>
          </cell>
          <cell r="I2711">
            <v>2</v>
          </cell>
          <cell r="J2711">
            <v>10.27</v>
          </cell>
          <cell r="K2711">
            <v>16.95</v>
          </cell>
        </row>
        <row r="2712">
          <cell r="D2712">
            <v>511956</v>
          </cell>
          <cell r="E2712">
            <v>206</v>
          </cell>
          <cell r="H2712" t="str">
            <v>WS SOLID SPHERICAL CUFF BANGLE ROSE GOLD (ON CARD)</v>
          </cell>
          <cell r="I2712">
            <v>2</v>
          </cell>
          <cell r="J2712">
            <v>10.27</v>
          </cell>
          <cell r="K2712">
            <v>16.95</v>
          </cell>
        </row>
        <row r="2713">
          <cell r="D2713">
            <v>511958</v>
          </cell>
          <cell r="E2713">
            <v>208</v>
          </cell>
          <cell r="H2713" t="str">
            <v>WS WOVEN CUFF BANGLE GOLD (ON CARD)</v>
          </cell>
          <cell r="I2713">
            <v>2</v>
          </cell>
          <cell r="J2713">
            <v>12.09</v>
          </cell>
          <cell r="K2713">
            <v>19.95</v>
          </cell>
        </row>
        <row r="2714">
          <cell r="D2714">
            <v>511959</v>
          </cell>
          <cell r="E2714">
            <v>209</v>
          </cell>
          <cell r="H2714" t="str">
            <v>WS DOUBLE BAND CUFF BANGLE SILVER (ON CARD)</v>
          </cell>
          <cell r="I2714">
            <v>2</v>
          </cell>
          <cell r="J2714">
            <v>12.09</v>
          </cell>
          <cell r="K2714">
            <v>19.95</v>
          </cell>
        </row>
        <row r="2715">
          <cell r="D2715">
            <v>512577</v>
          </cell>
          <cell r="E2715">
            <v>217</v>
          </cell>
          <cell r="H2715" t="str">
            <v>*(CB) WS CRYSTAL MOON CHARM BRACELET SILVER (ON CARD)</v>
          </cell>
          <cell r="I2715">
            <v>2</v>
          </cell>
          <cell r="J2715">
            <v>6.03</v>
          </cell>
          <cell r="K2715">
            <v>9.9499999999999993</v>
          </cell>
        </row>
        <row r="2716">
          <cell r="D2716">
            <v>512579</v>
          </cell>
          <cell r="E2716">
            <v>219</v>
          </cell>
          <cell r="H2716" t="str">
            <v>*(CB) WS COASTAL CHARM BRACELET SILVER (ON CARD)</v>
          </cell>
          <cell r="I2716">
            <v>2</v>
          </cell>
          <cell r="J2716">
            <v>9.06</v>
          </cell>
          <cell r="K2716">
            <v>14.95</v>
          </cell>
        </row>
        <row r="2717">
          <cell r="D2717">
            <v>512580</v>
          </cell>
          <cell r="E2717">
            <v>220</v>
          </cell>
          <cell r="H2717" t="str">
            <v>*(CB) WS TRIO CRYSTAL CHARM BRACELET GOLD/CRYSTAL CLEAR (ON CARD)</v>
          </cell>
          <cell r="I2717">
            <v>2</v>
          </cell>
          <cell r="J2717">
            <v>9.06</v>
          </cell>
          <cell r="K2717">
            <v>14.95</v>
          </cell>
        </row>
        <row r="2718">
          <cell r="D2718">
            <v>512581</v>
          </cell>
          <cell r="E2718">
            <v>220</v>
          </cell>
          <cell r="H2718" t="str">
            <v>*(CB) WS TRIO CRYSTAL CHARM BRACELET SILVER/AQUAMARINE (ON CARD)</v>
          </cell>
          <cell r="I2718">
            <v>2</v>
          </cell>
          <cell r="J2718">
            <v>9.06</v>
          </cell>
          <cell r="K2718">
            <v>14.95</v>
          </cell>
        </row>
        <row r="2719">
          <cell r="D2719">
            <v>512582</v>
          </cell>
          <cell r="E2719">
            <v>221</v>
          </cell>
          <cell r="H2719" t="str">
            <v>*(CB) WS CHERRY CRYSTAL CHARM BRACELET GOLD (ON CARD)</v>
          </cell>
          <cell r="I2719">
            <v>2</v>
          </cell>
          <cell r="J2719">
            <v>9.06</v>
          </cell>
          <cell r="K2719">
            <v>14.95</v>
          </cell>
        </row>
        <row r="2720">
          <cell r="D2720">
            <v>512583</v>
          </cell>
          <cell r="E2720">
            <v>222</v>
          </cell>
          <cell r="H2720" t="str">
            <v>*(CB) WS SMILEY CRYSTAL CHARM BRACELET SILVER (ON CARD)</v>
          </cell>
          <cell r="I2720">
            <v>2</v>
          </cell>
          <cell r="J2720">
            <v>9.06</v>
          </cell>
          <cell r="K2720">
            <v>14.95</v>
          </cell>
        </row>
        <row r="2721">
          <cell r="D2721">
            <v>512586</v>
          </cell>
          <cell r="E2721">
            <v>225</v>
          </cell>
          <cell r="H2721" t="str">
            <v>*(CB) WS LOVE CHARM BRACELET SILVER (ON CARD)</v>
          </cell>
          <cell r="I2721">
            <v>2</v>
          </cell>
          <cell r="J2721">
            <v>10.27</v>
          </cell>
          <cell r="K2721">
            <v>16.95</v>
          </cell>
        </row>
        <row r="2722">
          <cell r="D2722">
            <v>512587</v>
          </cell>
          <cell r="E2722">
            <v>226</v>
          </cell>
          <cell r="H2722" t="str">
            <v>*(CB) WS BUTTERFLY CHARM BRACELET ROSE GOLD (ON CARD)</v>
          </cell>
          <cell r="I2722">
            <v>2</v>
          </cell>
          <cell r="J2722">
            <v>10.27</v>
          </cell>
          <cell r="K2722">
            <v>16.95</v>
          </cell>
        </row>
        <row r="2723">
          <cell r="D2723">
            <v>512589</v>
          </cell>
          <cell r="E2723">
            <v>228</v>
          </cell>
          <cell r="H2723" t="str">
            <v>*(CB) WS STARBURST CHARM BRACELET SILVER (ON CARD)</v>
          </cell>
          <cell r="I2723">
            <v>2</v>
          </cell>
          <cell r="J2723">
            <v>12.09</v>
          </cell>
          <cell r="K2723">
            <v>19.95</v>
          </cell>
        </row>
        <row r="2724">
          <cell r="D2724">
            <v>512590</v>
          </cell>
          <cell r="E2724">
            <v>229</v>
          </cell>
          <cell r="H2724" t="str">
            <v>*(CB) WS SUN CHARM BRACELET GOLD (ON CARD)</v>
          </cell>
          <cell r="I2724">
            <v>2</v>
          </cell>
          <cell r="J2724">
            <v>12.09</v>
          </cell>
          <cell r="K2724">
            <v>19.95</v>
          </cell>
        </row>
        <row r="2725">
          <cell r="D2725">
            <v>512591</v>
          </cell>
          <cell r="E2725">
            <v>230</v>
          </cell>
          <cell r="H2725" t="str">
            <v>*(CB) WS PIPPA CHARM BRACELET SILVER/LIGHT ROSE (ON CARD)</v>
          </cell>
          <cell r="I2725">
            <v>2</v>
          </cell>
          <cell r="J2725">
            <v>12.09</v>
          </cell>
          <cell r="K2725">
            <v>19.95</v>
          </cell>
        </row>
        <row r="2726">
          <cell r="D2726">
            <v>510714</v>
          </cell>
          <cell r="E2726">
            <v>270</v>
          </cell>
          <cell r="H2726" t="str">
            <v>WS GROWTH BRACELET ROSE GOLD - ADJUSTABLE (ON CARD)</v>
          </cell>
          <cell r="I2726">
            <v>2</v>
          </cell>
          <cell r="J2726">
            <v>7.85</v>
          </cell>
          <cell r="K2726">
            <v>12.95</v>
          </cell>
        </row>
        <row r="2727">
          <cell r="D2727">
            <v>510716</v>
          </cell>
          <cell r="E2727">
            <v>271</v>
          </cell>
          <cell r="H2727" t="str">
            <v>WS LUCKY HORSESHOE BRACELET SILVER - ADJUSTABLE (ON CARD)</v>
          </cell>
          <cell r="I2727">
            <v>2</v>
          </cell>
          <cell r="J2727">
            <v>7.85</v>
          </cell>
          <cell r="K2727">
            <v>12.95</v>
          </cell>
        </row>
        <row r="2728">
          <cell r="D2728">
            <v>511207</v>
          </cell>
          <cell r="E2728">
            <v>272</v>
          </cell>
          <cell r="H2728" t="str">
            <v>WS GEM BRACELET ADJUSTABLE GOLD/TOPAZ (ON CARD)</v>
          </cell>
          <cell r="I2728">
            <v>2</v>
          </cell>
          <cell r="J2728">
            <v>7.85</v>
          </cell>
          <cell r="K2728">
            <v>12.95</v>
          </cell>
        </row>
        <row r="2729">
          <cell r="D2729">
            <v>510719</v>
          </cell>
          <cell r="E2729">
            <v>274</v>
          </cell>
          <cell r="H2729" t="str">
            <v>WS TEXTURED DISC CHARM BRACELET GOLD - ADJUSTABLE (ON CARD)</v>
          </cell>
          <cell r="I2729">
            <v>2</v>
          </cell>
          <cell r="J2729">
            <v>9.06</v>
          </cell>
          <cell r="K2729">
            <v>14.95</v>
          </cell>
        </row>
        <row r="2730">
          <cell r="D2730">
            <v>510720</v>
          </cell>
          <cell r="E2730">
            <v>275</v>
          </cell>
          <cell r="H2730" t="str">
            <v>WS GEO CHAIN BRACELET ROSE GOLD - ADJUSTABLE (ON CARD)</v>
          </cell>
          <cell r="I2730">
            <v>2</v>
          </cell>
          <cell r="J2730">
            <v>9.06</v>
          </cell>
          <cell r="K2730">
            <v>14.95</v>
          </cell>
        </row>
        <row r="2731">
          <cell r="D2731">
            <v>510725</v>
          </cell>
          <cell r="E2731">
            <v>276</v>
          </cell>
          <cell r="H2731" t="str">
            <v>WS FORMING CHAIN BRACELET SILVER - ADJUSTABLE (ON CARD)</v>
          </cell>
          <cell r="I2731">
            <v>2</v>
          </cell>
          <cell r="J2731">
            <v>12.09</v>
          </cell>
          <cell r="K2731">
            <v>19.95</v>
          </cell>
        </row>
        <row r="2732">
          <cell r="D2732">
            <v>511204</v>
          </cell>
          <cell r="E2732">
            <v>277</v>
          </cell>
          <cell r="H2732" t="str">
            <v>WS ZIG ZAG CHAIN BRACELET ADJUSTABLE ROSE GOLD (ON  CARD)</v>
          </cell>
          <cell r="I2732">
            <v>2</v>
          </cell>
          <cell r="J2732">
            <v>6.03</v>
          </cell>
          <cell r="K2732">
            <v>9.9499999999999993</v>
          </cell>
        </row>
        <row r="2733">
          <cell r="D2733">
            <v>511205</v>
          </cell>
          <cell r="E2733">
            <v>278</v>
          </cell>
          <cell r="H2733" t="str">
            <v>WS DAINTY BEADED BRACELET ADJUSTABLE GOLD (ON CARD)</v>
          </cell>
          <cell r="I2733">
            <v>2</v>
          </cell>
          <cell r="J2733">
            <v>7.85</v>
          </cell>
          <cell r="K2733">
            <v>12.95</v>
          </cell>
        </row>
        <row r="2734">
          <cell r="D2734">
            <v>511206</v>
          </cell>
          <cell r="E2734">
            <v>279</v>
          </cell>
          <cell r="H2734" t="str">
            <v>WS VITALITY BRACELET ADJUSTABLE SILVER (ON SQUARE CARD)</v>
          </cell>
          <cell r="I2734">
            <v>2</v>
          </cell>
          <cell r="J2734">
            <v>7.85</v>
          </cell>
          <cell r="K2734">
            <v>12.95</v>
          </cell>
        </row>
        <row r="2735">
          <cell r="D2735">
            <v>511215</v>
          </cell>
          <cell r="E2735">
            <v>280</v>
          </cell>
          <cell r="H2735" t="str">
            <v>WS DISK BEADED BRACELET GOLD/HONEY (ON CARD)</v>
          </cell>
          <cell r="I2735">
            <v>2</v>
          </cell>
          <cell r="J2735">
            <v>12.09</v>
          </cell>
          <cell r="K2735">
            <v>19.95</v>
          </cell>
        </row>
        <row r="2736">
          <cell r="D2736">
            <v>511216</v>
          </cell>
          <cell r="E2736">
            <v>281</v>
          </cell>
          <cell r="H2736" t="str">
            <v>WS DISK BEADED BRACELET SILVER/ICE BLUE (ON CARD)</v>
          </cell>
          <cell r="I2736">
            <v>2</v>
          </cell>
          <cell r="J2736">
            <v>12.09</v>
          </cell>
          <cell r="K2736">
            <v>19.95</v>
          </cell>
        </row>
        <row r="2737">
          <cell r="D2737">
            <v>510723</v>
          </cell>
          <cell r="E2737">
            <v>320</v>
          </cell>
          <cell r="H2737" t="str">
            <v>WS GRACE PEARL BRACELET SILVER - ADJUSTABLE (ON CARD)</v>
          </cell>
          <cell r="I2737">
            <v>2</v>
          </cell>
          <cell r="J2737">
            <v>10.27</v>
          </cell>
          <cell r="K2737">
            <v>16.95</v>
          </cell>
        </row>
        <row r="2738">
          <cell r="D2738">
            <v>510726</v>
          </cell>
          <cell r="E2738">
            <v>321</v>
          </cell>
          <cell r="G2738" t="str">
            <v>LOW</v>
          </cell>
          <cell r="H2738" t="str">
            <v>WS PEARL COIN CHARM BRACELET ROSE GOLD - ADJUSTABLE (ON CARD)</v>
          </cell>
          <cell r="I2738">
            <v>2</v>
          </cell>
          <cell r="J2738">
            <v>12.09</v>
          </cell>
          <cell r="K2738">
            <v>19.95</v>
          </cell>
        </row>
        <row r="2739">
          <cell r="D2739">
            <v>511211</v>
          </cell>
          <cell r="E2739">
            <v>322</v>
          </cell>
          <cell r="H2739" t="str">
            <v>WS TRINITY BRACELET ADJUSTABLE ROSE GOLD (ON CARD)</v>
          </cell>
          <cell r="I2739">
            <v>2</v>
          </cell>
          <cell r="J2739">
            <v>9.06</v>
          </cell>
          <cell r="K2739">
            <v>14.95</v>
          </cell>
        </row>
        <row r="2740">
          <cell r="D2740">
            <v>511212</v>
          </cell>
          <cell r="E2740">
            <v>323</v>
          </cell>
          <cell r="H2740" t="str">
            <v>WS DIVINE BRACELET ADJUSTABLE SILVER (ON CARD)</v>
          </cell>
          <cell r="I2740">
            <v>2</v>
          </cell>
          <cell r="J2740">
            <v>9.06</v>
          </cell>
          <cell r="K2740">
            <v>14.95</v>
          </cell>
        </row>
        <row r="2741">
          <cell r="D2741">
            <v>511214</v>
          </cell>
          <cell r="E2741">
            <v>324</v>
          </cell>
          <cell r="H2741" t="str">
            <v>WS TWIN BEADED BRACELET ADJUSTABLE GOLD/PEARL/MULTI (ON CARD)</v>
          </cell>
          <cell r="I2741">
            <v>2</v>
          </cell>
          <cell r="J2741">
            <v>10.27</v>
          </cell>
          <cell r="K2741">
            <v>16.95</v>
          </cell>
        </row>
        <row r="2742">
          <cell r="D2742">
            <v>511960</v>
          </cell>
          <cell r="E2742">
            <v>325</v>
          </cell>
          <cell r="H2742" t="str">
            <v>WS PEARL CHAIN CUFF BANGLE GOLD (ON CARD)</v>
          </cell>
          <cell r="I2742">
            <v>2</v>
          </cell>
          <cell r="J2742">
            <v>12.09</v>
          </cell>
          <cell r="K2742">
            <v>19.95</v>
          </cell>
        </row>
        <row r="2743">
          <cell r="D2743">
            <v>512578</v>
          </cell>
          <cell r="E2743">
            <v>326</v>
          </cell>
          <cell r="H2743" t="str">
            <v>*(CB) WS FLORAL PEARL CHARM BRACELET ROSE GOLD (ON CARD)</v>
          </cell>
          <cell r="I2743">
            <v>2</v>
          </cell>
          <cell r="J2743">
            <v>7.85</v>
          </cell>
          <cell r="K2743">
            <v>12.95</v>
          </cell>
        </row>
        <row r="2744">
          <cell r="D2744">
            <v>512585</v>
          </cell>
          <cell r="E2744">
            <v>329</v>
          </cell>
          <cell r="H2744" t="str">
            <v>*(CB) WS SPHERE PEARL CHARM BRACELET SILVER (ON CARD)</v>
          </cell>
          <cell r="I2744">
            <v>2</v>
          </cell>
          <cell r="J2744">
            <v>9.06</v>
          </cell>
          <cell r="K2744">
            <v>14.95</v>
          </cell>
        </row>
        <row r="2745">
          <cell r="D2745">
            <v>511209</v>
          </cell>
          <cell r="E2745">
            <v>402</v>
          </cell>
          <cell r="H2745" t="str">
            <v>WS CHERISHED CRYSTAL BRACELET ADJUSTABLE ROSE GOLD/CRYSTAL (ON CARD)</v>
          </cell>
          <cell r="I2745">
            <v>2</v>
          </cell>
          <cell r="J2745">
            <v>9.06</v>
          </cell>
          <cell r="K2745">
            <v>14.95</v>
          </cell>
        </row>
        <row r="2746">
          <cell r="D2746">
            <v>510715</v>
          </cell>
          <cell r="E2746">
            <v>525</v>
          </cell>
          <cell r="H2746" t="str">
            <v>WS MARIA CRYSTAL BRACELET GOLD - ADJUSTABLE (ON CARD)</v>
          </cell>
          <cell r="I2746">
            <v>2</v>
          </cell>
          <cell r="J2746">
            <v>7.85</v>
          </cell>
          <cell r="K2746">
            <v>12.95</v>
          </cell>
        </row>
        <row r="2747">
          <cell r="D2747">
            <v>510724</v>
          </cell>
          <cell r="E2747">
            <v>527</v>
          </cell>
          <cell r="H2747" t="str">
            <v>WS ZOE CRYSTAL BAR BRACELET GOLD - ADJUSTABLE (ON CARD)</v>
          </cell>
          <cell r="I2747">
            <v>2</v>
          </cell>
          <cell r="J2747">
            <v>10.27</v>
          </cell>
          <cell r="K2747">
            <v>16.95</v>
          </cell>
        </row>
        <row r="2748">
          <cell r="D2748">
            <v>510727</v>
          </cell>
          <cell r="E2748">
            <v>528</v>
          </cell>
          <cell r="H2748" t="str">
            <v>WS TEXTURED COMBINATION CHAIN BRACELET ROSE GOLD - ADJUSTABLE (ON CARD)</v>
          </cell>
          <cell r="I2748">
            <v>2</v>
          </cell>
          <cell r="J2748">
            <v>12.09</v>
          </cell>
          <cell r="K2748">
            <v>19.95</v>
          </cell>
        </row>
        <row r="2749">
          <cell r="D2749">
            <v>511213</v>
          </cell>
          <cell r="E2749">
            <v>529</v>
          </cell>
          <cell r="G2749" t="str">
            <v>LOW</v>
          </cell>
          <cell r="H2749" t="str">
            <v>WS ROUND STUDDED BRACELET ADJUSTABLE ROSE GOLD (ON CARD)</v>
          </cell>
          <cell r="I2749">
            <v>2</v>
          </cell>
          <cell r="J2749">
            <v>10.27</v>
          </cell>
          <cell r="K2749">
            <v>16.95</v>
          </cell>
        </row>
        <row r="2750">
          <cell r="D2750">
            <v>511951</v>
          </cell>
          <cell r="E2750">
            <v>530</v>
          </cell>
          <cell r="H2750" t="str">
            <v>WS CRYSTAL LOOP CUFF BANGLE GOLD (ON CARD)</v>
          </cell>
          <cell r="I2750">
            <v>2</v>
          </cell>
          <cell r="J2750">
            <v>9.06</v>
          </cell>
          <cell r="K2750">
            <v>14.95</v>
          </cell>
        </row>
        <row r="2751">
          <cell r="D2751">
            <v>511952</v>
          </cell>
          <cell r="E2751">
            <v>531</v>
          </cell>
          <cell r="H2751" t="str">
            <v>WS CHUNKY COLOUR CUFF BANGLE BLUE/GOLD (ON CARD)</v>
          </cell>
          <cell r="I2751">
            <v>2</v>
          </cell>
          <cell r="J2751">
            <v>10.27</v>
          </cell>
          <cell r="K2751">
            <v>16.95</v>
          </cell>
        </row>
        <row r="2752">
          <cell r="D2752">
            <v>511953</v>
          </cell>
          <cell r="E2752">
            <v>531</v>
          </cell>
          <cell r="H2752" t="str">
            <v>WS CHUNKY COLOUR CUFF BANGLE PINK/ROSE GOLD (ON CARD)</v>
          </cell>
          <cell r="I2752">
            <v>2</v>
          </cell>
          <cell r="J2752">
            <v>10.27</v>
          </cell>
          <cell r="K2752">
            <v>16.95</v>
          </cell>
        </row>
        <row r="2753">
          <cell r="D2753">
            <v>511954</v>
          </cell>
          <cell r="E2753">
            <v>531</v>
          </cell>
          <cell r="H2753" t="str">
            <v>WS CHUNKY COLOUR CUFF BANGLE GREY/SILVER (ON CARD)</v>
          </cell>
          <cell r="I2753">
            <v>2</v>
          </cell>
          <cell r="J2753">
            <v>10.27</v>
          </cell>
          <cell r="K2753">
            <v>16.95</v>
          </cell>
        </row>
        <row r="2756">
          <cell r="D2756" t="str">
            <v>S170</v>
          </cell>
          <cell r="E2756" t="str">
            <v>MISC</v>
          </cell>
          <cell r="G2756" t="str">
            <v>LOW</v>
          </cell>
          <cell r="H2756" t="str">
            <v>WS BANGLE/BRACELET STAND (WITH STOCK TO COVER)</v>
          </cell>
          <cell r="I2756">
            <v>1</v>
          </cell>
          <cell r="J2756">
            <v>30</v>
          </cell>
          <cell r="K2756">
            <v>0</v>
          </cell>
        </row>
        <row r="2757">
          <cell r="D2757" t="str">
            <v>508370C</v>
          </cell>
          <cell r="E2757">
            <v>236</v>
          </cell>
          <cell r="H2757" t="str">
            <v>WS HEART BRACELET SILVER TAG (ON CARD)</v>
          </cell>
          <cell r="I2757">
            <v>1</v>
          </cell>
          <cell r="J2757">
            <v>6.03</v>
          </cell>
          <cell r="K2757">
            <v>9.9499999999999993</v>
          </cell>
        </row>
        <row r="2758">
          <cell r="D2758">
            <v>509338</v>
          </cell>
          <cell r="E2758">
            <v>242</v>
          </cell>
          <cell r="G2758" t="str">
            <v>LOW</v>
          </cell>
          <cell r="H2758" t="str">
            <v>WS SOLITUDE COIN BRACELET SILVER (ON LONG CARD)</v>
          </cell>
          <cell r="I2758">
            <v>1</v>
          </cell>
          <cell r="J2758">
            <v>7.85</v>
          </cell>
          <cell r="K2758">
            <v>12.95</v>
          </cell>
        </row>
        <row r="2759">
          <cell r="D2759">
            <v>509359</v>
          </cell>
          <cell r="E2759">
            <v>327</v>
          </cell>
          <cell r="G2759" t="str">
            <v>LOW</v>
          </cell>
          <cell r="H2759" t="str">
            <v>WS PEARL CHARM BRACELET GOLD (ON LONG CARD)</v>
          </cell>
          <cell r="I2759">
            <v>1</v>
          </cell>
          <cell r="J2759">
            <v>9.06</v>
          </cell>
          <cell r="K2759">
            <v>14.95</v>
          </cell>
        </row>
        <row r="2760">
          <cell r="D2760" t="str">
            <v>508371C</v>
          </cell>
          <cell r="E2760">
            <v>512</v>
          </cell>
          <cell r="H2760" t="str">
            <v>WS COCKTAIL BRACELET SILVER TAG (ON CARD)</v>
          </cell>
          <cell r="I2760">
            <v>1</v>
          </cell>
          <cell r="J2760">
            <v>7.85</v>
          </cell>
          <cell r="K2760">
            <v>12.95</v>
          </cell>
        </row>
        <row r="2761">
          <cell r="D2761" t="str">
            <v>508374C</v>
          </cell>
          <cell r="E2761">
            <v>513</v>
          </cell>
          <cell r="H2761" t="str">
            <v>WS CIRCLE DIAMANTE BRACELET SILVER TAG (ON CARD)</v>
          </cell>
          <cell r="I2761">
            <v>1</v>
          </cell>
          <cell r="J2761">
            <v>9.06</v>
          </cell>
          <cell r="K2761">
            <v>14.95</v>
          </cell>
        </row>
        <row r="2762">
          <cell r="D2762" t="str">
            <v>508376C</v>
          </cell>
          <cell r="E2762">
            <v>515</v>
          </cell>
          <cell r="H2762" t="str">
            <v>WS BRILLIANT DIAMANTE BRACELET GOLD TAG (ON CARD)</v>
          </cell>
          <cell r="I2762">
            <v>1</v>
          </cell>
          <cell r="J2762">
            <v>10.27</v>
          </cell>
          <cell r="K2762">
            <v>16.95</v>
          </cell>
        </row>
        <row r="2763">
          <cell r="D2763" t="str">
            <v>508377C</v>
          </cell>
          <cell r="E2763">
            <v>516</v>
          </cell>
          <cell r="H2763" t="str">
            <v>WS ALTERNATE DIAMANTE BRACELET GOLD (ON CARD)</v>
          </cell>
          <cell r="I2763">
            <v>1</v>
          </cell>
          <cell r="J2763">
            <v>10.27</v>
          </cell>
          <cell r="K2763">
            <v>16.95</v>
          </cell>
        </row>
        <row r="2766">
          <cell r="D2766">
            <v>505962</v>
          </cell>
          <cell r="E2766">
            <v>156</v>
          </cell>
          <cell r="H2766" t="str">
            <v>WS ANNIE BRACELET SILVER (ON SWING TAG)</v>
          </cell>
          <cell r="I2766">
            <v>1</v>
          </cell>
          <cell r="J2766">
            <v>6.03</v>
          </cell>
          <cell r="K2766">
            <v>9.9499999999999993</v>
          </cell>
        </row>
        <row r="2767">
          <cell r="D2767">
            <v>505976</v>
          </cell>
          <cell r="E2767">
            <v>161</v>
          </cell>
          <cell r="H2767" t="str">
            <v>WS ID BRACELET ROSE GOLD (ON SWING TAG)</v>
          </cell>
          <cell r="I2767">
            <v>1</v>
          </cell>
          <cell r="J2767">
            <v>10.27</v>
          </cell>
          <cell r="K2767">
            <v>16.95</v>
          </cell>
        </row>
        <row r="2768">
          <cell r="D2768">
            <v>506294</v>
          </cell>
          <cell r="E2768">
            <v>163</v>
          </cell>
          <cell r="H2768" t="str">
            <v>WS AQUA TASSLE BRACELET (ON SWING TAG)</v>
          </cell>
          <cell r="I2768">
            <v>1</v>
          </cell>
          <cell r="J2768">
            <v>6.03</v>
          </cell>
          <cell r="K2768">
            <v>9.9499999999999993</v>
          </cell>
        </row>
        <row r="2769">
          <cell r="D2769">
            <v>506308</v>
          </cell>
          <cell r="E2769">
            <v>170</v>
          </cell>
          <cell r="H2769" t="str">
            <v>WS PAIGE BRACELET BLUE (ON SWING TAG)</v>
          </cell>
          <cell r="I2769">
            <v>1</v>
          </cell>
          <cell r="J2769">
            <v>10.27</v>
          </cell>
          <cell r="K2769">
            <v>16.95</v>
          </cell>
        </row>
        <row r="2770">
          <cell r="D2770">
            <v>506309</v>
          </cell>
          <cell r="E2770">
            <v>170</v>
          </cell>
          <cell r="H2770" t="str">
            <v>WS PAIGE BRACELET PINK (ON SWING TAG)</v>
          </cell>
          <cell r="I2770">
            <v>1</v>
          </cell>
          <cell r="J2770">
            <v>10.27</v>
          </cell>
          <cell r="K2770">
            <v>16.95</v>
          </cell>
        </row>
        <row r="2771">
          <cell r="D2771">
            <v>506310</v>
          </cell>
          <cell r="E2771">
            <v>171</v>
          </cell>
          <cell r="H2771" t="str">
            <v>WS MISCHA BRACELET PINK (ON SWING TAG)</v>
          </cell>
          <cell r="I2771">
            <v>1</v>
          </cell>
          <cell r="J2771">
            <v>10.27</v>
          </cell>
          <cell r="K2771">
            <v>16.95</v>
          </cell>
        </row>
        <row r="2772">
          <cell r="D2772">
            <v>506311</v>
          </cell>
          <cell r="E2772">
            <v>172</v>
          </cell>
          <cell r="H2772" t="str">
            <v>WS DELICATE TASSLE BRACELET SILVER (ON SWING TAG)</v>
          </cell>
          <cell r="I2772">
            <v>1</v>
          </cell>
          <cell r="J2772">
            <v>12.09</v>
          </cell>
          <cell r="K2772">
            <v>19.95</v>
          </cell>
        </row>
        <row r="2773">
          <cell r="D2773">
            <v>506661</v>
          </cell>
          <cell r="E2773">
            <v>189</v>
          </cell>
          <cell r="H2773" t="str">
            <v>WS ELLA BRACELET GOLD (ON SWING TAG)</v>
          </cell>
          <cell r="I2773">
            <v>1</v>
          </cell>
          <cell r="J2773">
            <v>10.27</v>
          </cell>
          <cell r="K2773">
            <v>16.95</v>
          </cell>
        </row>
        <row r="2774">
          <cell r="D2774">
            <v>506662</v>
          </cell>
          <cell r="E2774">
            <v>189</v>
          </cell>
          <cell r="H2774" t="str">
            <v>WS ELLA BRACELET SILVER (ON SWING TAG)</v>
          </cell>
          <cell r="I2774">
            <v>1</v>
          </cell>
          <cell r="J2774">
            <v>10.27</v>
          </cell>
          <cell r="K2774">
            <v>16.95</v>
          </cell>
        </row>
        <row r="2775">
          <cell r="D2775">
            <v>507412</v>
          </cell>
          <cell r="E2775">
            <v>216</v>
          </cell>
          <cell r="H2775" t="str">
            <v>WS TRIANGLE BRACELET ROSE GOLD (ON SWING TAG)</v>
          </cell>
          <cell r="I2775">
            <v>1</v>
          </cell>
          <cell r="J2775">
            <v>6.03</v>
          </cell>
          <cell r="K2775">
            <v>9.9499999999999993</v>
          </cell>
        </row>
        <row r="2776">
          <cell r="D2776">
            <v>508359</v>
          </cell>
          <cell r="E2776">
            <v>227</v>
          </cell>
          <cell r="H2776" t="str">
            <v>WS DELICATE BAR BRACELET SILVER (ON SWING TAG)</v>
          </cell>
          <cell r="I2776">
            <v>1</v>
          </cell>
          <cell r="J2776">
            <v>6.03</v>
          </cell>
          <cell r="K2776">
            <v>9.9499999999999993</v>
          </cell>
        </row>
        <row r="2777">
          <cell r="D2777">
            <v>508364</v>
          </cell>
          <cell r="E2777">
            <v>232</v>
          </cell>
          <cell r="H2777" t="str">
            <v>WS OVERLAY CIRCLE CUFF BRACELET SILVER (ON SWING TAG)</v>
          </cell>
          <cell r="I2777">
            <v>1</v>
          </cell>
          <cell r="J2777">
            <v>6.03</v>
          </cell>
          <cell r="K2777">
            <v>9.9499999999999993</v>
          </cell>
        </row>
        <row r="2778">
          <cell r="D2778">
            <v>509339</v>
          </cell>
          <cell r="E2778">
            <v>242</v>
          </cell>
          <cell r="G2778" t="str">
            <v>LOW</v>
          </cell>
          <cell r="H2778" t="str">
            <v>WS SOLITUDE COIN BRACELET SILVER (ON SWING TAG)</v>
          </cell>
          <cell r="I2778">
            <v>1</v>
          </cell>
          <cell r="J2778">
            <v>7.85</v>
          </cell>
          <cell r="K2778">
            <v>12.95</v>
          </cell>
        </row>
        <row r="2779">
          <cell r="D2779">
            <v>509354</v>
          </cell>
          <cell r="E2779">
            <v>247</v>
          </cell>
          <cell r="G2779" t="str">
            <v>LOW</v>
          </cell>
          <cell r="H2779" t="str">
            <v>WS MIA SHELL BRACELET ROSE GOLD (ON SWING TAG)</v>
          </cell>
          <cell r="I2779">
            <v>1</v>
          </cell>
          <cell r="J2779">
            <v>9.06</v>
          </cell>
          <cell r="K2779">
            <v>14.95</v>
          </cell>
        </row>
        <row r="2780">
          <cell r="D2780">
            <v>509357</v>
          </cell>
          <cell r="E2780">
            <v>248</v>
          </cell>
          <cell r="G2780" t="str">
            <v>LOW</v>
          </cell>
          <cell r="H2780" t="str">
            <v>WS BOLD LINK BRACELET SILVER (ON SWING TAG)</v>
          </cell>
          <cell r="I2780">
            <v>1</v>
          </cell>
          <cell r="J2780">
            <v>9.06</v>
          </cell>
          <cell r="K2780">
            <v>14.95</v>
          </cell>
        </row>
        <row r="2782">
          <cell r="D2782">
            <v>506938</v>
          </cell>
          <cell r="E2782">
            <v>316</v>
          </cell>
          <cell r="H2782" t="str">
            <v>WS HALLIE PEARL BRACELET NATURAL/BLACK (ON SWING TAG)</v>
          </cell>
          <cell r="I2782">
            <v>1</v>
          </cell>
          <cell r="J2782">
            <v>6.03</v>
          </cell>
          <cell r="K2782">
            <v>9.9499999999999993</v>
          </cell>
        </row>
        <row r="2783">
          <cell r="D2783">
            <v>506939</v>
          </cell>
          <cell r="E2783">
            <v>316</v>
          </cell>
          <cell r="H2783" t="str">
            <v>WS HALLIE PEARL BRACELET NATURAL/AQUA (ON SWING TAG)</v>
          </cell>
          <cell r="I2783">
            <v>1</v>
          </cell>
          <cell r="J2783">
            <v>6.03</v>
          </cell>
          <cell r="K2783">
            <v>9.9499999999999993</v>
          </cell>
        </row>
        <row r="2784">
          <cell r="D2784">
            <v>509360</v>
          </cell>
          <cell r="E2784">
            <v>327</v>
          </cell>
          <cell r="H2784" t="str">
            <v>WS PEARL CHARM BRACELET GOLD (ON SWING TAG)</v>
          </cell>
          <cell r="I2784">
            <v>1</v>
          </cell>
          <cell r="J2784">
            <v>9.06</v>
          </cell>
          <cell r="K2784">
            <v>14.95</v>
          </cell>
        </row>
        <row r="2786">
          <cell r="D2786">
            <v>505516</v>
          </cell>
          <cell r="E2786">
            <v>437</v>
          </cell>
          <cell r="H2786" t="str">
            <v>WS EMILY BANGLE BLACK DIAMOND (ON SWING TAG)</v>
          </cell>
          <cell r="I2786">
            <v>1</v>
          </cell>
          <cell r="J2786">
            <v>10.27</v>
          </cell>
          <cell r="K2786">
            <v>16.95</v>
          </cell>
        </row>
        <row r="2787">
          <cell r="D2787">
            <v>505963</v>
          </cell>
          <cell r="E2787">
            <v>443</v>
          </cell>
          <cell r="H2787" t="str">
            <v>WS ELIZABETH BRACELET SILVER (ON SWING TAG)</v>
          </cell>
          <cell r="I2787">
            <v>1</v>
          </cell>
          <cell r="J2787">
            <v>6.03</v>
          </cell>
          <cell r="K2787">
            <v>9.9499999999999993</v>
          </cell>
        </row>
        <row r="2788">
          <cell r="D2788">
            <v>506873</v>
          </cell>
          <cell r="E2788">
            <v>477</v>
          </cell>
          <cell r="H2788" t="str">
            <v>WS TRI SQUARE DIAMANTE BANGLE GOLD (ON SWING TAG)</v>
          </cell>
          <cell r="I2788">
            <v>1</v>
          </cell>
          <cell r="J2788">
            <v>9.06</v>
          </cell>
          <cell r="K2788">
            <v>14.95</v>
          </cell>
        </row>
        <row r="2789">
          <cell r="D2789">
            <v>506878</v>
          </cell>
          <cell r="E2789">
            <v>480</v>
          </cell>
          <cell r="H2789" t="str">
            <v>WS SILVER CIRCLE PEARL BRACELET (ON SWING TAG)</v>
          </cell>
          <cell r="I2789">
            <v>1</v>
          </cell>
          <cell r="J2789">
            <v>9.06</v>
          </cell>
          <cell r="K2789">
            <v>14.95</v>
          </cell>
        </row>
        <row r="2790">
          <cell r="D2790">
            <v>506882</v>
          </cell>
          <cell r="E2790">
            <v>484</v>
          </cell>
          <cell r="H2790" t="str">
            <v>WS DIAMANTE BAR BRACELET SILVER (SWING TAG)</v>
          </cell>
          <cell r="I2790">
            <v>1</v>
          </cell>
          <cell r="J2790">
            <v>10.27</v>
          </cell>
          <cell r="K2790">
            <v>16.95</v>
          </cell>
        </row>
        <row r="2791">
          <cell r="D2791">
            <v>507413</v>
          </cell>
          <cell r="E2791">
            <v>492</v>
          </cell>
          <cell r="H2791" t="str">
            <v>WS CLOVER BRACELET GOLD (ON SWING TAG)</v>
          </cell>
          <cell r="I2791">
            <v>1</v>
          </cell>
          <cell r="J2791">
            <v>6.03</v>
          </cell>
          <cell r="K2791">
            <v>9.9499999999999993</v>
          </cell>
        </row>
        <row r="2792">
          <cell r="D2792">
            <v>507415</v>
          </cell>
          <cell r="E2792">
            <v>494</v>
          </cell>
          <cell r="H2792" t="str">
            <v>WS DIAMANTE CIRCLE BRACELET GOLD (ON SWING TAG)</v>
          </cell>
          <cell r="I2792">
            <v>1</v>
          </cell>
          <cell r="J2792">
            <v>7.85</v>
          </cell>
          <cell r="K2792">
            <v>12.95</v>
          </cell>
        </row>
        <row r="2793">
          <cell r="D2793">
            <v>507416</v>
          </cell>
          <cell r="E2793">
            <v>495</v>
          </cell>
          <cell r="H2793" t="str">
            <v>WS RECTANGLE DIAMANTE BRACELET GOLD (ON SWING TAG)</v>
          </cell>
          <cell r="I2793">
            <v>1</v>
          </cell>
          <cell r="J2793">
            <v>9.06</v>
          </cell>
          <cell r="K2793">
            <v>14.95</v>
          </cell>
        </row>
        <row r="2794">
          <cell r="D2794">
            <v>507417</v>
          </cell>
          <cell r="E2794">
            <v>496</v>
          </cell>
          <cell r="H2794" t="str">
            <v>WS SIMPLE DIAMANTE BRACELET SILVER (ON SWING TAG)</v>
          </cell>
          <cell r="I2794">
            <v>1</v>
          </cell>
          <cell r="J2794">
            <v>7.85</v>
          </cell>
          <cell r="K2794">
            <v>12.95</v>
          </cell>
        </row>
        <row r="2795">
          <cell r="D2795">
            <v>507418</v>
          </cell>
          <cell r="E2795">
            <v>497</v>
          </cell>
          <cell r="H2795" t="str">
            <v>WS DIAMANTE GLAMOUR BRACELET GOLD (ON SWING TAG)</v>
          </cell>
          <cell r="I2795">
            <v>1</v>
          </cell>
          <cell r="J2795">
            <v>10.27</v>
          </cell>
          <cell r="K2795">
            <v>16.95</v>
          </cell>
        </row>
        <row r="2796">
          <cell r="D2796">
            <v>507419</v>
          </cell>
          <cell r="E2796">
            <v>498</v>
          </cell>
          <cell r="H2796" t="str">
            <v>WS DIAMANTE TWIST BRACELET SILVER (ON SWING TAG)</v>
          </cell>
          <cell r="I2796">
            <v>1</v>
          </cell>
          <cell r="J2796">
            <v>12.09</v>
          </cell>
          <cell r="K2796">
            <v>19.95</v>
          </cell>
        </row>
        <row r="2797">
          <cell r="D2797">
            <v>507909</v>
          </cell>
          <cell r="E2797">
            <v>505</v>
          </cell>
          <cell r="H2797" t="str">
            <v>WS TRIO DIAMANTE BRACELET SILVER (ON SWING TAG)</v>
          </cell>
          <cell r="I2797">
            <v>1</v>
          </cell>
          <cell r="J2797">
            <v>7.85</v>
          </cell>
          <cell r="K2797">
            <v>12.95</v>
          </cell>
        </row>
        <row r="2798">
          <cell r="D2798">
            <v>507911</v>
          </cell>
          <cell r="E2798">
            <v>507</v>
          </cell>
          <cell r="H2798" t="str">
            <v>WS BELLA BAR BRACELET ROSE GOLD (ON SWING TAG)</v>
          </cell>
          <cell r="I2798">
            <v>1</v>
          </cell>
          <cell r="J2798">
            <v>7.85</v>
          </cell>
          <cell r="K2798">
            <v>12.95</v>
          </cell>
        </row>
        <row r="2799">
          <cell r="D2799">
            <v>508368</v>
          </cell>
          <cell r="E2799">
            <v>511</v>
          </cell>
          <cell r="H2799" t="str">
            <v>WS QUINN DIAMANTE BANGLE SILVER (ON SWING TAG)</v>
          </cell>
          <cell r="I2799">
            <v>1</v>
          </cell>
          <cell r="J2799">
            <v>9.06</v>
          </cell>
          <cell r="K2799">
            <v>14.95</v>
          </cell>
        </row>
        <row r="2800">
          <cell r="D2800">
            <v>508371</v>
          </cell>
          <cell r="E2800">
            <v>512</v>
          </cell>
          <cell r="H2800" t="str">
            <v>WS COCKTAIL BRACELET SILVER (ON SWING TAG)</v>
          </cell>
          <cell r="I2800">
            <v>1</v>
          </cell>
          <cell r="J2800">
            <v>9.06</v>
          </cell>
          <cell r="K2800">
            <v>14.95</v>
          </cell>
        </row>
        <row r="2804">
          <cell r="D2804" t="str">
            <v>WSJ110</v>
          </cell>
          <cell r="G2804" t="str">
            <v>P</v>
          </cell>
          <cell r="H2804" t="str">
            <v>WS SCULPTURAL ELEGANCE RINGS ON SWING TAG PREPACK</v>
          </cell>
          <cell r="I2804">
            <v>1</v>
          </cell>
          <cell r="J2804">
            <v>233.2</v>
          </cell>
          <cell r="K2804">
            <v>384.78</v>
          </cell>
        </row>
        <row r="2805">
          <cell r="D2805" t="str">
            <v>S197</v>
          </cell>
          <cell r="E2805" t="str">
            <v>MISC</v>
          </cell>
          <cell r="H2805" t="str">
            <v>WS TIMBER RING STAND (NOT INCLUDED IN PREPACK - ORDER IF REQUIRED)</v>
          </cell>
          <cell r="I2805">
            <v>1</v>
          </cell>
          <cell r="J2805">
            <v>0</v>
          </cell>
          <cell r="K2805">
            <v>0</v>
          </cell>
        </row>
        <row r="2806">
          <cell r="D2806">
            <v>512650</v>
          </cell>
          <cell r="E2806">
            <v>233</v>
          </cell>
          <cell r="H2806" t="str">
            <v>WS HEART CHARM RING GOLD SML/MED (ON SWING TAG)</v>
          </cell>
          <cell r="J2806">
            <v>7.85</v>
          </cell>
          <cell r="K2806">
            <v>12.95</v>
          </cell>
        </row>
        <row r="2807">
          <cell r="D2807">
            <v>512651</v>
          </cell>
          <cell r="E2807">
            <v>233</v>
          </cell>
          <cell r="H2807" t="str">
            <v>WS HEART CHARM RING GOLD MED/LRG (ON SWING TAG)</v>
          </cell>
          <cell r="J2807">
            <v>7.85</v>
          </cell>
          <cell r="K2807">
            <v>12.95</v>
          </cell>
        </row>
        <row r="2808">
          <cell r="D2808">
            <v>512652</v>
          </cell>
          <cell r="E2808">
            <v>234</v>
          </cell>
          <cell r="H2808" t="str">
            <v>WS KNOT RING SILVER SML/MED (ON SWING TAG)</v>
          </cell>
          <cell r="J2808">
            <v>7.85</v>
          </cell>
          <cell r="K2808">
            <v>12.95</v>
          </cell>
        </row>
        <row r="2809">
          <cell r="D2809">
            <v>512653</v>
          </cell>
          <cell r="E2809">
            <v>234</v>
          </cell>
          <cell r="H2809" t="str">
            <v>WS KNOT RING SILVER MED/LRG (ON SWING TAG)</v>
          </cell>
          <cell r="J2809">
            <v>7.85</v>
          </cell>
          <cell r="K2809">
            <v>12.95</v>
          </cell>
        </row>
        <row r="2810">
          <cell r="D2810">
            <v>512654</v>
          </cell>
          <cell r="E2810">
            <v>235</v>
          </cell>
          <cell r="H2810" t="str">
            <v>WS MODERN CRYSTAL RING GOLD SML/MED (ON SWING TAG)</v>
          </cell>
          <cell r="J2810">
            <v>7.85</v>
          </cell>
          <cell r="K2810">
            <v>12.95</v>
          </cell>
        </row>
        <row r="2811">
          <cell r="D2811">
            <v>512655</v>
          </cell>
          <cell r="E2811">
            <v>235</v>
          </cell>
          <cell r="H2811" t="str">
            <v>WS MODERN CRYSTAL RING GOLD MED/LRG (ON SWING TAG)</v>
          </cell>
          <cell r="J2811">
            <v>7.85</v>
          </cell>
          <cell r="K2811">
            <v>12.95</v>
          </cell>
        </row>
        <row r="2812">
          <cell r="D2812">
            <v>512656</v>
          </cell>
          <cell r="E2812">
            <v>345</v>
          </cell>
          <cell r="H2812" t="str">
            <v>WS BATTERED RING SILVER SML/MED (ON SWING TAG)</v>
          </cell>
          <cell r="J2812">
            <v>9.06</v>
          </cell>
          <cell r="K2812">
            <v>14.95</v>
          </cell>
        </row>
        <row r="2813">
          <cell r="D2813">
            <v>512657</v>
          </cell>
          <cell r="E2813">
            <v>345</v>
          </cell>
          <cell r="H2813" t="str">
            <v>WS BATTERED RING SILVER MED/LRG (ON SWING TAG)</v>
          </cell>
          <cell r="J2813">
            <v>9.06</v>
          </cell>
          <cell r="K2813">
            <v>14.95</v>
          </cell>
        </row>
        <row r="2814">
          <cell r="D2814">
            <v>512658</v>
          </cell>
          <cell r="E2814">
            <v>346</v>
          </cell>
          <cell r="H2814" t="str">
            <v>WS PEARLESCENT RING GOLD SML/MED (ON SWING TAG)</v>
          </cell>
          <cell r="J2814">
            <v>9.06</v>
          </cell>
          <cell r="K2814">
            <v>14.95</v>
          </cell>
        </row>
        <row r="2815">
          <cell r="D2815">
            <v>512659</v>
          </cell>
          <cell r="E2815">
            <v>346</v>
          </cell>
          <cell r="H2815" t="str">
            <v>WS PEARLESCENT RING GOLD MED/LRG (ON SWING TAG)</v>
          </cell>
          <cell r="J2815">
            <v>9.06</v>
          </cell>
          <cell r="K2815">
            <v>14.95</v>
          </cell>
        </row>
        <row r="2816">
          <cell r="D2816">
            <v>512660</v>
          </cell>
          <cell r="E2816">
            <v>347</v>
          </cell>
          <cell r="H2816" t="str">
            <v>WS WAVE CRYSTAL RING ROSE GOLD SML/MED (ON SWING TAG)</v>
          </cell>
          <cell r="J2816">
            <v>9.06</v>
          </cell>
          <cell r="K2816">
            <v>14.95</v>
          </cell>
        </row>
        <row r="2817">
          <cell r="D2817">
            <v>512661</v>
          </cell>
          <cell r="E2817">
            <v>347</v>
          </cell>
          <cell r="H2817" t="str">
            <v>WS WAVE CRYSTAL RING ROSE GOLD MED/LRG (ON SWING TAG)</v>
          </cell>
          <cell r="J2817">
            <v>9.06</v>
          </cell>
          <cell r="K2817">
            <v>14.95</v>
          </cell>
        </row>
        <row r="2818">
          <cell r="D2818">
            <v>512662</v>
          </cell>
          <cell r="E2818">
            <v>348</v>
          </cell>
          <cell r="H2818" t="str">
            <v>WS COSMIC SIGNET RING SILVER SML/MED (ON SWING TAG)</v>
          </cell>
          <cell r="J2818">
            <v>9.06</v>
          </cell>
          <cell r="K2818">
            <v>14.95</v>
          </cell>
        </row>
        <row r="2819">
          <cell r="D2819">
            <v>512663</v>
          </cell>
          <cell r="E2819">
            <v>348</v>
          </cell>
          <cell r="H2819" t="str">
            <v>WS COSMIC SIGNET RING SILVER MED/LRG (ON SWING TAG)</v>
          </cell>
          <cell r="J2819">
            <v>9.06</v>
          </cell>
          <cell r="K2819">
            <v>14.95</v>
          </cell>
        </row>
        <row r="2820">
          <cell r="D2820">
            <v>512664</v>
          </cell>
          <cell r="E2820">
            <v>454</v>
          </cell>
          <cell r="H2820" t="str">
            <v>WS MOLTEN RING GOLD SML/MED (ON SWING TAG)</v>
          </cell>
          <cell r="J2820">
            <v>10.27</v>
          </cell>
          <cell r="K2820">
            <v>16.95</v>
          </cell>
        </row>
        <row r="2821">
          <cell r="D2821">
            <v>512665</v>
          </cell>
          <cell r="E2821">
            <v>454</v>
          </cell>
          <cell r="H2821" t="str">
            <v>WS MOLTEN RING GOLD MED/LRG (ON SWING TAG)</v>
          </cell>
          <cell r="J2821">
            <v>10.27</v>
          </cell>
          <cell r="K2821">
            <v>16.95</v>
          </cell>
        </row>
        <row r="2822">
          <cell r="D2822">
            <v>512666</v>
          </cell>
          <cell r="E2822">
            <v>455</v>
          </cell>
          <cell r="H2822" t="str">
            <v>WS LINEAR BOLD RING SILVER SML/MED (ON SWING TAG)</v>
          </cell>
          <cell r="J2822">
            <v>10.27</v>
          </cell>
          <cell r="K2822">
            <v>16.95</v>
          </cell>
        </row>
        <row r="2823">
          <cell r="D2823">
            <v>512667</v>
          </cell>
          <cell r="E2823">
            <v>455</v>
          </cell>
          <cell r="H2823" t="str">
            <v>WS LINEAR BOLD RING SILVER MED/LRG (ON SWING TAG)</v>
          </cell>
          <cell r="J2823">
            <v>10.27</v>
          </cell>
          <cell r="K2823">
            <v>16.95</v>
          </cell>
        </row>
        <row r="2824">
          <cell r="D2824">
            <v>512668</v>
          </cell>
          <cell r="E2824">
            <v>541</v>
          </cell>
          <cell r="H2824" t="str">
            <v>WS CIRCULAR CRYSTAL RING ROSE GOLD SML/MED (ON SWING TAG)</v>
          </cell>
          <cell r="J2824">
            <v>12.09</v>
          </cell>
          <cell r="K2824">
            <v>19.95</v>
          </cell>
        </row>
        <row r="2825">
          <cell r="D2825">
            <v>512669</v>
          </cell>
          <cell r="E2825">
            <v>541</v>
          </cell>
          <cell r="H2825" t="str">
            <v>WS CIRCULAR CRYSTAL RING ROSE GOLD MED/LRG (ON SWING TAG)</v>
          </cell>
          <cell r="J2825">
            <v>12.09</v>
          </cell>
          <cell r="K2825">
            <v>19.95</v>
          </cell>
        </row>
        <row r="2826">
          <cell r="D2826">
            <v>512670</v>
          </cell>
          <cell r="E2826">
            <v>542</v>
          </cell>
          <cell r="H2826" t="str">
            <v>WS FLOW RING GOLD SML/MED (ON SWING TAG)</v>
          </cell>
          <cell r="J2826">
            <v>12.09</v>
          </cell>
          <cell r="K2826">
            <v>19.95</v>
          </cell>
        </row>
        <row r="2827">
          <cell r="D2827">
            <v>512671</v>
          </cell>
          <cell r="E2827">
            <v>542</v>
          </cell>
          <cell r="H2827" t="str">
            <v>WS FLOW RING GOLD MED/LRG (ON SWING TAG)</v>
          </cell>
          <cell r="J2827">
            <v>12.09</v>
          </cell>
          <cell r="K2827">
            <v>19.95</v>
          </cell>
        </row>
        <row r="2828">
          <cell r="D2828">
            <v>512672</v>
          </cell>
          <cell r="E2828">
            <v>543</v>
          </cell>
          <cell r="H2828" t="str">
            <v>WS ORGANIC PEARL RING SILVER SML/MED (ON SWING TAG)</v>
          </cell>
          <cell r="J2828">
            <v>12.09</v>
          </cell>
          <cell r="K2828">
            <v>19.95</v>
          </cell>
        </row>
        <row r="2829">
          <cell r="D2829">
            <v>512673</v>
          </cell>
          <cell r="E2829">
            <v>543</v>
          </cell>
          <cell r="H2829" t="str">
            <v>WS ORGANIC PEARL RING SILVER MED/LRG (ON SWING TAG)</v>
          </cell>
          <cell r="J2829">
            <v>12.09</v>
          </cell>
          <cell r="K2829">
            <v>19.95</v>
          </cell>
        </row>
        <row r="2831">
          <cell r="D2831" t="str">
            <v>WSJ100</v>
          </cell>
          <cell r="G2831" t="str">
            <v>P</v>
          </cell>
          <cell r="H2831" t="str">
            <v>WS OPULENT RINGS ON (SWING TAG) PREPACK</v>
          </cell>
          <cell r="I2831">
            <v>1</v>
          </cell>
          <cell r="J2831">
            <v>246.52</v>
          </cell>
          <cell r="K2831">
            <v>406.76</v>
          </cell>
        </row>
        <row r="2832">
          <cell r="D2832" t="str">
            <v>S197</v>
          </cell>
          <cell r="E2832" t="str">
            <v>MISC</v>
          </cell>
          <cell r="H2832" t="str">
            <v>WS TIMBER RING STAND (NOT INCLUDED IN PREPACK - ORDER IF REQUIRED)</v>
          </cell>
          <cell r="I2832">
            <v>1</v>
          </cell>
          <cell r="J2832">
            <v>0</v>
          </cell>
          <cell r="K2832">
            <v>0</v>
          </cell>
        </row>
        <row r="2833">
          <cell r="D2833">
            <v>512144</v>
          </cell>
          <cell r="E2833">
            <v>232</v>
          </cell>
          <cell r="H2833" t="str">
            <v>WS PRINCESS CUT STONE RING CLEAR/ROSE GOLD SML/MED (ON SWING TAG)</v>
          </cell>
          <cell r="I2833">
            <v>1</v>
          </cell>
          <cell r="J2833">
            <v>7.85</v>
          </cell>
          <cell r="K2833">
            <v>12.95</v>
          </cell>
        </row>
        <row r="2834">
          <cell r="D2834">
            <v>512145</v>
          </cell>
          <cell r="E2834">
            <v>232</v>
          </cell>
          <cell r="H2834" t="str">
            <v>WS PRINCESS CUT STONE RING CLEAR/ROSE GOLD MED/LRG (ON SWING TAG)</v>
          </cell>
          <cell r="I2834">
            <v>1</v>
          </cell>
          <cell r="J2834">
            <v>7.85</v>
          </cell>
          <cell r="K2834">
            <v>12.95</v>
          </cell>
        </row>
        <row r="2835">
          <cell r="D2835">
            <v>512146</v>
          </cell>
          <cell r="E2835">
            <v>232</v>
          </cell>
          <cell r="H2835" t="str">
            <v>WS PRINCESS CUT STONE RING AMYTHEST/GOLD SML/MED (ON SWING TAG)</v>
          </cell>
          <cell r="I2835">
            <v>1</v>
          </cell>
          <cell r="J2835">
            <v>7.85</v>
          </cell>
          <cell r="K2835">
            <v>12.95</v>
          </cell>
        </row>
        <row r="2836">
          <cell r="D2836">
            <v>512147</v>
          </cell>
          <cell r="E2836">
            <v>232</v>
          </cell>
          <cell r="H2836" t="str">
            <v>WS PRINCESS CUT STONE RING AMYTHEST/GOLD MED/LRG (ON SWING TAG)</v>
          </cell>
          <cell r="I2836">
            <v>1</v>
          </cell>
          <cell r="J2836">
            <v>7.85</v>
          </cell>
          <cell r="K2836">
            <v>12.95</v>
          </cell>
        </row>
        <row r="2837">
          <cell r="D2837">
            <v>512148</v>
          </cell>
          <cell r="E2837">
            <v>344</v>
          </cell>
          <cell r="H2837" t="str">
            <v>WS AMOUR STONE RING CLEAR/SILVER SML/MED (ON SWING TAG)</v>
          </cell>
          <cell r="I2837">
            <v>1</v>
          </cell>
          <cell r="J2837">
            <v>9.06</v>
          </cell>
          <cell r="K2837">
            <v>14.95</v>
          </cell>
        </row>
        <row r="2838">
          <cell r="D2838">
            <v>512149</v>
          </cell>
          <cell r="E2838">
            <v>344</v>
          </cell>
          <cell r="H2838" t="str">
            <v>WS AMOUR STONE RING CLEAR/SILVER MED/LRG (ON SWING TAG)</v>
          </cell>
          <cell r="I2838">
            <v>1</v>
          </cell>
          <cell r="J2838">
            <v>9.06</v>
          </cell>
          <cell r="K2838">
            <v>14.95</v>
          </cell>
        </row>
        <row r="2839">
          <cell r="D2839">
            <v>512150</v>
          </cell>
          <cell r="E2839">
            <v>344</v>
          </cell>
          <cell r="H2839" t="str">
            <v>WS AMOUR STONE RING GOLDEN CITRINE/GOLD SML/MED (ON SWING TAG)</v>
          </cell>
          <cell r="I2839">
            <v>1</v>
          </cell>
          <cell r="J2839">
            <v>9.06</v>
          </cell>
          <cell r="K2839">
            <v>14.95</v>
          </cell>
        </row>
        <row r="2840">
          <cell r="D2840">
            <v>512151</v>
          </cell>
          <cell r="E2840">
            <v>344</v>
          </cell>
          <cell r="H2840" t="str">
            <v>WS AMOUR STONE RING GOLDEN CITRINE/GOLD MED/LRG (ON SWING TAG)</v>
          </cell>
          <cell r="I2840">
            <v>1</v>
          </cell>
          <cell r="J2840">
            <v>9.06</v>
          </cell>
          <cell r="K2840">
            <v>14.95</v>
          </cell>
        </row>
        <row r="2841">
          <cell r="D2841">
            <v>512152</v>
          </cell>
          <cell r="E2841">
            <v>452</v>
          </cell>
          <cell r="H2841" t="str">
            <v>WS LINEAR STONE RING LIGHT YELLOW/SILVER SML/MED (ON SWING TAG)</v>
          </cell>
          <cell r="I2841">
            <v>1</v>
          </cell>
          <cell r="J2841">
            <v>10.27</v>
          </cell>
          <cell r="K2841">
            <v>16.95</v>
          </cell>
        </row>
        <row r="2842">
          <cell r="D2842">
            <v>512153</v>
          </cell>
          <cell r="E2842">
            <v>452</v>
          </cell>
          <cell r="H2842" t="str">
            <v>WS LINEAR STONE RING LIGHT YELLOW/SILVER MED/LRG (ON SWING TAG)</v>
          </cell>
          <cell r="I2842">
            <v>1</v>
          </cell>
          <cell r="J2842">
            <v>10.27</v>
          </cell>
          <cell r="K2842">
            <v>16.95</v>
          </cell>
        </row>
        <row r="2843">
          <cell r="D2843">
            <v>512154</v>
          </cell>
          <cell r="E2843">
            <v>452</v>
          </cell>
          <cell r="H2843" t="str">
            <v>WS LINEAR STONE RING JET/GOLD SML/MED (ON SWING TAG)</v>
          </cell>
          <cell r="I2843">
            <v>1</v>
          </cell>
          <cell r="J2843">
            <v>10.27</v>
          </cell>
          <cell r="K2843">
            <v>16.95</v>
          </cell>
        </row>
        <row r="2844">
          <cell r="D2844">
            <v>512155</v>
          </cell>
          <cell r="E2844">
            <v>452</v>
          </cell>
          <cell r="H2844" t="str">
            <v>WS LINEAR STONE RING JET/GOLD MED/LRG (ON SWING TAG)</v>
          </cell>
          <cell r="I2844">
            <v>1</v>
          </cell>
          <cell r="J2844">
            <v>10.27</v>
          </cell>
          <cell r="K2844">
            <v>16.95</v>
          </cell>
        </row>
        <row r="2845">
          <cell r="D2845">
            <v>512156</v>
          </cell>
          <cell r="E2845">
            <v>453</v>
          </cell>
          <cell r="H2845" t="str">
            <v>WS OVAL CUT TRI-STONE RING SILVER/EMERALD SML/MED (ON SWING TAG)</v>
          </cell>
          <cell r="I2845">
            <v>1</v>
          </cell>
          <cell r="J2845">
            <v>10.27</v>
          </cell>
          <cell r="K2845">
            <v>16.95</v>
          </cell>
        </row>
        <row r="2846">
          <cell r="D2846">
            <v>512157</v>
          </cell>
          <cell r="E2846">
            <v>453</v>
          </cell>
          <cell r="H2846" t="str">
            <v>WS OVAL CUT TRI-STONE RING SILVER/EMERALD MED/LRG (ON SWING TAG)</v>
          </cell>
          <cell r="I2846">
            <v>1</v>
          </cell>
          <cell r="J2846">
            <v>10.27</v>
          </cell>
          <cell r="K2846">
            <v>16.95</v>
          </cell>
        </row>
        <row r="2847">
          <cell r="D2847">
            <v>512158</v>
          </cell>
          <cell r="E2847">
            <v>453</v>
          </cell>
          <cell r="H2847" t="str">
            <v>WS OVAL CUT TRI-STONE RING ROSE GOLD/PINK SML/MED (ON SWING TAG)</v>
          </cell>
          <cell r="I2847">
            <v>1</v>
          </cell>
          <cell r="J2847">
            <v>10.27</v>
          </cell>
          <cell r="K2847">
            <v>16.95</v>
          </cell>
        </row>
        <row r="2848">
          <cell r="D2848">
            <v>512159</v>
          </cell>
          <cell r="E2848">
            <v>453</v>
          </cell>
          <cell r="H2848" t="str">
            <v>WS OVAL CUT TRI-STONE RING ROSE GOLD/PINK MED/LRG (ON SWING TAG)</v>
          </cell>
          <cell r="I2848">
            <v>1</v>
          </cell>
          <cell r="J2848">
            <v>10.27</v>
          </cell>
          <cell r="K2848">
            <v>16.95</v>
          </cell>
        </row>
        <row r="2849">
          <cell r="D2849">
            <v>512160</v>
          </cell>
          <cell r="E2849">
            <v>539</v>
          </cell>
          <cell r="H2849" t="str">
            <v>WS LARGE TEARDROP STONE RING SAPPHIRE/SILVER SML/MED (ON SWING TAG)</v>
          </cell>
          <cell r="I2849">
            <v>1</v>
          </cell>
          <cell r="J2849">
            <v>12.09</v>
          </cell>
          <cell r="K2849">
            <v>19.95</v>
          </cell>
        </row>
        <row r="2850">
          <cell r="D2850">
            <v>512161</v>
          </cell>
          <cell r="E2850">
            <v>539</v>
          </cell>
          <cell r="H2850" t="str">
            <v>WS LARGE TEARDROP STONE RING SAPPHIRE/SILVER MED/LRG (ON SWING TAG)</v>
          </cell>
          <cell r="I2850">
            <v>1</v>
          </cell>
          <cell r="J2850">
            <v>12.09</v>
          </cell>
          <cell r="K2850">
            <v>19.95</v>
          </cell>
        </row>
        <row r="2851">
          <cell r="D2851">
            <v>512162</v>
          </cell>
          <cell r="E2851">
            <v>539</v>
          </cell>
          <cell r="H2851" t="str">
            <v>WS LARGE TEARDROP STONE RING CLEAR/GOLD SML/MED (ON SWING TAG)</v>
          </cell>
          <cell r="I2851">
            <v>1</v>
          </cell>
          <cell r="J2851">
            <v>12.09</v>
          </cell>
          <cell r="K2851">
            <v>19.95</v>
          </cell>
        </row>
        <row r="2852">
          <cell r="D2852">
            <v>512163</v>
          </cell>
          <cell r="E2852">
            <v>539</v>
          </cell>
          <cell r="H2852" t="str">
            <v>WS LARGE TEARDROP STONE RING CLEAR/GOLD MED/LRG (ON SWING TAG)</v>
          </cell>
          <cell r="I2852">
            <v>1</v>
          </cell>
          <cell r="J2852">
            <v>12.09</v>
          </cell>
          <cell r="K2852">
            <v>19.95</v>
          </cell>
        </row>
        <row r="2853">
          <cell r="D2853">
            <v>512164</v>
          </cell>
          <cell r="E2853">
            <v>540</v>
          </cell>
          <cell r="H2853" t="str">
            <v>WS HEIRLOOM STONE RING LIGHT ROSE/SILVER SML/MED (ON SWING TAG)</v>
          </cell>
          <cell r="I2853">
            <v>1</v>
          </cell>
          <cell r="J2853">
            <v>12.09</v>
          </cell>
          <cell r="K2853">
            <v>19.95</v>
          </cell>
        </row>
        <row r="2854">
          <cell r="D2854">
            <v>512165</v>
          </cell>
          <cell r="E2854">
            <v>540</v>
          </cell>
          <cell r="H2854" t="str">
            <v>WS HEIRLOOM STONE RING LIGHT ROSE/SILVER MED/LRG (ON SWING TAG)</v>
          </cell>
          <cell r="I2854">
            <v>1</v>
          </cell>
          <cell r="J2854">
            <v>12.09</v>
          </cell>
          <cell r="K2854">
            <v>19.95</v>
          </cell>
        </row>
        <row r="2855">
          <cell r="D2855">
            <v>512166</v>
          </cell>
          <cell r="E2855">
            <v>540</v>
          </cell>
          <cell r="H2855" t="str">
            <v>WS HEIRLOOM STONE RING AQUAMARINE/GOLD SML/MED (ON SWING TAG)</v>
          </cell>
          <cell r="I2855">
            <v>1</v>
          </cell>
          <cell r="J2855">
            <v>12.09</v>
          </cell>
          <cell r="K2855">
            <v>19.95</v>
          </cell>
        </row>
        <row r="2856">
          <cell r="D2856">
            <v>512167</v>
          </cell>
          <cell r="E2856">
            <v>540</v>
          </cell>
          <cell r="H2856" t="str">
            <v>WS HEIRLOOM STONE RING AQUAMARINE/GOLD MED/LRG (ON SWING TAG)</v>
          </cell>
          <cell r="I2856">
            <v>1</v>
          </cell>
          <cell r="J2856">
            <v>12.09</v>
          </cell>
          <cell r="K2856">
            <v>19.95</v>
          </cell>
        </row>
        <row r="2859">
          <cell r="D2859" t="str">
            <v>S197</v>
          </cell>
          <cell r="E2859" t="str">
            <v>MISC</v>
          </cell>
          <cell r="H2859" t="str">
            <v>** WS TIMBER RING STAND - ORDER IF REQUIRED must order minimum 24 rings</v>
          </cell>
          <cell r="I2859">
            <v>1</v>
          </cell>
          <cell r="J2859">
            <v>0</v>
          </cell>
          <cell r="K2859">
            <v>0</v>
          </cell>
        </row>
        <row r="2860">
          <cell r="D2860">
            <v>511518</v>
          </cell>
          <cell r="E2860">
            <v>134</v>
          </cell>
          <cell r="H2860" t="str">
            <v>WS MINI PAVE SOLITAIRE RING SILVER/CLEAR CRYSTAL SML/MED (ON SWING TAG)</v>
          </cell>
          <cell r="I2860">
            <v>1</v>
          </cell>
          <cell r="J2860">
            <v>6.03</v>
          </cell>
          <cell r="K2860">
            <v>9.9499999999999993</v>
          </cell>
        </row>
        <row r="2861">
          <cell r="D2861">
            <v>511519</v>
          </cell>
          <cell r="E2861">
            <v>134</v>
          </cell>
          <cell r="H2861" t="str">
            <v>WS MINI PAVE SOLITAIRE RING SILVER/CLEAR CRYSTAL MED/LRG (ON SWING TAG)</v>
          </cell>
          <cell r="I2861">
            <v>1</v>
          </cell>
          <cell r="J2861">
            <v>6.03</v>
          </cell>
          <cell r="K2861">
            <v>9.9499999999999993</v>
          </cell>
        </row>
        <row r="2862">
          <cell r="D2862">
            <v>508325</v>
          </cell>
          <cell r="E2862">
            <v>220</v>
          </cell>
          <cell r="H2862" t="str">
            <v>WS SPIRIT GROW RING SILVER SML/MED (ON SWING TAG)</v>
          </cell>
          <cell r="I2862">
            <v>1</v>
          </cell>
          <cell r="J2862">
            <v>7.85</v>
          </cell>
          <cell r="K2862">
            <v>12.95</v>
          </cell>
        </row>
        <row r="2863">
          <cell r="D2863">
            <v>508326</v>
          </cell>
          <cell r="E2863">
            <v>220</v>
          </cell>
          <cell r="H2863" t="str">
            <v>WS SPIRIT GROW RING SILVER MED/LRG (ON SWING TAG)</v>
          </cell>
          <cell r="I2863">
            <v>1</v>
          </cell>
          <cell r="J2863">
            <v>7.85</v>
          </cell>
          <cell r="K2863">
            <v>12.95</v>
          </cell>
        </row>
        <row r="2864">
          <cell r="D2864">
            <v>511522</v>
          </cell>
          <cell r="E2864">
            <v>231</v>
          </cell>
          <cell r="H2864" t="str">
            <v>WS ANGELIC CRYSTAL BAND SILVER/CLEAR CRYSTAL SML/MED (ON SWING TAG)</v>
          </cell>
          <cell r="I2864">
            <v>1</v>
          </cell>
          <cell r="J2864">
            <v>7.85</v>
          </cell>
          <cell r="K2864">
            <v>12.95</v>
          </cell>
        </row>
        <row r="2865">
          <cell r="D2865">
            <v>511523</v>
          </cell>
          <cell r="E2865">
            <v>231</v>
          </cell>
          <cell r="G2865" t="str">
            <v>LOW</v>
          </cell>
          <cell r="H2865" t="str">
            <v>WS ANGELIC CRYSTAL BAND SILVER/CLEAR CRYSTAL MED/LRG (ON SWING TAG)</v>
          </cell>
          <cell r="I2865">
            <v>1</v>
          </cell>
          <cell r="J2865">
            <v>7.85</v>
          </cell>
          <cell r="K2865">
            <v>12.95</v>
          </cell>
        </row>
        <row r="2866">
          <cell r="D2866">
            <v>512144</v>
          </cell>
          <cell r="E2866">
            <v>232</v>
          </cell>
          <cell r="H2866" t="str">
            <v>*(OR) WS PRINCESS CUT STONE RING CLEAR/ROSE GOLD SML/MED (ON SWING TAG)</v>
          </cell>
          <cell r="I2866">
            <v>1</v>
          </cell>
          <cell r="J2866">
            <v>7.85</v>
          </cell>
          <cell r="K2866">
            <v>12.95</v>
          </cell>
        </row>
        <row r="2867">
          <cell r="D2867">
            <v>512145</v>
          </cell>
          <cell r="E2867">
            <v>232</v>
          </cell>
          <cell r="H2867" t="str">
            <v>*(OR) WS PRINCESS CUT STONE RING CLEAR/ROSE GOLD MED/LRG (ON SWING TAG)</v>
          </cell>
          <cell r="I2867">
            <v>1</v>
          </cell>
          <cell r="J2867">
            <v>7.85</v>
          </cell>
          <cell r="K2867">
            <v>12.95</v>
          </cell>
        </row>
        <row r="2868">
          <cell r="D2868">
            <v>512146</v>
          </cell>
          <cell r="E2868">
            <v>232</v>
          </cell>
          <cell r="H2868" t="str">
            <v>*(OR) WS PRINCESS CUT STONE RING AMYTHEST/GOLD SML/MED (ON SWING TAG)</v>
          </cell>
          <cell r="I2868">
            <v>1</v>
          </cell>
          <cell r="J2868">
            <v>7.85</v>
          </cell>
          <cell r="K2868">
            <v>12.95</v>
          </cell>
        </row>
        <row r="2869">
          <cell r="D2869">
            <v>512147</v>
          </cell>
          <cell r="E2869">
            <v>232</v>
          </cell>
          <cell r="H2869" t="str">
            <v>*(OR) WS PRINCESS CUT STONE RING AMYTHEST/GOLD MED/LRG (ON SWING TAG)</v>
          </cell>
          <cell r="I2869">
            <v>1</v>
          </cell>
          <cell r="J2869">
            <v>7.85</v>
          </cell>
          <cell r="K2869">
            <v>12.95</v>
          </cell>
        </row>
        <row r="2870">
          <cell r="D2870">
            <v>512650</v>
          </cell>
          <cell r="E2870">
            <v>233</v>
          </cell>
          <cell r="H2870" t="str">
            <v>*(SR) WS HEART CHARM RING GOLD SML/MED (ON SWING TAG)</v>
          </cell>
          <cell r="J2870">
            <v>7.85</v>
          </cell>
          <cell r="K2870">
            <v>12.95</v>
          </cell>
        </row>
        <row r="2871">
          <cell r="D2871">
            <v>512651</v>
          </cell>
          <cell r="E2871">
            <v>233</v>
          </cell>
          <cell r="H2871" t="str">
            <v>*(SR) WS HEART CHARM RING GOLD MED/LRG (ON SWING TAG)</v>
          </cell>
          <cell r="J2871">
            <v>7.85</v>
          </cell>
          <cell r="K2871">
            <v>12.95</v>
          </cell>
        </row>
        <row r="2872">
          <cell r="D2872">
            <v>512652</v>
          </cell>
          <cell r="E2872">
            <v>234</v>
          </cell>
          <cell r="H2872" t="str">
            <v>*(SR) WS KNOT RING SILVER SML/MED (ON SWING TAG)</v>
          </cell>
          <cell r="J2872">
            <v>7.85</v>
          </cell>
          <cell r="K2872">
            <v>12.95</v>
          </cell>
        </row>
        <row r="2873">
          <cell r="D2873">
            <v>512653</v>
          </cell>
          <cell r="E2873">
            <v>234</v>
          </cell>
          <cell r="H2873" t="str">
            <v>*(SR) WS KNOT RING SILVER MED/LRG (ON SWING TAG)</v>
          </cell>
          <cell r="J2873">
            <v>7.85</v>
          </cell>
          <cell r="K2873">
            <v>12.95</v>
          </cell>
        </row>
        <row r="2874">
          <cell r="D2874">
            <v>512654</v>
          </cell>
          <cell r="E2874">
            <v>235</v>
          </cell>
          <cell r="H2874" t="str">
            <v>*(SR) WS MODERN CRYSTAL RING GOLD SML/MED (ON SWING TAG)</v>
          </cell>
          <cell r="J2874">
            <v>7.85</v>
          </cell>
          <cell r="K2874">
            <v>12.95</v>
          </cell>
        </row>
        <row r="2875">
          <cell r="D2875">
            <v>512655</v>
          </cell>
          <cell r="E2875">
            <v>235</v>
          </cell>
          <cell r="H2875" t="str">
            <v>*(SR) WS MODERN CRYSTAL RING GOLD MED/LRG (ON SWING TAG)</v>
          </cell>
          <cell r="J2875">
            <v>7.85</v>
          </cell>
          <cell r="K2875">
            <v>12.95</v>
          </cell>
        </row>
        <row r="2876">
          <cell r="D2876">
            <v>510374</v>
          </cell>
          <cell r="E2876">
            <v>338</v>
          </cell>
          <cell r="H2876" t="str">
            <v>WS TWIRL RING GOLD SML/MED (ON SWING TAG)</v>
          </cell>
          <cell r="I2876">
            <v>1</v>
          </cell>
          <cell r="J2876">
            <v>9.06</v>
          </cell>
          <cell r="K2876">
            <v>14.95</v>
          </cell>
        </row>
        <row r="2877">
          <cell r="D2877">
            <v>511524</v>
          </cell>
          <cell r="E2877">
            <v>340</v>
          </cell>
          <cell r="H2877" t="str">
            <v>WS CRYSTAL HEART RING ROSE GOLD/ALEXANDRITE SML/MED (ON SWING TAG)</v>
          </cell>
          <cell r="I2877">
            <v>1</v>
          </cell>
          <cell r="J2877">
            <v>9.06</v>
          </cell>
          <cell r="K2877">
            <v>14.95</v>
          </cell>
        </row>
        <row r="2878">
          <cell r="D2878">
            <v>511528</v>
          </cell>
          <cell r="E2878">
            <v>342</v>
          </cell>
          <cell r="H2878" t="str">
            <v>WS OVAL CRYSTAL RING SILVER/CLEAR CRYSTAL SML/MED (ON SWING TAG)</v>
          </cell>
          <cell r="I2878">
            <v>1</v>
          </cell>
          <cell r="J2878">
            <v>9.06</v>
          </cell>
          <cell r="K2878">
            <v>14.95</v>
          </cell>
        </row>
        <row r="2879">
          <cell r="D2879">
            <v>511529</v>
          </cell>
          <cell r="E2879">
            <v>342</v>
          </cell>
          <cell r="H2879" t="str">
            <v>WS OVAL CRYSTAL RING SILVER/CLEAR CRYSTAL MED/LRG (ON SWING TAG)</v>
          </cell>
          <cell r="I2879">
            <v>1</v>
          </cell>
          <cell r="J2879">
            <v>9.06</v>
          </cell>
          <cell r="K2879">
            <v>14.95</v>
          </cell>
        </row>
        <row r="2880">
          <cell r="D2880">
            <v>512148</v>
          </cell>
          <cell r="E2880">
            <v>344</v>
          </cell>
          <cell r="H2880" t="str">
            <v>*(OR) WS AMOUR STONE RING CLEAR/SILVER SML/MED (ON SWING TAG)</v>
          </cell>
          <cell r="I2880">
            <v>1</v>
          </cell>
          <cell r="J2880">
            <v>9.06</v>
          </cell>
          <cell r="K2880">
            <v>14.95</v>
          </cell>
        </row>
        <row r="2881">
          <cell r="D2881">
            <v>512149</v>
          </cell>
          <cell r="E2881">
            <v>344</v>
          </cell>
          <cell r="H2881" t="str">
            <v>*(OR) WS AMOUR STONE RING CLEAR/SILVER MED/LRG (ON SWING TAG)</v>
          </cell>
          <cell r="I2881">
            <v>1</v>
          </cell>
          <cell r="J2881">
            <v>9.06</v>
          </cell>
          <cell r="K2881">
            <v>14.95</v>
          </cell>
        </row>
        <row r="2882">
          <cell r="D2882">
            <v>512150</v>
          </cell>
          <cell r="E2882">
            <v>344</v>
          </cell>
          <cell r="H2882" t="str">
            <v>*(OR) WS AMOUR STONE RING GOLDEN CITRINE/GOLD SML/MED (ON SWING TAG)</v>
          </cell>
          <cell r="I2882">
            <v>1</v>
          </cell>
          <cell r="J2882">
            <v>9.06</v>
          </cell>
          <cell r="K2882">
            <v>14.95</v>
          </cell>
        </row>
        <row r="2883">
          <cell r="D2883">
            <v>512151</v>
          </cell>
          <cell r="E2883">
            <v>344</v>
          </cell>
          <cell r="H2883" t="str">
            <v>*(OR) WS AMOUR STONE RING GOLDEN CITRINE/GOLD MED/LRG (ON SWING TAG)</v>
          </cell>
          <cell r="I2883">
            <v>1</v>
          </cell>
          <cell r="J2883">
            <v>9.06</v>
          </cell>
          <cell r="K2883">
            <v>14.95</v>
          </cell>
        </row>
        <row r="2884">
          <cell r="D2884">
            <v>512656</v>
          </cell>
          <cell r="E2884">
            <v>345</v>
          </cell>
          <cell r="H2884" t="str">
            <v>*(SR) WS BATTERED RING SILVER SML/MED (ON SWING TAG)</v>
          </cell>
          <cell r="J2884">
            <v>9.06</v>
          </cell>
          <cell r="K2884">
            <v>14.95</v>
          </cell>
        </row>
        <row r="2885">
          <cell r="D2885">
            <v>512657</v>
          </cell>
          <cell r="E2885">
            <v>345</v>
          </cell>
          <cell r="H2885" t="str">
            <v>*(SR) WS BATTERED RING SILVER MED/LRG (ON SWING TAG)</v>
          </cell>
          <cell r="J2885">
            <v>9.06</v>
          </cell>
          <cell r="K2885">
            <v>14.95</v>
          </cell>
        </row>
        <row r="2886">
          <cell r="D2886">
            <v>512658</v>
          </cell>
          <cell r="E2886">
            <v>346</v>
          </cell>
          <cell r="H2886" t="str">
            <v>*(SR) WS PEARLESCENT RING GOLD SML/MED (ON SWING TAG)</v>
          </cell>
          <cell r="J2886">
            <v>9.06</v>
          </cell>
          <cell r="K2886">
            <v>14.95</v>
          </cell>
        </row>
        <row r="2887">
          <cell r="D2887">
            <v>512659</v>
          </cell>
          <cell r="E2887">
            <v>346</v>
          </cell>
          <cell r="H2887" t="str">
            <v>*(SR) WS PEARLESCENT RING GOLD MED/LRG (ON SWING TAG)</v>
          </cell>
          <cell r="J2887">
            <v>9.06</v>
          </cell>
          <cell r="K2887">
            <v>14.95</v>
          </cell>
        </row>
        <row r="2888">
          <cell r="D2888">
            <v>512660</v>
          </cell>
          <cell r="E2888">
            <v>347</v>
          </cell>
          <cell r="H2888" t="str">
            <v>*(SR) WS WAVE CRYSTAL RING ROSE GOLD SML/MED (ON SWING TAG)</v>
          </cell>
          <cell r="J2888">
            <v>9.06</v>
          </cell>
          <cell r="K2888">
            <v>14.95</v>
          </cell>
        </row>
        <row r="2889">
          <cell r="D2889">
            <v>512661</v>
          </cell>
          <cell r="E2889">
            <v>347</v>
          </cell>
          <cell r="H2889" t="str">
            <v>*(SR) WS WAVE CRYSTAL RING ROSE GOLD MED/LRG (ON SWING TAG)</v>
          </cell>
          <cell r="J2889">
            <v>9.06</v>
          </cell>
          <cell r="K2889">
            <v>14.95</v>
          </cell>
        </row>
        <row r="2890">
          <cell r="D2890">
            <v>512662</v>
          </cell>
          <cell r="E2890">
            <v>348</v>
          </cell>
          <cell r="H2890" t="str">
            <v>*(SR) WS COSMIC SIGNET RING SILVER SML/MED (ON SWING TAG)</v>
          </cell>
          <cell r="J2890">
            <v>9.06</v>
          </cell>
          <cell r="K2890">
            <v>14.95</v>
          </cell>
        </row>
        <row r="2891">
          <cell r="D2891">
            <v>512663</v>
          </cell>
          <cell r="E2891">
            <v>348</v>
          </cell>
          <cell r="H2891" t="str">
            <v>*(SR) WS COSMIC SIGNET RING SILVER MED/LRG (ON SWING TAG)</v>
          </cell>
          <cell r="J2891">
            <v>9.06</v>
          </cell>
          <cell r="K2891">
            <v>14.95</v>
          </cell>
        </row>
        <row r="2892">
          <cell r="D2892">
            <v>508341</v>
          </cell>
          <cell r="E2892">
            <v>431</v>
          </cell>
          <cell r="H2892" t="str">
            <v>WS SYMMETRY RING SILVER SML/MED (ON SWING TAG)</v>
          </cell>
          <cell r="I2892">
            <v>1</v>
          </cell>
          <cell r="J2892">
            <v>10.27</v>
          </cell>
          <cell r="K2892">
            <v>16.95</v>
          </cell>
        </row>
        <row r="2893">
          <cell r="D2893">
            <v>508342</v>
          </cell>
          <cell r="E2893">
            <v>431</v>
          </cell>
          <cell r="H2893" t="str">
            <v>WS SYMMETRY RING SILVER MED/LRG (ON SWING TAG)</v>
          </cell>
          <cell r="I2893">
            <v>1</v>
          </cell>
          <cell r="J2893">
            <v>10.27</v>
          </cell>
          <cell r="K2893">
            <v>16.95</v>
          </cell>
        </row>
        <row r="2894">
          <cell r="D2894">
            <v>510378</v>
          </cell>
          <cell r="E2894">
            <v>442</v>
          </cell>
          <cell r="H2894" t="str">
            <v>WS JET HEIRLOOM RING GOLD SML/MED (ON SWING TAG)</v>
          </cell>
          <cell r="I2894">
            <v>1</v>
          </cell>
          <cell r="J2894">
            <v>10.27</v>
          </cell>
          <cell r="K2894">
            <v>16.95</v>
          </cell>
        </row>
        <row r="2895">
          <cell r="D2895">
            <v>511530</v>
          </cell>
          <cell r="E2895">
            <v>447</v>
          </cell>
          <cell r="H2895" t="str">
            <v>WS INFINITY CRYSTAL RING ROSE GOLD/CLEAR CRYSTAL SML/MED (ON SWING TAG)</v>
          </cell>
          <cell r="I2895">
            <v>1</v>
          </cell>
          <cell r="J2895">
            <v>10.27</v>
          </cell>
          <cell r="K2895">
            <v>16.95</v>
          </cell>
        </row>
        <row r="2896">
          <cell r="D2896">
            <v>511532</v>
          </cell>
          <cell r="E2896">
            <v>448</v>
          </cell>
          <cell r="G2896" t="str">
            <v>LOW</v>
          </cell>
          <cell r="H2896" t="str">
            <v>WS ROUND DUET RING GOLD/CLEAR CRYSTAL SML/MED (ON SWING TAG)</v>
          </cell>
          <cell r="I2896">
            <v>1</v>
          </cell>
          <cell r="J2896">
            <v>10.27</v>
          </cell>
          <cell r="K2896">
            <v>16.95</v>
          </cell>
        </row>
        <row r="2897">
          <cell r="D2897">
            <v>511534</v>
          </cell>
          <cell r="E2897">
            <v>449</v>
          </cell>
          <cell r="H2897" t="str">
            <v>WS TRANQUILLITY RING SILVER/SOFT PINK SML/MED (ON SWING TAG)</v>
          </cell>
          <cell r="I2897">
            <v>1</v>
          </cell>
          <cell r="J2897">
            <v>10.27</v>
          </cell>
          <cell r="K2897">
            <v>16.95</v>
          </cell>
        </row>
        <row r="2898">
          <cell r="D2898">
            <v>511535</v>
          </cell>
          <cell r="E2898">
            <v>449</v>
          </cell>
          <cell r="H2898" t="str">
            <v>WS TRANQUILLITY RING SILVER/SOFT PINK MED/LRG (ON SWING TAG)</v>
          </cell>
          <cell r="I2898">
            <v>1</v>
          </cell>
          <cell r="J2898">
            <v>10.27</v>
          </cell>
          <cell r="K2898">
            <v>16.95</v>
          </cell>
        </row>
        <row r="2899">
          <cell r="D2899">
            <v>512152</v>
          </cell>
          <cell r="E2899">
            <v>452</v>
          </cell>
          <cell r="H2899" t="str">
            <v>*(OR) WS LINEAR STONE RING LIGHT YELLOW/SILVER SML/MED (ON SWING TAG)</v>
          </cell>
          <cell r="I2899">
            <v>1</v>
          </cell>
          <cell r="J2899">
            <v>10.27</v>
          </cell>
          <cell r="K2899">
            <v>16.95</v>
          </cell>
        </row>
        <row r="2900">
          <cell r="D2900">
            <v>512153</v>
          </cell>
          <cell r="E2900">
            <v>452</v>
          </cell>
          <cell r="H2900" t="str">
            <v>*(OR) WS LINEAR STONE RING LIGHT YELLOW/SILVER MED/LRG (ON SWING TAG)</v>
          </cell>
          <cell r="I2900">
            <v>1</v>
          </cell>
          <cell r="J2900">
            <v>10.27</v>
          </cell>
          <cell r="K2900">
            <v>16.95</v>
          </cell>
        </row>
        <row r="2901">
          <cell r="D2901">
            <v>512154</v>
          </cell>
          <cell r="E2901">
            <v>452</v>
          </cell>
          <cell r="H2901" t="str">
            <v>*(OR) WS LINEAR STONE RING JET/GOLD SML/MED (ON SWING TAG)</v>
          </cell>
          <cell r="I2901">
            <v>1</v>
          </cell>
          <cell r="J2901">
            <v>10.27</v>
          </cell>
          <cell r="K2901">
            <v>16.95</v>
          </cell>
        </row>
        <row r="2902">
          <cell r="D2902">
            <v>512155</v>
          </cell>
          <cell r="E2902">
            <v>452</v>
          </cell>
          <cell r="H2902" t="str">
            <v>*(OR) WS LINEAR STONE RING JET/GOLD MED/LRG (ON SWING TAG)</v>
          </cell>
          <cell r="I2902">
            <v>1</v>
          </cell>
          <cell r="J2902">
            <v>10.27</v>
          </cell>
          <cell r="K2902">
            <v>16.95</v>
          </cell>
        </row>
        <row r="2903">
          <cell r="D2903">
            <v>512156</v>
          </cell>
          <cell r="E2903">
            <v>453</v>
          </cell>
          <cell r="H2903" t="str">
            <v>*(OR) WS OVAL CUT TRI-STONE RING SILVER/EMERALD SML/MED (ON SWING TAG)</v>
          </cell>
          <cell r="I2903">
            <v>1</v>
          </cell>
          <cell r="J2903">
            <v>10.27</v>
          </cell>
          <cell r="K2903">
            <v>16.95</v>
          </cell>
        </row>
        <row r="2904">
          <cell r="D2904">
            <v>512157</v>
          </cell>
          <cell r="E2904">
            <v>453</v>
          </cell>
          <cell r="H2904" t="str">
            <v>*(OR) WS OVAL CUT TRI-STONE RING SILVER/EMERALD MED/LRG (ON SWING TAG)</v>
          </cell>
          <cell r="I2904">
            <v>1</v>
          </cell>
          <cell r="J2904">
            <v>10.27</v>
          </cell>
          <cell r="K2904">
            <v>16.95</v>
          </cell>
        </row>
        <row r="2905">
          <cell r="D2905">
            <v>512158</v>
          </cell>
          <cell r="E2905">
            <v>453</v>
          </cell>
          <cell r="H2905" t="str">
            <v>*(OR) WS OVAL CUT TRI-STONE RING ROSE GOLD/PINK SML/MED (ON SWING TAG)</v>
          </cell>
          <cell r="I2905">
            <v>1</v>
          </cell>
          <cell r="J2905">
            <v>10.27</v>
          </cell>
          <cell r="K2905">
            <v>16.95</v>
          </cell>
        </row>
        <row r="2906">
          <cell r="D2906">
            <v>512159</v>
          </cell>
          <cell r="E2906">
            <v>453</v>
          </cell>
          <cell r="H2906" t="str">
            <v>*(OR) WS OVAL CUT TRI-STONE RING ROSE GOLD/PINK MED/LRG (ON SWING TAG)</v>
          </cell>
          <cell r="I2906">
            <v>1</v>
          </cell>
          <cell r="J2906">
            <v>10.27</v>
          </cell>
          <cell r="K2906">
            <v>16.95</v>
          </cell>
        </row>
        <row r="2907">
          <cell r="D2907">
            <v>512664</v>
          </cell>
          <cell r="E2907">
            <v>454</v>
          </cell>
          <cell r="H2907" t="str">
            <v>*(SR) WS MOLTEN RING GOLD SML/MED (ON SWING TAG)</v>
          </cell>
          <cell r="J2907">
            <v>10.27</v>
          </cell>
          <cell r="K2907">
            <v>16.95</v>
          </cell>
        </row>
        <row r="2908">
          <cell r="D2908">
            <v>512665</v>
          </cell>
          <cell r="E2908">
            <v>454</v>
          </cell>
          <cell r="H2908" t="str">
            <v>*(SR) WS MOLTEN RING GOLD MED/LRG (ON SWING TAG)</v>
          </cell>
          <cell r="J2908">
            <v>10.27</v>
          </cell>
          <cell r="K2908">
            <v>16.95</v>
          </cell>
        </row>
        <row r="2909">
          <cell r="D2909">
            <v>512666</v>
          </cell>
          <cell r="E2909">
            <v>455</v>
          </cell>
          <cell r="H2909" t="str">
            <v>*(SR) WS LINEAR BOLD RING SILVER SML/MED (ON SWING TAG)</v>
          </cell>
          <cell r="J2909">
            <v>10.27</v>
          </cell>
          <cell r="K2909">
            <v>16.95</v>
          </cell>
        </row>
        <row r="2910">
          <cell r="D2910">
            <v>512667</v>
          </cell>
          <cell r="E2910">
            <v>455</v>
          </cell>
          <cell r="H2910" t="str">
            <v>*(SR) WS LINEAR BOLD RING SILVER MED/LRG (ON SWING TAG)</v>
          </cell>
          <cell r="J2910">
            <v>10.27</v>
          </cell>
          <cell r="K2910">
            <v>16.95</v>
          </cell>
        </row>
        <row r="2911">
          <cell r="D2911">
            <v>506904</v>
          </cell>
          <cell r="E2911">
            <v>525</v>
          </cell>
          <cell r="H2911" t="str">
            <v>WS INSPIRING RING SILVER SML/MED (SWING TAG)</v>
          </cell>
          <cell r="I2911">
            <v>1</v>
          </cell>
          <cell r="J2911">
            <v>12.09</v>
          </cell>
          <cell r="K2911">
            <v>19.95</v>
          </cell>
        </row>
        <row r="2912">
          <cell r="D2912">
            <v>506905</v>
          </cell>
          <cell r="E2912">
            <v>525</v>
          </cell>
          <cell r="H2912" t="str">
            <v>WS INSPIRING RING SILVER MED/LRG (SWING TAG)</v>
          </cell>
          <cell r="I2912">
            <v>1</v>
          </cell>
          <cell r="J2912">
            <v>12.09</v>
          </cell>
          <cell r="K2912">
            <v>19.95</v>
          </cell>
        </row>
        <row r="2913">
          <cell r="D2913">
            <v>510382</v>
          </cell>
          <cell r="E2913">
            <v>532</v>
          </cell>
          <cell r="H2913" t="str">
            <v>WS SERENITY RING GOLD SML/MED (ON SWING TAG)</v>
          </cell>
          <cell r="I2913">
            <v>1</v>
          </cell>
          <cell r="J2913">
            <v>12.09</v>
          </cell>
          <cell r="K2913">
            <v>19.95</v>
          </cell>
        </row>
        <row r="2914">
          <cell r="D2914">
            <v>510383</v>
          </cell>
          <cell r="E2914">
            <v>532</v>
          </cell>
          <cell r="H2914" t="str">
            <v>WS SERENITY RING GOLD MED/LRG (ON SWING TAG)</v>
          </cell>
          <cell r="I2914">
            <v>1</v>
          </cell>
          <cell r="J2914">
            <v>12.09</v>
          </cell>
          <cell r="K2914">
            <v>19.95</v>
          </cell>
        </row>
        <row r="2915">
          <cell r="D2915">
            <v>511536</v>
          </cell>
          <cell r="E2915">
            <v>536</v>
          </cell>
          <cell r="H2915" t="str">
            <v>WS TIFFANY RING ROSE GOLD/LIGHT SAPPHIRE SML/MED (ON SWING TAG)</v>
          </cell>
          <cell r="I2915">
            <v>1</v>
          </cell>
          <cell r="J2915">
            <v>12.09</v>
          </cell>
          <cell r="K2915">
            <v>19.95</v>
          </cell>
        </row>
        <row r="2916">
          <cell r="D2916">
            <v>511538</v>
          </cell>
          <cell r="E2916">
            <v>536</v>
          </cell>
          <cell r="H2916" t="str">
            <v>WS TIFFANY RING SILVER/CHRYSOLITE SML/MED (ON SWING TAG)</v>
          </cell>
          <cell r="I2916">
            <v>1</v>
          </cell>
          <cell r="J2916">
            <v>12.09</v>
          </cell>
          <cell r="K2916">
            <v>19.95</v>
          </cell>
        </row>
        <row r="2917">
          <cell r="D2917">
            <v>511539</v>
          </cell>
          <cell r="E2917">
            <v>536</v>
          </cell>
          <cell r="H2917" t="str">
            <v>WS TIFFANY RING SILVER/CHRYSOLITE MED/LRG (ON SWING TAG)</v>
          </cell>
          <cell r="I2917">
            <v>1</v>
          </cell>
          <cell r="J2917">
            <v>12.09</v>
          </cell>
          <cell r="K2917">
            <v>19.95</v>
          </cell>
        </row>
        <row r="2918">
          <cell r="D2918">
            <v>511540</v>
          </cell>
          <cell r="E2918">
            <v>537</v>
          </cell>
          <cell r="H2918" t="str">
            <v>WS LUMINESCE RING GOLD/CLEAR CRYSTAL SML/MED (ON SWING TAG)</v>
          </cell>
          <cell r="I2918">
            <v>1</v>
          </cell>
          <cell r="J2918">
            <v>12.09</v>
          </cell>
          <cell r="K2918">
            <v>19.95</v>
          </cell>
        </row>
        <row r="2919">
          <cell r="D2919">
            <v>511541</v>
          </cell>
          <cell r="E2919">
            <v>537</v>
          </cell>
          <cell r="H2919" t="str">
            <v>WS LUMINESCE RING GOLD/CLEAR CRYSTAL MED/LRG (ON SWING TAG)</v>
          </cell>
          <cell r="I2919">
            <v>1</v>
          </cell>
          <cell r="J2919">
            <v>12.09</v>
          </cell>
          <cell r="K2919">
            <v>19.95</v>
          </cell>
        </row>
        <row r="2920">
          <cell r="D2920">
            <v>512160</v>
          </cell>
          <cell r="E2920">
            <v>539</v>
          </cell>
          <cell r="H2920" t="str">
            <v>*(OR) WS LARGE TEARDROP STONE RING SAPPHIRE/SILVER SML/MED (ON SWING TAG)</v>
          </cell>
          <cell r="I2920">
            <v>1</v>
          </cell>
          <cell r="J2920">
            <v>12.09</v>
          </cell>
          <cell r="K2920">
            <v>19.95</v>
          </cell>
        </row>
        <row r="2921">
          <cell r="D2921">
            <v>512161</v>
          </cell>
          <cell r="E2921">
            <v>539</v>
          </cell>
          <cell r="H2921" t="str">
            <v>*(OR) WS LARGE TEARDROP STONE RING SAPPHIRE/SILVER MED/LRG (ON SWING TAG)</v>
          </cell>
          <cell r="I2921">
            <v>1</v>
          </cell>
          <cell r="J2921">
            <v>12.09</v>
          </cell>
          <cell r="K2921">
            <v>19.95</v>
          </cell>
        </row>
        <row r="2922">
          <cell r="D2922">
            <v>512162</v>
          </cell>
          <cell r="E2922">
            <v>539</v>
          </cell>
          <cell r="H2922" t="str">
            <v>*(OR) WS LARGE TEARDROP STONE RING CLEAR/GOLD SML/MED (ON SWING TAG)</v>
          </cell>
          <cell r="I2922">
            <v>1</v>
          </cell>
          <cell r="J2922">
            <v>12.09</v>
          </cell>
          <cell r="K2922">
            <v>19.95</v>
          </cell>
        </row>
        <row r="2923">
          <cell r="D2923">
            <v>512163</v>
          </cell>
          <cell r="E2923">
            <v>539</v>
          </cell>
          <cell r="H2923" t="str">
            <v>*(OR) WS LARGE TEARDROP STONE RING CLEAR/GOLD MED/LRG (ON SWING TAG)</v>
          </cell>
          <cell r="I2923">
            <v>1</v>
          </cell>
          <cell r="J2923">
            <v>12.09</v>
          </cell>
          <cell r="K2923">
            <v>19.95</v>
          </cell>
        </row>
        <row r="2924">
          <cell r="D2924">
            <v>512164</v>
          </cell>
          <cell r="E2924">
            <v>540</v>
          </cell>
          <cell r="H2924" t="str">
            <v>*(OR) WS HEIRLOOM STONE RING LIGHT ROSE/SILVER SML/MED (ON SWING TAG)</v>
          </cell>
          <cell r="I2924">
            <v>1</v>
          </cell>
          <cell r="J2924">
            <v>12.09</v>
          </cell>
          <cell r="K2924">
            <v>19.95</v>
          </cell>
        </row>
        <row r="2925">
          <cell r="D2925">
            <v>512165</v>
          </cell>
          <cell r="E2925">
            <v>540</v>
          </cell>
          <cell r="H2925" t="str">
            <v>*(OR) WS HEIRLOOM STONE RING LIGHT ROSE/SILVER MED/LRG (ON SWING TAG)</v>
          </cell>
          <cell r="I2925">
            <v>1</v>
          </cell>
          <cell r="J2925">
            <v>12.09</v>
          </cell>
          <cell r="K2925">
            <v>19.95</v>
          </cell>
        </row>
        <row r="2926">
          <cell r="D2926">
            <v>512166</v>
          </cell>
          <cell r="E2926">
            <v>540</v>
          </cell>
          <cell r="H2926" t="str">
            <v>*(OR) WS HEIRLOOM STONE RING AQUAMARINE/GOLD SML/MED (ON SWING TAG)</v>
          </cell>
          <cell r="I2926">
            <v>1</v>
          </cell>
          <cell r="J2926">
            <v>12.09</v>
          </cell>
          <cell r="K2926">
            <v>19.95</v>
          </cell>
        </row>
        <row r="2927">
          <cell r="D2927">
            <v>512167</v>
          </cell>
          <cell r="E2927">
            <v>540</v>
          </cell>
          <cell r="H2927" t="str">
            <v>*(OR) WS HEIRLOOM STONE RING AQUAMARINE/GOLD MED/LRG (ON SWING TAG)</v>
          </cell>
          <cell r="I2927">
            <v>1</v>
          </cell>
          <cell r="J2927">
            <v>12.09</v>
          </cell>
          <cell r="K2927">
            <v>19.95</v>
          </cell>
        </row>
        <row r="2928">
          <cell r="D2928">
            <v>512668</v>
          </cell>
          <cell r="E2928">
            <v>541</v>
          </cell>
          <cell r="H2928" t="str">
            <v>*(SR) WS CIRCULAR CRYSTAL RING ROSE GOLD SML/MED (ON SWING TAG)</v>
          </cell>
          <cell r="J2928">
            <v>12.09</v>
          </cell>
          <cell r="K2928">
            <v>19.95</v>
          </cell>
        </row>
        <row r="2929">
          <cell r="D2929">
            <v>512669</v>
          </cell>
          <cell r="E2929">
            <v>541</v>
          </cell>
          <cell r="H2929" t="str">
            <v>*(SR) WS CIRCULAR CRYSTAL RING ROSE GOLD MED/LRG (ON SWING TAG)</v>
          </cell>
          <cell r="J2929">
            <v>12.09</v>
          </cell>
          <cell r="K2929">
            <v>19.95</v>
          </cell>
        </row>
        <row r="2930">
          <cell r="D2930">
            <v>512670</v>
          </cell>
          <cell r="E2930">
            <v>542</v>
          </cell>
          <cell r="H2930" t="str">
            <v>*(SR) WS FLOW RING GOLD SML/MED (ON SWING TAG)</v>
          </cell>
          <cell r="J2930">
            <v>12.09</v>
          </cell>
          <cell r="K2930">
            <v>19.95</v>
          </cell>
        </row>
        <row r="2931">
          <cell r="D2931">
            <v>512671</v>
          </cell>
          <cell r="E2931">
            <v>542</v>
          </cell>
          <cell r="H2931" t="str">
            <v>*(SR) WS FLOW RING GOLD MED/LRG (ON SWING TAG)</v>
          </cell>
          <cell r="J2931">
            <v>12.09</v>
          </cell>
          <cell r="K2931">
            <v>19.95</v>
          </cell>
        </row>
        <row r="2932">
          <cell r="D2932">
            <v>512672</v>
          </cell>
          <cell r="E2932">
            <v>543</v>
          </cell>
          <cell r="H2932" t="str">
            <v>*(SR) WS ORGANIC PEARL RING SILVER SML/MED (ON SWING TAG)</v>
          </cell>
          <cell r="J2932">
            <v>12.09</v>
          </cell>
          <cell r="K2932">
            <v>19.95</v>
          </cell>
        </row>
        <row r="2933">
          <cell r="D2933">
            <v>512673</v>
          </cell>
          <cell r="E2933">
            <v>543</v>
          </cell>
          <cell r="H2933" t="str">
            <v>*(SR) WS ORGANIC PEARL RING SILVER MED/LRG (ON SWING TAG)</v>
          </cell>
          <cell r="J2933">
            <v>12.09</v>
          </cell>
          <cell r="K2933">
            <v>19.95</v>
          </cell>
        </row>
        <row r="2934">
          <cell r="D2934">
            <v>506908</v>
          </cell>
          <cell r="E2934">
            <v>609</v>
          </cell>
          <cell r="H2934" t="str">
            <v>WS GRACIOUS RING SILVER SML/MED (SWING TAG)</v>
          </cell>
          <cell r="I2934">
            <v>1</v>
          </cell>
          <cell r="J2934">
            <v>15.12</v>
          </cell>
          <cell r="K2934">
            <v>24.95</v>
          </cell>
        </row>
        <row r="2935">
          <cell r="D2935">
            <v>506909</v>
          </cell>
          <cell r="E2935">
            <v>609</v>
          </cell>
          <cell r="H2935" t="str">
            <v>WS GRACIOUS RING SILVER MED/LRG (SWING TAG)</v>
          </cell>
          <cell r="I2935">
            <v>1</v>
          </cell>
          <cell r="J2935">
            <v>15.12</v>
          </cell>
          <cell r="K2935">
            <v>24.95</v>
          </cell>
        </row>
        <row r="2936">
          <cell r="D2936">
            <v>506910</v>
          </cell>
          <cell r="E2936">
            <v>610</v>
          </cell>
          <cell r="H2936" t="str">
            <v>WS CURIOUS RING ROSE GOLD SML/MED (SWING TAG)</v>
          </cell>
          <cell r="I2936">
            <v>1</v>
          </cell>
          <cell r="J2936">
            <v>15.12</v>
          </cell>
          <cell r="K2936">
            <v>24.95</v>
          </cell>
        </row>
        <row r="2937">
          <cell r="D2937">
            <v>506911</v>
          </cell>
          <cell r="E2937">
            <v>610</v>
          </cell>
          <cell r="H2937" t="str">
            <v>WS CURIOUS RING ROSE GOLD MED/LRG (SWING TAG)</v>
          </cell>
          <cell r="I2937">
            <v>1</v>
          </cell>
          <cell r="J2937">
            <v>15.12</v>
          </cell>
          <cell r="K2937">
            <v>24.95</v>
          </cell>
        </row>
        <row r="2941">
          <cell r="D2941" t="str">
            <v>WSJ110C</v>
          </cell>
          <cell r="G2941" t="str">
            <v>P</v>
          </cell>
          <cell r="H2941" t="str">
            <v>WS SCULPTURAL ELEGANCE RINGS ON CARD PREPACK</v>
          </cell>
          <cell r="I2941">
            <v>1</v>
          </cell>
          <cell r="J2941">
            <v>233.2</v>
          </cell>
          <cell r="K2941">
            <v>384.78</v>
          </cell>
        </row>
        <row r="2942">
          <cell r="D2942" t="str">
            <v>S180R</v>
          </cell>
          <cell r="E2942" t="str">
            <v>MISC</v>
          </cell>
          <cell r="H2942" t="str">
            <v>WS 12 HOOK BLACK RING STAND - (NOT INCLUDED IN PREPACK - ORDER IF REQUIRED)</v>
          </cell>
          <cell r="I2942">
            <v>1</v>
          </cell>
          <cell r="J2942">
            <v>0</v>
          </cell>
          <cell r="K2942">
            <v>0</v>
          </cell>
        </row>
        <row r="2943">
          <cell r="D2943" t="str">
            <v>512650C</v>
          </cell>
          <cell r="E2943">
            <v>233</v>
          </cell>
          <cell r="H2943" t="str">
            <v>WS HEART CHARM RING GOLD SML/MED (ON CARD)</v>
          </cell>
          <cell r="I2943">
            <v>1</v>
          </cell>
          <cell r="J2943">
            <v>7.85</v>
          </cell>
          <cell r="K2943">
            <v>12.95</v>
          </cell>
        </row>
        <row r="2944">
          <cell r="D2944" t="str">
            <v>512651C</v>
          </cell>
          <cell r="E2944">
            <v>233</v>
          </cell>
          <cell r="H2944" t="str">
            <v>WS HEART CHARM RING GOLD MED/LRG (ON CARD)</v>
          </cell>
          <cell r="I2944">
            <v>1</v>
          </cell>
          <cell r="J2944">
            <v>7.85</v>
          </cell>
          <cell r="K2944">
            <v>12.95</v>
          </cell>
        </row>
        <row r="2945">
          <cell r="D2945" t="str">
            <v>512652C</v>
          </cell>
          <cell r="E2945">
            <v>234</v>
          </cell>
          <cell r="H2945" t="str">
            <v>WS KNOT RING SILVER SML/MED (ON CARD)</v>
          </cell>
          <cell r="I2945">
            <v>1</v>
          </cell>
          <cell r="J2945">
            <v>7.85</v>
          </cell>
          <cell r="K2945">
            <v>12.95</v>
          </cell>
        </row>
        <row r="2946">
          <cell r="D2946" t="str">
            <v>512653C</v>
          </cell>
          <cell r="E2946">
            <v>234</v>
          </cell>
          <cell r="H2946" t="str">
            <v>WS KNOT RING SILVER MED/LRG (ON CARD)</v>
          </cell>
          <cell r="I2946">
            <v>1</v>
          </cell>
          <cell r="J2946">
            <v>7.85</v>
          </cell>
          <cell r="K2946">
            <v>12.95</v>
          </cell>
        </row>
        <row r="2947">
          <cell r="D2947" t="str">
            <v>512654C</v>
          </cell>
          <cell r="E2947">
            <v>235</v>
          </cell>
          <cell r="H2947" t="str">
            <v>WS MODERN CRYSTAL RING GOLD SML/MED (ON CARD)</v>
          </cell>
          <cell r="I2947">
            <v>1</v>
          </cell>
          <cell r="J2947">
            <v>7.85</v>
          </cell>
          <cell r="K2947">
            <v>12.95</v>
          </cell>
        </row>
        <row r="2948">
          <cell r="D2948" t="str">
            <v>512655C</v>
          </cell>
          <cell r="E2948">
            <v>235</v>
          </cell>
          <cell r="H2948" t="str">
            <v>WS MODERN CRYSTAL RING GOLD MED/LRG (ON CARD)</v>
          </cell>
          <cell r="I2948">
            <v>1</v>
          </cell>
          <cell r="J2948">
            <v>7.85</v>
          </cell>
          <cell r="K2948">
            <v>12.95</v>
          </cell>
        </row>
        <row r="2949">
          <cell r="D2949" t="str">
            <v>512656C</v>
          </cell>
          <cell r="E2949">
            <v>345</v>
          </cell>
          <cell r="H2949" t="str">
            <v>WS BATTERED RING SILVER SML/MED (ON CARD)</v>
          </cell>
          <cell r="I2949">
            <v>1</v>
          </cell>
          <cell r="J2949">
            <v>9.06</v>
          </cell>
          <cell r="K2949">
            <v>14.95</v>
          </cell>
        </row>
        <row r="2950">
          <cell r="D2950" t="str">
            <v>512657C</v>
          </cell>
          <cell r="E2950">
            <v>345</v>
          </cell>
          <cell r="H2950" t="str">
            <v>WS BATTERED RING SILVER MED/LRG (ON CARD)</v>
          </cell>
          <cell r="I2950">
            <v>1</v>
          </cell>
          <cell r="J2950">
            <v>9.06</v>
          </cell>
          <cell r="K2950">
            <v>14.95</v>
          </cell>
        </row>
        <row r="2951">
          <cell r="D2951" t="str">
            <v>512658C</v>
          </cell>
          <cell r="E2951">
            <v>346</v>
          </cell>
          <cell r="H2951" t="str">
            <v>WS PEARLESCENT RING GOLD SML/MED (ON CARD)</v>
          </cell>
          <cell r="I2951">
            <v>1</v>
          </cell>
          <cell r="J2951">
            <v>9.06</v>
          </cell>
          <cell r="K2951">
            <v>14.95</v>
          </cell>
        </row>
        <row r="2952">
          <cell r="D2952" t="str">
            <v>512659C</v>
          </cell>
          <cell r="E2952">
            <v>346</v>
          </cell>
          <cell r="H2952" t="str">
            <v>WS PEARLESCENT RING GOLD MED/LRG (ON CARD)</v>
          </cell>
          <cell r="I2952">
            <v>1</v>
          </cell>
          <cell r="J2952">
            <v>9.06</v>
          </cell>
          <cell r="K2952">
            <v>14.95</v>
          </cell>
        </row>
        <row r="2953">
          <cell r="D2953" t="str">
            <v>512660C</v>
          </cell>
          <cell r="E2953">
            <v>347</v>
          </cell>
          <cell r="H2953" t="str">
            <v>WS WAVE CRYSTAL RING ROSE GOLD SML/MED (ON CARD)</v>
          </cell>
          <cell r="I2953">
            <v>1</v>
          </cell>
          <cell r="J2953">
            <v>9.06</v>
          </cell>
          <cell r="K2953">
            <v>14.95</v>
          </cell>
        </row>
        <row r="2954">
          <cell r="D2954" t="str">
            <v>512661C</v>
          </cell>
          <cell r="E2954">
            <v>347</v>
          </cell>
          <cell r="H2954" t="str">
            <v>WS WAVE CRYSTAL RING ROSE GOLD MED/LRG (ON CARD)</v>
          </cell>
          <cell r="I2954">
            <v>1</v>
          </cell>
          <cell r="J2954">
            <v>9.06</v>
          </cell>
          <cell r="K2954">
            <v>14.95</v>
          </cell>
        </row>
        <row r="2955">
          <cell r="D2955" t="str">
            <v>512662C</v>
          </cell>
          <cell r="E2955">
            <v>348</v>
          </cell>
          <cell r="H2955" t="str">
            <v>WS COSMIC SIGNET RING SILVER SML/MED (ON CARD)</v>
          </cell>
          <cell r="I2955">
            <v>1</v>
          </cell>
          <cell r="J2955">
            <v>9.06</v>
          </cell>
          <cell r="K2955">
            <v>14.95</v>
          </cell>
        </row>
        <row r="2956">
          <cell r="D2956" t="str">
            <v>512663C</v>
          </cell>
          <cell r="E2956">
            <v>348</v>
          </cell>
          <cell r="H2956" t="str">
            <v>WS COSMIC SIGNET RING SILVER MED/LRG (ON CARD)</v>
          </cell>
          <cell r="I2956">
            <v>1</v>
          </cell>
          <cell r="J2956">
            <v>9.06</v>
          </cell>
          <cell r="K2956">
            <v>14.95</v>
          </cell>
        </row>
        <row r="2957">
          <cell r="D2957" t="str">
            <v>512664C</v>
          </cell>
          <cell r="E2957">
            <v>454</v>
          </cell>
          <cell r="H2957" t="str">
            <v>WS MOLTEN RING GOLD SML/MED (ON CARD)</v>
          </cell>
          <cell r="I2957">
            <v>1</v>
          </cell>
          <cell r="J2957">
            <v>10.27</v>
          </cell>
          <cell r="K2957">
            <v>16.95</v>
          </cell>
        </row>
        <row r="2958">
          <cell r="D2958" t="str">
            <v>512665C</v>
          </cell>
          <cell r="E2958">
            <v>454</v>
          </cell>
          <cell r="H2958" t="str">
            <v>WS MOLTEN RING GOLD MED/LRG (ON CARD)</v>
          </cell>
          <cell r="I2958">
            <v>1</v>
          </cell>
          <cell r="J2958">
            <v>10.27</v>
          </cell>
          <cell r="K2958">
            <v>16.95</v>
          </cell>
        </row>
        <row r="2959">
          <cell r="D2959" t="str">
            <v>512666C</v>
          </cell>
          <cell r="E2959">
            <v>455</v>
          </cell>
          <cell r="H2959" t="str">
            <v>WS LINEAR BOLD RING SILVER SML/MED (ON CARD)</v>
          </cell>
          <cell r="I2959">
            <v>1</v>
          </cell>
          <cell r="J2959">
            <v>10.27</v>
          </cell>
          <cell r="K2959">
            <v>16.95</v>
          </cell>
        </row>
        <row r="2960">
          <cell r="D2960" t="str">
            <v>512667C</v>
          </cell>
          <cell r="E2960">
            <v>455</v>
          </cell>
          <cell r="H2960" t="str">
            <v>WS LINEAR BOLD RING SILVER MED/LRG (ON CARD)</v>
          </cell>
          <cell r="I2960">
            <v>1</v>
          </cell>
          <cell r="J2960">
            <v>10.27</v>
          </cell>
          <cell r="K2960">
            <v>16.95</v>
          </cell>
        </row>
        <row r="2961">
          <cell r="D2961" t="str">
            <v>512668C</v>
          </cell>
          <cell r="E2961">
            <v>541</v>
          </cell>
          <cell r="H2961" t="str">
            <v>WS CIRCULAR CRYSTAL RING ROSE GOLD SML/MED (ON CARD)</v>
          </cell>
          <cell r="I2961">
            <v>1</v>
          </cell>
          <cell r="J2961">
            <v>12.09</v>
          </cell>
          <cell r="K2961">
            <v>19.95</v>
          </cell>
        </row>
        <row r="2962">
          <cell r="D2962" t="str">
            <v>512669C</v>
          </cell>
          <cell r="E2962">
            <v>541</v>
          </cell>
          <cell r="H2962" t="str">
            <v>WS CIRCULAR CRYSTAL RING ROSE GOLD MED/LRG (ON CARD)</v>
          </cell>
          <cell r="I2962">
            <v>1</v>
          </cell>
          <cell r="J2962">
            <v>12.09</v>
          </cell>
          <cell r="K2962">
            <v>19.95</v>
          </cell>
        </row>
        <row r="2963">
          <cell r="D2963" t="str">
            <v>512670C</v>
          </cell>
          <cell r="E2963">
            <v>542</v>
          </cell>
          <cell r="H2963" t="str">
            <v>WS FLOW RING GOLD SML/MED (ON CARD)</v>
          </cell>
          <cell r="I2963">
            <v>1</v>
          </cell>
          <cell r="J2963">
            <v>12.09</v>
          </cell>
          <cell r="K2963">
            <v>19.95</v>
          </cell>
        </row>
        <row r="2964">
          <cell r="D2964" t="str">
            <v>512671C</v>
          </cell>
          <cell r="E2964">
            <v>542</v>
          </cell>
          <cell r="H2964" t="str">
            <v>WS FLOW RING GOLD MED/LRG (ON CARD)</v>
          </cell>
          <cell r="I2964">
            <v>1</v>
          </cell>
          <cell r="J2964">
            <v>12.09</v>
          </cell>
          <cell r="K2964">
            <v>19.95</v>
          </cell>
        </row>
        <row r="2965">
          <cell r="D2965" t="str">
            <v>512672C</v>
          </cell>
          <cell r="E2965">
            <v>543</v>
          </cell>
          <cell r="H2965" t="str">
            <v>WS ORGANIC PEARL RING SILVER SML/MED (ON CARD)</v>
          </cell>
          <cell r="I2965">
            <v>1</v>
          </cell>
          <cell r="J2965">
            <v>12.09</v>
          </cell>
          <cell r="K2965">
            <v>19.95</v>
          </cell>
        </row>
        <row r="2966">
          <cell r="D2966" t="str">
            <v>512673C</v>
          </cell>
          <cell r="E2966">
            <v>543</v>
          </cell>
          <cell r="H2966" t="str">
            <v>WS ORGANIC PEARL RING SILVER MED/LRG (ON CARD)</v>
          </cell>
          <cell r="I2966">
            <v>1</v>
          </cell>
          <cell r="J2966">
            <v>12.09</v>
          </cell>
          <cell r="K2966">
            <v>19.95</v>
          </cell>
        </row>
        <row r="2968">
          <cell r="D2968" t="str">
            <v>WSJ100C</v>
          </cell>
          <cell r="G2968" t="str">
            <v>P - LOW</v>
          </cell>
          <cell r="H2968" t="str">
            <v>WS OPULENT RINGS (ON CARD) PREPACK</v>
          </cell>
          <cell r="I2968">
            <v>1</v>
          </cell>
          <cell r="J2968">
            <v>246.52</v>
          </cell>
          <cell r="K2968">
            <v>406.76</v>
          </cell>
        </row>
        <row r="2969">
          <cell r="D2969" t="str">
            <v>S180R</v>
          </cell>
          <cell r="E2969" t="str">
            <v>MISC</v>
          </cell>
          <cell r="H2969" t="str">
            <v>WS 12 HOOK BLACK RING STAND - (NOT INCLUDED IN PREPACK - ORDER IF REQUIRED)</v>
          </cell>
          <cell r="I2969">
            <v>1</v>
          </cell>
          <cell r="J2969">
            <v>0</v>
          </cell>
          <cell r="K2969">
            <v>0</v>
          </cell>
        </row>
        <row r="2970">
          <cell r="D2970" t="str">
            <v>512144C</v>
          </cell>
          <cell r="E2970">
            <v>232</v>
          </cell>
          <cell r="H2970" t="str">
            <v>WS PRINCESS CUT STONE RING CLEAR/ROSE GOLD SML/MED (ON CARD)</v>
          </cell>
          <cell r="I2970">
            <v>1</v>
          </cell>
          <cell r="J2970">
            <v>7.85</v>
          </cell>
          <cell r="K2970">
            <v>12.95</v>
          </cell>
        </row>
        <row r="2971">
          <cell r="D2971" t="str">
            <v>512145C</v>
          </cell>
          <cell r="E2971">
            <v>232</v>
          </cell>
          <cell r="H2971" t="str">
            <v xml:space="preserve">WS PRINCESS CUT STONE RING CLEAR/ROSE GOLD MED/LRG (ON CARD) </v>
          </cell>
          <cell r="I2971">
            <v>1</v>
          </cell>
          <cell r="J2971">
            <v>7.85</v>
          </cell>
          <cell r="K2971">
            <v>12.95</v>
          </cell>
        </row>
        <row r="2972">
          <cell r="D2972" t="str">
            <v>512146C</v>
          </cell>
          <cell r="E2972">
            <v>232</v>
          </cell>
          <cell r="H2972" t="str">
            <v>WS PRINCESS CUT STONE RING AMYTHEST/GOLD SML/MED (ON CARD)</v>
          </cell>
          <cell r="I2972">
            <v>1</v>
          </cell>
          <cell r="J2972">
            <v>7.85</v>
          </cell>
          <cell r="K2972">
            <v>12.95</v>
          </cell>
        </row>
        <row r="2973">
          <cell r="D2973" t="str">
            <v>512147C</v>
          </cell>
          <cell r="E2973">
            <v>232</v>
          </cell>
          <cell r="H2973" t="str">
            <v>WS PRINCESS CUT STONE RING AMYTHEST/GOLD MED/LRG (ON CARD)</v>
          </cell>
          <cell r="I2973">
            <v>1</v>
          </cell>
          <cell r="J2973">
            <v>7.85</v>
          </cell>
          <cell r="K2973">
            <v>12.95</v>
          </cell>
        </row>
        <row r="2974">
          <cell r="D2974" t="str">
            <v>512148C</v>
          </cell>
          <cell r="E2974">
            <v>344</v>
          </cell>
          <cell r="H2974" t="str">
            <v>WS AMOUR STONE RING CLEAR/SILVER SML/MED (ON CARD)</v>
          </cell>
          <cell r="I2974">
            <v>1</v>
          </cell>
          <cell r="J2974">
            <v>9.06</v>
          </cell>
          <cell r="K2974">
            <v>14.95</v>
          </cell>
        </row>
        <row r="2975">
          <cell r="D2975" t="str">
            <v>512149C</v>
          </cell>
          <cell r="E2975">
            <v>344</v>
          </cell>
          <cell r="G2975" t="str">
            <v>LOW</v>
          </cell>
          <cell r="H2975" t="str">
            <v>WS AMOUR STONE RING CLEAR/SILVER MED/LRG (ON CARD)</v>
          </cell>
          <cell r="I2975">
            <v>1</v>
          </cell>
          <cell r="J2975">
            <v>9.06</v>
          </cell>
          <cell r="K2975">
            <v>14.95</v>
          </cell>
        </row>
        <row r="2976">
          <cell r="D2976" t="str">
            <v>512150C</v>
          </cell>
          <cell r="E2976">
            <v>344</v>
          </cell>
          <cell r="H2976" t="str">
            <v>WS AMOUR STONE RING GOLDEN CITRINE/GOLD SML/MED (ON CARD)</v>
          </cell>
          <cell r="I2976">
            <v>1</v>
          </cell>
          <cell r="J2976">
            <v>9.06</v>
          </cell>
          <cell r="K2976">
            <v>14.95</v>
          </cell>
        </row>
        <row r="2977">
          <cell r="D2977" t="str">
            <v>512151C</v>
          </cell>
          <cell r="E2977">
            <v>344</v>
          </cell>
          <cell r="H2977" t="str">
            <v>WS AMOUR STONE RING GOLDEN CITRINE/GOLD MED/LRG (ON CARD)</v>
          </cell>
          <cell r="I2977">
            <v>1</v>
          </cell>
          <cell r="J2977">
            <v>9.06</v>
          </cell>
          <cell r="K2977">
            <v>14.95</v>
          </cell>
        </row>
        <row r="2978">
          <cell r="D2978" t="str">
            <v>512152C</v>
          </cell>
          <cell r="E2978">
            <v>452</v>
          </cell>
          <cell r="H2978" t="str">
            <v>WS LINEAR STONE RING LIGHT YELLOW/SILVER SML/MED (ON CARD)</v>
          </cell>
          <cell r="I2978">
            <v>1</v>
          </cell>
          <cell r="J2978">
            <v>10.27</v>
          </cell>
          <cell r="K2978">
            <v>16.95</v>
          </cell>
        </row>
        <row r="2979">
          <cell r="D2979" t="str">
            <v>512153C</v>
          </cell>
          <cell r="E2979">
            <v>452</v>
          </cell>
          <cell r="H2979" t="str">
            <v>WS LINEAR STONE RING LIGHT YELLOW/SILVER MED/LRG (ON CARD)</v>
          </cell>
          <cell r="I2979">
            <v>1</v>
          </cell>
          <cell r="J2979">
            <v>10.27</v>
          </cell>
          <cell r="K2979">
            <v>16.95</v>
          </cell>
        </row>
        <row r="2980">
          <cell r="D2980" t="str">
            <v>512154C</v>
          </cell>
          <cell r="E2980">
            <v>452</v>
          </cell>
          <cell r="H2980" t="str">
            <v>WS LINEAR STONE RING JET/GOLD SML/MED (ON CARD)</v>
          </cell>
          <cell r="I2980">
            <v>1</v>
          </cell>
          <cell r="J2980">
            <v>10.27</v>
          </cell>
          <cell r="K2980">
            <v>16.95</v>
          </cell>
        </row>
        <row r="2981">
          <cell r="D2981" t="str">
            <v>512155C</v>
          </cell>
          <cell r="E2981">
            <v>452</v>
          </cell>
          <cell r="H2981" t="str">
            <v>WS LINEAR STONE RING JET/GOLD MED/LRG (ON CARD)</v>
          </cell>
          <cell r="I2981">
            <v>1</v>
          </cell>
          <cell r="J2981">
            <v>10.27</v>
          </cell>
          <cell r="K2981">
            <v>16.95</v>
          </cell>
        </row>
        <row r="2982">
          <cell r="D2982" t="str">
            <v>512156C</v>
          </cell>
          <cell r="E2982">
            <v>453</v>
          </cell>
          <cell r="H2982" t="str">
            <v>WS OVAL CUT TRI-STONE RING SILVER/EMERALD SML/MED (ON CARD)</v>
          </cell>
          <cell r="I2982">
            <v>1</v>
          </cell>
          <cell r="J2982">
            <v>10.27</v>
          </cell>
          <cell r="K2982">
            <v>16.95</v>
          </cell>
        </row>
        <row r="2983">
          <cell r="D2983" t="str">
            <v>512157C</v>
          </cell>
          <cell r="E2983">
            <v>453</v>
          </cell>
          <cell r="H2983" t="str">
            <v>WS OVAL CUT TRI-STONE RING SILVER/EMERALD MED/LRG (ON CARD)</v>
          </cell>
          <cell r="I2983">
            <v>1</v>
          </cell>
          <cell r="J2983">
            <v>10.27</v>
          </cell>
          <cell r="K2983">
            <v>16.95</v>
          </cell>
        </row>
        <row r="2984">
          <cell r="D2984" t="str">
            <v>512158C</v>
          </cell>
          <cell r="E2984">
            <v>453</v>
          </cell>
          <cell r="H2984" t="str">
            <v>WS OVAL CUT TRI-STONE RING ROSE GOLD/PINK SML/MED (ON CARD)</v>
          </cell>
          <cell r="I2984">
            <v>1</v>
          </cell>
          <cell r="J2984">
            <v>10.27</v>
          </cell>
          <cell r="K2984">
            <v>16.95</v>
          </cell>
        </row>
        <row r="2985">
          <cell r="D2985" t="str">
            <v>512159C</v>
          </cell>
          <cell r="E2985">
            <v>453</v>
          </cell>
          <cell r="G2985" t="str">
            <v>LOW</v>
          </cell>
          <cell r="H2985" t="str">
            <v>WS OVAL CUT TRI-STONE RING ROSE GOLD/PINK MED/LRG (ON CARD)</v>
          </cell>
          <cell r="I2985">
            <v>1</v>
          </cell>
          <cell r="J2985">
            <v>10.27</v>
          </cell>
          <cell r="K2985">
            <v>16.95</v>
          </cell>
        </row>
        <row r="2986">
          <cell r="D2986" t="str">
            <v>512160C</v>
          </cell>
          <cell r="E2986">
            <v>539</v>
          </cell>
          <cell r="H2986" t="str">
            <v>WS LARGE TEARDROP STONE RING SAPPHIRE/SILVER SML/MED (ON CARD)</v>
          </cell>
          <cell r="I2986">
            <v>1</v>
          </cell>
          <cell r="J2986">
            <v>12.09</v>
          </cell>
          <cell r="K2986">
            <v>19.95</v>
          </cell>
        </row>
        <row r="2987">
          <cell r="D2987" t="str">
            <v>512161C</v>
          </cell>
          <cell r="E2987">
            <v>539</v>
          </cell>
          <cell r="H2987" t="str">
            <v>WS LARGE TEARDROP STONE RING SAPPHIRE/SILVER MED/LRG (ON CARD)</v>
          </cell>
          <cell r="I2987">
            <v>1</v>
          </cell>
          <cell r="J2987">
            <v>12.09</v>
          </cell>
          <cell r="K2987">
            <v>19.95</v>
          </cell>
        </row>
        <row r="2988">
          <cell r="D2988" t="str">
            <v>512162C</v>
          </cell>
          <cell r="E2988">
            <v>539</v>
          </cell>
          <cell r="H2988" t="str">
            <v>WS LARGE TEARDROP STONE RING CLEAR/GOLD SML/MED (ON CARD)</v>
          </cell>
          <cell r="I2988">
            <v>1</v>
          </cell>
          <cell r="J2988">
            <v>12.09</v>
          </cell>
          <cell r="K2988">
            <v>19.95</v>
          </cell>
        </row>
        <row r="2989">
          <cell r="D2989" t="str">
            <v>512163C</v>
          </cell>
          <cell r="E2989">
            <v>539</v>
          </cell>
          <cell r="H2989" t="str">
            <v>WS LARGE TEARDROP STONE RING CLEAR/GOLD MED/LRG (ON CARD)</v>
          </cell>
          <cell r="I2989">
            <v>1</v>
          </cell>
          <cell r="J2989">
            <v>12.09</v>
          </cell>
          <cell r="K2989">
            <v>19.95</v>
          </cell>
        </row>
        <row r="2990">
          <cell r="D2990" t="str">
            <v>512164C</v>
          </cell>
          <cell r="E2990">
            <v>540</v>
          </cell>
          <cell r="H2990" t="str">
            <v>WS HEIRLOOM STONE RING LIGHT ROSE/SILVER SML/MED (ON CARD)</v>
          </cell>
          <cell r="I2990">
            <v>1</v>
          </cell>
          <cell r="J2990">
            <v>12.09</v>
          </cell>
          <cell r="K2990">
            <v>19.95</v>
          </cell>
        </row>
        <row r="2991">
          <cell r="D2991" t="str">
            <v>512165C</v>
          </cell>
          <cell r="E2991">
            <v>540</v>
          </cell>
          <cell r="H2991" t="str">
            <v>WS HEIRLOOM STONE RING LIGHT ROSE/SILVER MED/LRG (ON CARD)</v>
          </cell>
          <cell r="I2991">
            <v>1</v>
          </cell>
          <cell r="J2991">
            <v>12.09</v>
          </cell>
          <cell r="K2991">
            <v>19.95</v>
          </cell>
        </row>
        <row r="2992">
          <cell r="D2992" t="str">
            <v>512166C</v>
          </cell>
          <cell r="E2992">
            <v>540</v>
          </cell>
          <cell r="H2992" t="str">
            <v>WS HEIRLOOM STONE RING AQUAMARINE/GOLD SML/MED (ON CARD)</v>
          </cell>
          <cell r="I2992">
            <v>1</v>
          </cell>
          <cell r="J2992">
            <v>12.09</v>
          </cell>
          <cell r="K2992">
            <v>19.95</v>
          </cell>
        </row>
        <row r="2993">
          <cell r="D2993" t="str">
            <v>512167C</v>
          </cell>
          <cell r="E2993">
            <v>540</v>
          </cell>
          <cell r="H2993" t="str">
            <v>WS HEIRLOOM STONE RING AQUAMARINE/GOLD MED/LRG (ON CARD)</v>
          </cell>
          <cell r="I2993">
            <v>1</v>
          </cell>
          <cell r="J2993">
            <v>12.09</v>
          </cell>
          <cell r="K2993">
            <v>19.95</v>
          </cell>
        </row>
        <row r="2995">
          <cell r="D2995" t="str">
            <v>WSJ092</v>
          </cell>
          <cell r="G2995" t="str">
            <v>P</v>
          </cell>
          <cell r="H2995" t="str">
            <v>WS SEMI-PRECIOUS RINGS ON CARD PREPACK</v>
          </cell>
          <cell r="I2995">
            <v>1</v>
          </cell>
          <cell r="J2995">
            <v>250.14</v>
          </cell>
          <cell r="K2995">
            <v>412.73</v>
          </cell>
        </row>
        <row r="2996">
          <cell r="D2996" t="str">
            <v>S180R</v>
          </cell>
          <cell r="E2996" t="str">
            <v>MISC</v>
          </cell>
          <cell r="H2996" t="str">
            <v>WS 12 HOOK BLACK RING STAND - (NOT INCLUDED IN PREPACK - ORDER IF REQUIRED)</v>
          </cell>
          <cell r="I2996">
            <v>1</v>
          </cell>
          <cell r="J2996">
            <v>0</v>
          </cell>
          <cell r="K2996">
            <v>0</v>
          </cell>
        </row>
        <row r="2997">
          <cell r="D2997">
            <v>511961</v>
          </cell>
          <cell r="E2997">
            <v>343</v>
          </cell>
          <cell r="H2997" t="str">
            <v>WS SEMI-PRECIOUS GRACE RING RED JASPER/SILVER SML/MED (ON CARD)</v>
          </cell>
          <cell r="I2997">
            <v>1</v>
          </cell>
          <cell r="J2997">
            <v>9.06</v>
          </cell>
          <cell r="K2997">
            <v>14.95</v>
          </cell>
        </row>
        <row r="2998">
          <cell r="D2998">
            <v>511962</v>
          </cell>
          <cell r="E2998">
            <v>343</v>
          </cell>
          <cell r="H2998" t="str">
            <v>WS SEMI-PRECIOUS GRACE RING RED JASPER/SILVER MED/LRG (ON CARD)</v>
          </cell>
          <cell r="I2998">
            <v>1</v>
          </cell>
          <cell r="J2998">
            <v>9.06</v>
          </cell>
          <cell r="K2998">
            <v>14.95</v>
          </cell>
        </row>
        <row r="2999">
          <cell r="D2999">
            <v>511963</v>
          </cell>
          <cell r="E2999">
            <v>343</v>
          </cell>
          <cell r="H2999" t="str">
            <v>WS SEMI-PRECIOUS GRACE RING MALACHITE/GOLD SML/MED (ON CARD)</v>
          </cell>
          <cell r="I2999">
            <v>1</v>
          </cell>
          <cell r="J2999">
            <v>9.06</v>
          </cell>
          <cell r="K2999">
            <v>14.95</v>
          </cell>
        </row>
        <row r="3000">
          <cell r="D3000">
            <v>511964</v>
          </cell>
          <cell r="E3000">
            <v>343</v>
          </cell>
          <cell r="H3000" t="str">
            <v>WS SEMI-PRECIOUS GRACE RING MALACHITE/GOLD MED/LRG (ON CARD)</v>
          </cell>
          <cell r="I3000">
            <v>1</v>
          </cell>
          <cell r="J3000">
            <v>9.06</v>
          </cell>
          <cell r="K3000">
            <v>14.95</v>
          </cell>
        </row>
        <row r="3001">
          <cell r="D3001">
            <v>511965</v>
          </cell>
          <cell r="E3001">
            <v>343</v>
          </cell>
          <cell r="H3001" t="str">
            <v>WS SEMI-PRECIOUS GRACE RING BLACK OBSIDIAN/ROSE GOLD SML/MED (ON CARD)</v>
          </cell>
          <cell r="I3001">
            <v>1</v>
          </cell>
          <cell r="J3001">
            <v>9.06</v>
          </cell>
          <cell r="K3001">
            <v>14.95</v>
          </cell>
        </row>
        <row r="3002">
          <cell r="D3002">
            <v>511966</v>
          </cell>
          <cell r="E3002">
            <v>343</v>
          </cell>
          <cell r="H3002" t="str">
            <v>WS SEMI-PRECIOUS GRACE RING BLACK OBSIDIAN/ROSE GOLD MED/LRG (ON CARD)</v>
          </cell>
          <cell r="I3002">
            <v>1</v>
          </cell>
          <cell r="J3002">
            <v>9.06</v>
          </cell>
          <cell r="K3002">
            <v>14.95</v>
          </cell>
        </row>
        <row r="3003">
          <cell r="D3003">
            <v>511967</v>
          </cell>
          <cell r="E3003">
            <v>450</v>
          </cell>
          <cell r="H3003" t="str">
            <v>WS SEMI-PRECIOUS CLAIRE RING ROSE QUARTZ/SILVER SML/MED (ON CARD)</v>
          </cell>
          <cell r="I3003">
            <v>1</v>
          </cell>
          <cell r="J3003">
            <v>10.27</v>
          </cell>
          <cell r="K3003">
            <v>16.95</v>
          </cell>
        </row>
        <row r="3004">
          <cell r="D3004">
            <v>511968</v>
          </cell>
          <cell r="E3004">
            <v>450</v>
          </cell>
          <cell r="H3004" t="str">
            <v>WS SEMI-PRECIOUS CLAIRE RING ROSE QUARTZ/SILVER MED/LRG (ON CARD)</v>
          </cell>
          <cell r="I3004">
            <v>1</v>
          </cell>
          <cell r="J3004">
            <v>10.27</v>
          </cell>
          <cell r="K3004">
            <v>16.95</v>
          </cell>
        </row>
        <row r="3005">
          <cell r="D3005">
            <v>511969</v>
          </cell>
          <cell r="E3005">
            <v>450</v>
          </cell>
          <cell r="H3005" t="str">
            <v>WS SEMI-PRECIOUS CLAIRE RING YELLOW JADE/GOLD SML/MED (ON CARD)</v>
          </cell>
          <cell r="I3005">
            <v>1</v>
          </cell>
          <cell r="J3005">
            <v>10.27</v>
          </cell>
          <cell r="K3005">
            <v>16.95</v>
          </cell>
        </row>
        <row r="3006">
          <cell r="D3006">
            <v>511970</v>
          </cell>
          <cell r="E3006">
            <v>450</v>
          </cell>
          <cell r="H3006" t="str">
            <v>WS SEMI-PRECIOUS CLAIRE RING YELLOW JADE/GOLD MED/LRG (ON CARD)</v>
          </cell>
          <cell r="I3006">
            <v>1</v>
          </cell>
          <cell r="J3006">
            <v>10.27</v>
          </cell>
          <cell r="K3006">
            <v>16.95</v>
          </cell>
        </row>
        <row r="3007">
          <cell r="D3007">
            <v>511971</v>
          </cell>
          <cell r="E3007">
            <v>450</v>
          </cell>
          <cell r="H3007" t="str">
            <v>WS SEMI-PRECIOUS CLAIRE RING MAHOGANY/ROSE GOLD SML/MED (ON CARD)</v>
          </cell>
          <cell r="I3007">
            <v>1</v>
          </cell>
          <cell r="J3007">
            <v>10.27</v>
          </cell>
          <cell r="K3007">
            <v>16.95</v>
          </cell>
        </row>
        <row r="3008">
          <cell r="D3008">
            <v>511972</v>
          </cell>
          <cell r="E3008">
            <v>450</v>
          </cell>
          <cell r="H3008" t="str">
            <v>WS SEMI-PRECIOUS CLAIRE RING MAHOGANY/ROSE GOLD MED/LRG (ON CARD)</v>
          </cell>
          <cell r="I3008">
            <v>1</v>
          </cell>
          <cell r="J3008">
            <v>10.27</v>
          </cell>
          <cell r="K3008">
            <v>16.95</v>
          </cell>
        </row>
        <row r="3009">
          <cell r="D3009">
            <v>511973</v>
          </cell>
          <cell r="E3009">
            <v>451</v>
          </cell>
          <cell r="H3009" t="str">
            <v>WS SEMI-PRECIOUS ARIA RING NEPHRITE JADE/SILVER SML/MED (ON CARD)</v>
          </cell>
          <cell r="I3009">
            <v>1</v>
          </cell>
          <cell r="J3009">
            <v>10.27</v>
          </cell>
          <cell r="K3009">
            <v>16.95</v>
          </cell>
        </row>
        <row r="3010">
          <cell r="D3010">
            <v>511974</v>
          </cell>
          <cell r="E3010">
            <v>451</v>
          </cell>
          <cell r="H3010" t="str">
            <v>WS SEMI-PRECIOUS ARIA RING NEPHRITE JADE/SILVER MED/LRG (ON CARD)</v>
          </cell>
          <cell r="I3010">
            <v>1</v>
          </cell>
          <cell r="J3010">
            <v>10.27</v>
          </cell>
          <cell r="K3010">
            <v>16.95</v>
          </cell>
        </row>
        <row r="3011">
          <cell r="D3011">
            <v>511975</v>
          </cell>
          <cell r="E3011">
            <v>451</v>
          </cell>
          <cell r="H3011" t="str">
            <v>WS SEMI-PRECIOUS ARIA RING STRAWBERRY QUARTZ GOLD SML/MED (ON CARD)</v>
          </cell>
          <cell r="I3011">
            <v>1</v>
          </cell>
          <cell r="J3011">
            <v>10.27</v>
          </cell>
          <cell r="K3011">
            <v>16.95</v>
          </cell>
        </row>
        <row r="3012">
          <cell r="D3012">
            <v>511976</v>
          </cell>
          <cell r="E3012">
            <v>451</v>
          </cell>
          <cell r="H3012" t="str">
            <v>WS SEMI-PRECIOUS ARIA RING STRAWBERRY QUARTZ/GOLD MED/LRG (ON CARD)</v>
          </cell>
          <cell r="I3012">
            <v>1</v>
          </cell>
          <cell r="J3012">
            <v>10.27</v>
          </cell>
          <cell r="K3012">
            <v>16.95</v>
          </cell>
        </row>
        <row r="3013">
          <cell r="D3013">
            <v>511977</v>
          </cell>
          <cell r="E3013">
            <v>451</v>
          </cell>
          <cell r="H3013" t="str">
            <v>WS SEMI-PRECIOUS ARIA RING TURQUOISE/ROSE GOLD SML/MED (ON CARD)</v>
          </cell>
          <cell r="I3013">
            <v>1</v>
          </cell>
          <cell r="J3013">
            <v>10.27</v>
          </cell>
          <cell r="K3013">
            <v>16.95</v>
          </cell>
        </row>
        <row r="3014">
          <cell r="D3014">
            <v>511978</v>
          </cell>
          <cell r="E3014">
            <v>451</v>
          </cell>
          <cell r="H3014" t="str">
            <v>WS SEMI-PRECIOUS ARIA RING TURQUOISE/ROSE GOLD MED/LRG (ON CARD)</v>
          </cell>
          <cell r="I3014">
            <v>1</v>
          </cell>
          <cell r="J3014">
            <v>10.27</v>
          </cell>
          <cell r="K3014">
            <v>16.95</v>
          </cell>
        </row>
        <row r="3015">
          <cell r="D3015">
            <v>511979</v>
          </cell>
          <cell r="E3015">
            <v>538</v>
          </cell>
          <cell r="H3015" t="str">
            <v>WS SEMI-PRECIOUS EDEN RING AMETHYST/SILVER SML/MED (ON CARD)</v>
          </cell>
          <cell r="I3015">
            <v>1</v>
          </cell>
          <cell r="J3015">
            <v>12.09</v>
          </cell>
          <cell r="K3015">
            <v>19.95</v>
          </cell>
        </row>
        <row r="3016">
          <cell r="D3016">
            <v>511980</v>
          </cell>
          <cell r="E3016">
            <v>538</v>
          </cell>
          <cell r="H3016" t="str">
            <v>WS SEMI-PRECIOUS EDEN RING AMETHYST/SILVER MED/LRG (ON CARD)</v>
          </cell>
          <cell r="I3016">
            <v>1</v>
          </cell>
          <cell r="J3016">
            <v>12.09</v>
          </cell>
          <cell r="K3016">
            <v>19.95</v>
          </cell>
        </row>
        <row r="3017">
          <cell r="D3017">
            <v>511981</v>
          </cell>
          <cell r="E3017">
            <v>538</v>
          </cell>
          <cell r="H3017" t="str">
            <v>WS SEMI-PRECIOUS EDEN RING SODALITE/GOLD SML/MED (ON CARD)</v>
          </cell>
          <cell r="I3017">
            <v>1</v>
          </cell>
          <cell r="J3017">
            <v>12.09</v>
          </cell>
          <cell r="K3017">
            <v>19.95</v>
          </cell>
        </row>
        <row r="3018">
          <cell r="D3018">
            <v>511982</v>
          </cell>
          <cell r="E3018">
            <v>538</v>
          </cell>
          <cell r="H3018" t="str">
            <v>WS SEMI-PRECIOUS EDEN RING SODALITE/GOLD MED/LRG (ON CARD)</v>
          </cell>
          <cell r="I3018">
            <v>1</v>
          </cell>
          <cell r="J3018">
            <v>12.09</v>
          </cell>
          <cell r="K3018">
            <v>19.95</v>
          </cell>
        </row>
        <row r="3019">
          <cell r="D3019">
            <v>511983</v>
          </cell>
          <cell r="E3019">
            <v>538</v>
          </cell>
          <cell r="H3019" t="str">
            <v>WS SEMI-PRECIOUS EDEN RING AMAZONITE/ROSE GOLD SML/MED (ON CARD)</v>
          </cell>
          <cell r="I3019">
            <v>1</v>
          </cell>
          <cell r="J3019">
            <v>12.09</v>
          </cell>
          <cell r="K3019">
            <v>19.95</v>
          </cell>
        </row>
        <row r="3020">
          <cell r="D3020">
            <v>511984</v>
          </cell>
          <cell r="E3020">
            <v>538</v>
          </cell>
          <cell r="H3020" t="str">
            <v>WS SEMI-PRECIOUS EDEN RING AMAZONITE/ROSE GOLD MED/LRG (ON CARD)</v>
          </cell>
          <cell r="I3020">
            <v>1</v>
          </cell>
          <cell r="J3020">
            <v>12.09</v>
          </cell>
          <cell r="K3020">
            <v>19.95</v>
          </cell>
        </row>
        <row r="3022">
          <cell r="D3022" t="str">
            <v>S180R</v>
          </cell>
          <cell r="E3022" t="str">
            <v>MISC</v>
          </cell>
          <cell r="H3022" t="str">
            <v>WS 12 HOOK BLACK RING STAND - ORDER IF REQUIRED must order minimum 24 rings</v>
          </cell>
          <cell r="I3022">
            <v>1</v>
          </cell>
          <cell r="J3022">
            <v>0</v>
          </cell>
          <cell r="K3022">
            <v>0</v>
          </cell>
        </row>
        <row r="3023">
          <cell r="D3023">
            <v>505545</v>
          </cell>
          <cell r="E3023">
            <v>112</v>
          </cell>
          <cell r="H3023" t="str">
            <v>WS INTEGRITY RING SILVER SML/MED (ON CARD)</v>
          </cell>
          <cell r="I3023">
            <v>1</v>
          </cell>
          <cell r="J3023">
            <v>6.03</v>
          </cell>
          <cell r="K3023">
            <v>9.9499999999999993</v>
          </cell>
        </row>
        <row r="3024">
          <cell r="D3024">
            <v>506585</v>
          </cell>
          <cell r="E3024">
            <v>119</v>
          </cell>
          <cell r="H3024" t="str">
            <v>WS BOLD RING GOLD SML/MED (ON CARD)</v>
          </cell>
          <cell r="I3024">
            <v>1</v>
          </cell>
          <cell r="J3024">
            <v>6.03</v>
          </cell>
          <cell r="K3024">
            <v>9.9499999999999993</v>
          </cell>
        </row>
        <row r="3025">
          <cell r="D3025">
            <v>506586</v>
          </cell>
          <cell r="E3025">
            <v>119</v>
          </cell>
          <cell r="H3025" t="str">
            <v>WS BOLD RING GOLD MED/LRG (ON CARD)</v>
          </cell>
          <cell r="I3025">
            <v>1</v>
          </cell>
          <cell r="J3025">
            <v>6.03</v>
          </cell>
          <cell r="K3025">
            <v>9.9499999999999993</v>
          </cell>
        </row>
        <row r="3026">
          <cell r="D3026" t="str">
            <v>511518C</v>
          </cell>
          <cell r="E3026">
            <v>134</v>
          </cell>
          <cell r="H3026" t="str">
            <v>WS MINI PAVE SOLITAIRE RING SILVER/CLEAR CRYSTAL SML/MED (ON CARD)</v>
          </cell>
          <cell r="I3026">
            <v>1</v>
          </cell>
          <cell r="J3026">
            <v>6.03</v>
          </cell>
          <cell r="K3026">
            <v>9.9499999999999993</v>
          </cell>
        </row>
        <row r="3027">
          <cell r="D3027" t="str">
            <v>511519C</v>
          </cell>
          <cell r="E3027">
            <v>134</v>
          </cell>
          <cell r="H3027" t="str">
            <v>WS MINI PAVE SOLITAIRE RING SILVER/CLEAR CRYSTAL MED/LRG (ON CARD)</v>
          </cell>
          <cell r="I3027">
            <v>1</v>
          </cell>
          <cell r="J3027">
            <v>6.03</v>
          </cell>
          <cell r="K3027">
            <v>9.9499999999999993</v>
          </cell>
        </row>
        <row r="3028">
          <cell r="D3028" t="str">
            <v>511520C</v>
          </cell>
          <cell r="E3028">
            <v>230</v>
          </cell>
          <cell r="H3028" t="str">
            <v>WS OPEN CIRCLE CRYSTAL RING GOLD/CLEAR CRYSTAL SML/MED (ON CARD)</v>
          </cell>
          <cell r="I3028">
            <v>1</v>
          </cell>
          <cell r="J3028">
            <v>7.85</v>
          </cell>
          <cell r="K3028">
            <v>12.95</v>
          </cell>
        </row>
        <row r="3029">
          <cell r="D3029" t="str">
            <v>511521C</v>
          </cell>
          <cell r="E3029">
            <v>230</v>
          </cell>
          <cell r="H3029" t="str">
            <v>WS OPEN CIRCLE CRYSTAL RING GOLD/CLEAR CRYSTAL MED/LRG (ON CARD)</v>
          </cell>
          <cell r="I3029">
            <v>1</v>
          </cell>
          <cell r="J3029">
            <v>7.85</v>
          </cell>
          <cell r="K3029">
            <v>12.95</v>
          </cell>
        </row>
        <row r="3030">
          <cell r="D3030" t="str">
            <v>511522C</v>
          </cell>
          <cell r="E3030">
            <v>231</v>
          </cell>
          <cell r="H3030" t="str">
            <v>WS ANGELIC CRYSTAL BAND SILVER/CLEAR CRYSTAL SML/MED (ON CARD)</v>
          </cell>
          <cell r="I3030">
            <v>1</v>
          </cell>
          <cell r="J3030">
            <v>7.85</v>
          </cell>
          <cell r="K3030">
            <v>12.95</v>
          </cell>
        </row>
        <row r="3031">
          <cell r="D3031" t="str">
            <v>511523C</v>
          </cell>
          <cell r="E3031">
            <v>231</v>
          </cell>
          <cell r="H3031" t="str">
            <v>WS ANGELIC CRYSTAL BAND SILVER/CLEAR CRYSTAL MED/LRG (ON CARD)</v>
          </cell>
          <cell r="I3031">
            <v>1</v>
          </cell>
          <cell r="J3031">
            <v>7.85</v>
          </cell>
          <cell r="K3031">
            <v>12.95</v>
          </cell>
        </row>
        <row r="3032">
          <cell r="D3032" t="str">
            <v>512144C</v>
          </cell>
          <cell r="E3032">
            <v>232</v>
          </cell>
          <cell r="H3032" t="str">
            <v>*(OR) WS PRINCESS CUT STONE RING CLEAR/ROSE GOLD SML/MED (ON CARD)</v>
          </cell>
          <cell r="I3032">
            <v>1</v>
          </cell>
          <cell r="J3032">
            <v>7.85</v>
          </cell>
          <cell r="K3032">
            <v>12.95</v>
          </cell>
        </row>
        <row r="3033">
          <cell r="D3033" t="str">
            <v>512145C</v>
          </cell>
          <cell r="E3033">
            <v>232</v>
          </cell>
          <cell r="H3033" t="str">
            <v xml:space="preserve">*(OR) WS PRINCESS CUT STONE RING CLEAR/ROSE GOLD MED/LRG (ON CARD) </v>
          </cell>
          <cell r="I3033">
            <v>1</v>
          </cell>
          <cell r="J3033">
            <v>7.85</v>
          </cell>
          <cell r="K3033">
            <v>12.95</v>
          </cell>
        </row>
        <row r="3034">
          <cell r="D3034" t="str">
            <v>512146C</v>
          </cell>
          <cell r="E3034">
            <v>232</v>
          </cell>
          <cell r="H3034" t="str">
            <v>*(OR) WS PRINCESS CUT STONE RING AMYTHEST/GOLD SML/MED (ON CARD)</v>
          </cell>
          <cell r="I3034">
            <v>1</v>
          </cell>
          <cell r="J3034">
            <v>7.85</v>
          </cell>
          <cell r="K3034">
            <v>12.95</v>
          </cell>
        </row>
        <row r="3035">
          <cell r="D3035" t="str">
            <v>512147C</v>
          </cell>
          <cell r="E3035">
            <v>232</v>
          </cell>
          <cell r="H3035" t="str">
            <v>*(OR) WS PRINCESS CUT STONE RING AMYTHEST/GOLD MED/LRG (ON CARD)</v>
          </cell>
          <cell r="I3035">
            <v>1</v>
          </cell>
          <cell r="J3035">
            <v>7.85</v>
          </cell>
          <cell r="K3035">
            <v>12.95</v>
          </cell>
        </row>
        <row r="3036">
          <cell r="D3036" t="str">
            <v>512650C</v>
          </cell>
          <cell r="E3036">
            <v>233</v>
          </cell>
          <cell r="H3036" t="str">
            <v>*(SR) WS HEART CHARM RING GOLD SML/MED (ON CARD)</v>
          </cell>
          <cell r="I3036">
            <v>1</v>
          </cell>
          <cell r="J3036">
            <v>7.85</v>
          </cell>
          <cell r="K3036">
            <v>12.95</v>
          </cell>
        </row>
        <row r="3037">
          <cell r="D3037" t="str">
            <v>512651C</v>
          </cell>
          <cell r="E3037">
            <v>233</v>
          </cell>
          <cell r="H3037" t="str">
            <v>*(SR) WS HEART CHARM RING GOLD MED/LRG (ON CARD)</v>
          </cell>
          <cell r="I3037">
            <v>1</v>
          </cell>
          <cell r="J3037">
            <v>7.85</v>
          </cell>
          <cell r="K3037">
            <v>12.95</v>
          </cell>
        </row>
        <row r="3038">
          <cell r="D3038" t="str">
            <v>512652C</v>
          </cell>
          <cell r="E3038">
            <v>234</v>
          </cell>
          <cell r="H3038" t="str">
            <v>*(SR) WS KNOT RING SILVER SML/MED (ON CARD)</v>
          </cell>
          <cell r="I3038">
            <v>1</v>
          </cell>
          <cell r="J3038">
            <v>7.85</v>
          </cell>
          <cell r="K3038">
            <v>12.95</v>
          </cell>
        </row>
        <row r="3039">
          <cell r="D3039" t="str">
            <v>512653C</v>
          </cell>
          <cell r="E3039">
            <v>234</v>
          </cell>
          <cell r="H3039" t="str">
            <v>*(SR) WS KNOT RING SILVER MED/LRG (ON CARD)</v>
          </cell>
          <cell r="I3039">
            <v>1</v>
          </cell>
          <cell r="J3039">
            <v>7.85</v>
          </cell>
          <cell r="K3039">
            <v>12.95</v>
          </cell>
        </row>
        <row r="3040">
          <cell r="D3040" t="str">
            <v>512654C</v>
          </cell>
          <cell r="E3040">
            <v>235</v>
          </cell>
          <cell r="H3040" t="str">
            <v>*(SR) WS MODERN CRYSTAL RING GOLD SML/MED (ON CARD)</v>
          </cell>
          <cell r="I3040">
            <v>1</v>
          </cell>
          <cell r="J3040">
            <v>7.85</v>
          </cell>
          <cell r="K3040">
            <v>12.95</v>
          </cell>
        </row>
        <row r="3041">
          <cell r="D3041" t="str">
            <v>512655C</v>
          </cell>
          <cell r="E3041">
            <v>235</v>
          </cell>
          <cell r="H3041" t="str">
            <v>*(SR) WS MODERN CRYSTAL RING GOLD MED/LRG (ON CARD)</v>
          </cell>
          <cell r="I3041">
            <v>1</v>
          </cell>
          <cell r="J3041">
            <v>7.85</v>
          </cell>
          <cell r="K3041">
            <v>12.95</v>
          </cell>
        </row>
        <row r="3042">
          <cell r="D3042">
            <v>506589</v>
          </cell>
          <cell r="E3042">
            <v>315</v>
          </cell>
          <cell r="H3042" t="str">
            <v>WS FOCUSED RING SILVER SML/MED (ON CARD)</v>
          </cell>
          <cell r="I3042">
            <v>1</v>
          </cell>
          <cell r="J3042">
            <v>9.06</v>
          </cell>
          <cell r="K3042">
            <v>14.95</v>
          </cell>
        </row>
        <row r="3043">
          <cell r="D3043">
            <v>506590</v>
          </cell>
          <cell r="E3043">
            <v>315</v>
          </cell>
          <cell r="H3043" t="str">
            <v>WS FOCUSED RING SILVER MED/LRG (ON CARD)</v>
          </cell>
          <cell r="I3043">
            <v>1</v>
          </cell>
          <cell r="J3043">
            <v>9.06</v>
          </cell>
          <cell r="K3043">
            <v>14.95</v>
          </cell>
        </row>
        <row r="3044">
          <cell r="D3044" t="str">
            <v>511524C</v>
          </cell>
          <cell r="E3044">
            <v>340</v>
          </cell>
          <cell r="H3044" t="str">
            <v>WS CRYSTAL HEART RING ROSE GOLD/ALEXANDRITE SML/MED (ON CARD)</v>
          </cell>
          <cell r="I3044">
            <v>1</v>
          </cell>
          <cell r="J3044">
            <v>9.06</v>
          </cell>
          <cell r="K3044">
            <v>14.95</v>
          </cell>
        </row>
        <row r="3045">
          <cell r="D3045" t="str">
            <v>511525C</v>
          </cell>
          <cell r="E3045">
            <v>340</v>
          </cell>
          <cell r="H3045" t="str">
            <v>WS CRYSTAL HEART RING ROSE GOLD/ALEXANDRITE MED/LRG (ON CARD)</v>
          </cell>
          <cell r="I3045">
            <v>1</v>
          </cell>
          <cell r="J3045">
            <v>9.06</v>
          </cell>
          <cell r="K3045">
            <v>14.95</v>
          </cell>
        </row>
        <row r="3046">
          <cell r="D3046" t="str">
            <v>511526C</v>
          </cell>
          <cell r="E3046">
            <v>341</v>
          </cell>
          <cell r="H3046" t="str">
            <v>WS DEVOTION RING GOLD/CLEAR CRYSTAL SML/MED (ON CARD)</v>
          </cell>
          <cell r="I3046">
            <v>1</v>
          </cell>
          <cell r="J3046">
            <v>9.06</v>
          </cell>
          <cell r="K3046">
            <v>14.95</v>
          </cell>
        </row>
        <row r="3047">
          <cell r="D3047" t="str">
            <v>511527C</v>
          </cell>
          <cell r="E3047">
            <v>341</v>
          </cell>
          <cell r="G3047" t="str">
            <v>LOW</v>
          </cell>
          <cell r="H3047" t="str">
            <v>WS DEVOTION RING GOLD/CLEAR CRYSTAL MED/LRG (ON CARD)</v>
          </cell>
          <cell r="I3047">
            <v>1</v>
          </cell>
          <cell r="J3047">
            <v>9.06</v>
          </cell>
          <cell r="K3047">
            <v>14.95</v>
          </cell>
        </row>
        <row r="3048">
          <cell r="D3048" t="str">
            <v>511528C</v>
          </cell>
          <cell r="E3048">
            <v>342</v>
          </cell>
          <cell r="H3048" t="str">
            <v>WS OVAL CRYSTAL RING SILVER/CLEAR CRYSTAL SML/MED (ON CARD)</v>
          </cell>
          <cell r="I3048">
            <v>1</v>
          </cell>
          <cell r="J3048">
            <v>9.06</v>
          </cell>
          <cell r="K3048">
            <v>14.95</v>
          </cell>
        </row>
        <row r="3049">
          <cell r="D3049" t="str">
            <v>511529C</v>
          </cell>
          <cell r="E3049">
            <v>342</v>
          </cell>
          <cell r="H3049" t="str">
            <v>WS OVAL CRYSTAL RING SILVER/CLEAR CRYSTAL MED/LRG (ON CARD)</v>
          </cell>
          <cell r="I3049">
            <v>1</v>
          </cell>
          <cell r="J3049">
            <v>9.06</v>
          </cell>
          <cell r="K3049">
            <v>14.95</v>
          </cell>
        </row>
        <row r="3050">
          <cell r="D3050" t="str">
            <v>512148C</v>
          </cell>
          <cell r="E3050">
            <v>344</v>
          </cell>
          <cell r="H3050" t="str">
            <v>*(OR) WS AMOUR STONE RING CLEAR/SILVER SML/MED (ON CARD)</v>
          </cell>
          <cell r="I3050">
            <v>1</v>
          </cell>
          <cell r="J3050">
            <v>9.06</v>
          </cell>
          <cell r="K3050">
            <v>14.95</v>
          </cell>
        </row>
        <row r="3051">
          <cell r="D3051" t="str">
            <v>512149C</v>
          </cell>
          <cell r="E3051">
            <v>344</v>
          </cell>
          <cell r="G3051" t="str">
            <v>LOW</v>
          </cell>
          <cell r="H3051" t="str">
            <v>*(OR) WS AMOUR STONE RING CLEAR/SILVER MED/LRG (ON CARD)</v>
          </cell>
          <cell r="I3051">
            <v>1</v>
          </cell>
          <cell r="J3051">
            <v>9.06</v>
          </cell>
          <cell r="K3051">
            <v>14.95</v>
          </cell>
        </row>
        <row r="3052">
          <cell r="D3052" t="str">
            <v>512150C</v>
          </cell>
          <cell r="E3052">
            <v>344</v>
          </cell>
          <cell r="H3052" t="str">
            <v>*(OR) WS AMOUR STONE RING GOLDEN CITRINE/GOLD SML/MED (ON CARD)</v>
          </cell>
          <cell r="I3052">
            <v>1</v>
          </cell>
          <cell r="J3052">
            <v>9.06</v>
          </cell>
          <cell r="K3052">
            <v>14.95</v>
          </cell>
        </row>
        <row r="3053">
          <cell r="D3053" t="str">
            <v>512151C</v>
          </cell>
          <cell r="E3053">
            <v>344</v>
          </cell>
          <cell r="H3053" t="str">
            <v>*(OR) WS AMOUR STONE RING GOLDEN CITRINE/GOLD MED/LRG (ON CARD)</v>
          </cell>
          <cell r="I3053">
            <v>1</v>
          </cell>
          <cell r="J3053">
            <v>9.06</v>
          </cell>
          <cell r="K3053">
            <v>14.95</v>
          </cell>
        </row>
        <row r="3054">
          <cell r="D3054" t="str">
            <v>512656C</v>
          </cell>
          <cell r="E3054">
            <v>345</v>
          </cell>
          <cell r="H3054" t="str">
            <v>*(SR) WS BATTERED RING SILVER SML/MED (ON CARD)</v>
          </cell>
          <cell r="I3054">
            <v>1</v>
          </cell>
          <cell r="J3054">
            <v>9.06</v>
          </cell>
          <cell r="K3054">
            <v>14.95</v>
          </cell>
        </row>
        <row r="3055">
          <cell r="D3055" t="str">
            <v>512657C</v>
          </cell>
          <cell r="E3055">
            <v>345</v>
          </cell>
          <cell r="H3055" t="str">
            <v>*(SR) WS BATTERED RING SILVER MED/LRG (ON CARD)</v>
          </cell>
          <cell r="I3055">
            <v>1</v>
          </cell>
          <cell r="J3055">
            <v>9.06</v>
          </cell>
          <cell r="K3055">
            <v>14.95</v>
          </cell>
        </row>
        <row r="3056">
          <cell r="D3056" t="str">
            <v>512658C</v>
          </cell>
          <cell r="E3056">
            <v>346</v>
          </cell>
          <cell r="H3056" t="str">
            <v>*(SR) WS PEARLESCENT RING GOLD SML/MED (ON CARD)</v>
          </cell>
          <cell r="I3056">
            <v>1</v>
          </cell>
          <cell r="J3056">
            <v>9.06</v>
          </cell>
          <cell r="K3056">
            <v>14.95</v>
          </cell>
        </row>
        <row r="3057">
          <cell r="D3057" t="str">
            <v>512659C</v>
          </cell>
          <cell r="E3057">
            <v>346</v>
          </cell>
          <cell r="H3057" t="str">
            <v>*(SR) WS PEARLESCENT RING GOLD MED/LRG (ON CARD)</v>
          </cell>
          <cell r="I3057">
            <v>1</v>
          </cell>
          <cell r="J3057">
            <v>9.06</v>
          </cell>
          <cell r="K3057">
            <v>14.95</v>
          </cell>
        </row>
        <row r="3058">
          <cell r="D3058" t="str">
            <v>512660C</v>
          </cell>
          <cell r="E3058">
            <v>347</v>
          </cell>
          <cell r="H3058" t="str">
            <v>*(SR) WS WAVE CRYSTAL RING ROSE GOLD SML/MED (ON CARD)</v>
          </cell>
          <cell r="I3058">
            <v>1</v>
          </cell>
          <cell r="J3058">
            <v>9.06</v>
          </cell>
          <cell r="K3058">
            <v>14.95</v>
          </cell>
        </row>
        <row r="3059">
          <cell r="D3059" t="str">
            <v>512661C</v>
          </cell>
          <cell r="E3059">
            <v>347</v>
          </cell>
          <cell r="H3059" t="str">
            <v>*(SR) WS WAVE CRYSTAL RING ROSE GOLD MED/LRG (ON CARD)</v>
          </cell>
          <cell r="I3059">
            <v>1</v>
          </cell>
          <cell r="J3059">
            <v>9.06</v>
          </cell>
          <cell r="K3059">
            <v>14.95</v>
          </cell>
        </row>
        <row r="3060">
          <cell r="D3060" t="str">
            <v>512662C</v>
          </cell>
          <cell r="E3060">
            <v>348</v>
          </cell>
          <cell r="H3060" t="str">
            <v>*(SR) WS COSMIC SIGNET RING SILVER SML/MED (ON CARD)</v>
          </cell>
          <cell r="I3060">
            <v>1</v>
          </cell>
          <cell r="J3060">
            <v>9.06</v>
          </cell>
          <cell r="K3060">
            <v>14.95</v>
          </cell>
        </row>
        <row r="3061">
          <cell r="D3061" t="str">
            <v>512663C</v>
          </cell>
          <cell r="E3061">
            <v>348</v>
          </cell>
          <cell r="H3061" t="str">
            <v>*(SR) WS COSMIC SIGNET RING SILVER MED/LRG (ON CARD)</v>
          </cell>
          <cell r="I3061">
            <v>1</v>
          </cell>
          <cell r="J3061">
            <v>9.06</v>
          </cell>
          <cell r="K3061">
            <v>14.95</v>
          </cell>
        </row>
        <row r="3062">
          <cell r="D3062">
            <v>505227</v>
          </cell>
          <cell r="E3062">
            <v>405</v>
          </cell>
          <cell r="H3062" t="str">
            <v>WS JORDAN RING (ON CARD)</v>
          </cell>
          <cell r="I3062">
            <v>1</v>
          </cell>
          <cell r="J3062">
            <v>10.27</v>
          </cell>
          <cell r="K3062">
            <v>16.95</v>
          </cell>
        </row>
        <row r="3063">
          <cell r="D3063">
            <v>505792</v>
          </cell>
          <cell r="E3063">
            <v>413</v>
          </cell>
          <cell r="H3063" t="str">
            <v>WS RESILIENCE RING SILVER/AQUA - SMALL/MEDIUM (ON CARD)</v>
          </cell>
          <cell r="I3063">
            <v>1</v>
          </cell>
          <cell r="J3063">
            <v>10.27</v>
          </cell>
          <cell r="K3063">
            <v>16.95</v>
          </cell>
        </row>
        <row r="3064">
          <cell r="D3064">
            <v>506129</v>
          </cell>
          <cell r="E3064">
            <v>419</v>
          </cell>
          <cell r="H3064" t="str">
            <v>WS PLAYFUL RING GOLD SML/MED (ON CARD)</v>
          </cell>
          <cell r="I3064">
            <v>1</v>
          </cell>
          <cell r="J3064">
            <v>9.06</v>
          </cell>
          <cell r="K3064">
            <v>14.95</v>
          </cell>
        </row>
        <row r="3065">
          <cell r="D3065">
            <v>506130</v>
          </cell>
          <cell r="E3065">
            <v>419</v>
          </cell>
          <cell r="H3065" t="str">
            <v>WS PLAYFUL RING GOLD MED/LGE (ON CARD)</v>
          </cell>
          <cell r="I3065">
            <v>1</v>
          </cell>
          <cell r="J3065">
            <v>9.06</v>
          </cell>
          <cell r="K3065">
            <v>14.95</v>
          </cell>
        </row>
        <row r="3066">
          <cell r="D3066">
            <v>506403</v>
          </cell>
          <cell r="E3066">
            <v>420</v>
          </cell>
          <cell r="H3066" t="str">
            <v>WS BRILLANT RING GOLD SML/MED (ON CARD)</v>
          </cell>
          <cell r="I3066">
            <v>1</v>
          </cell>
          <cell r="J3066">
            <v>10.27</v>
          </cell>
          <cell r="K3066">
            <v>16.95</v>
          </cell>
        </row>
        <row r="3067">
          <cell r="D3067">
            <v>506404</v>
          </cell>
          <cell r="E3067">
            <v>420</v>
          </cell>
          <cell r="H3067" t="str">
            <v>WS BRILLANT RING GOLD MED/LGE (ON CARD)</v>
          </cell>
          <cell r="I3067">
            <v>1</v>
          </cell>
          <cell r="J3067">
            <v>10.27</v>
          </cell>
          <cell r="K3067">
            <v>16.95</v>
          </cell>
        </row>
        <row r="3068">
          <cell r="D3068">
            <v>506595</v>
          </cell>
          <cell r="E3068">
            <v>423</v>
          </cell>
          <cell r="H3068" t="str">
            <v>WS OPTIMISTIC RING ROSE GOLD SML/MED (ON CARD)</v>
          </cell>
          <cell r="I3068">
            <v>1</v>
          </cell>
          <cell r="J3068">
            <v>10.27</v>
          </cell>
          <cell r="K3068">
            <v>16.95</v>
          </cell>
        </row>
        <row r="3069">
          <cell r="D3069">
            <v>506596</v>
          </cell>
          <cell r="E3069">
            <v>423</v>
          </cell>
          <cell r="H3069" t="str">
            <v>WS OPTIMISTIC RING ROSE GOLD MED/LRG (ON CARD)</v>
          </cell>
          <cell r="I3069">
            <v>1</v>
          </cell>
          <cell r="J3069">
            <v>10.27</v>
          </cell>
          <cell r="K3069">
            <v>16.95</v>
          </cell>
        </row>
        <row r="3070">
          <cell r="D3070" t="str">
            <v>511530C</v>
          </cell>
          <cell r="E3070">
            <v>447</v>
          </cell>
          <cell r="H3070" t="str">
            <v>WS INFINITY CRYSTAL RING ROSE GOLD/CLEAR CRYSTAL SML/MED (ON CARD)</v>
          </cell>
          <cell r="I3070">
            <v>1</v>
          </cell>
          <cell r="J3070">
            <v>10.27</v>
          </cell>
          <cell r="K3070">
            <v>16.95</v>
          </cell>
        </row>
        <row r="3071">
          <cell r="D3071" t="str">
            <v>511531C</v>
          </cell>
          <cell r="E3071">
            <v>447</v>
          </cell>
          <cell r="H3071" t="str">
            <v>WS INFINITY CRYSTAL RING ROSE GOLD/CLEAR CRYSTAL MED/LRG (ON CARD)</v>
          </cell>
          <cell r="I3071">
            <v>1</v>
          </cell>
          <cell r="J3071">
            <v>10.27</v>
          </cell>
          <cell r="K3071">
            <v>16.95</v>
          </cell>
        </row>
        <row r="3072">
          <cell r="D3072" t="str">
            <v>511532C</v>
          </cell>
          <cell r="E3072">
            <v>448</v>
          </cell>
          <cell r="H3072" t="str">
            <v>WS ROUND DUET RING GOLD/CLEAR CRYSTAL SML/MED (ON CARD)</v>
          </cell>
          <cell r="I3072">
            <v>1</v>
          </cell>
          <cell r="J3072">
            <v>10.27</v>
          </cell>
          <cell r="K3072">
            <v>16.95</v>
          </cell>
        </row>
        <row r="3073">
          <cell r="D3073" t="str">
            <v>511533C</v>
          </cell>
          <cell r="E3073">
            <v>448</v>
          </cell>
          <cell r="H3073" t="str">
            <v xml:space="preserve">WS ROUND DUET RING GOLD/CLEAR CRYSTAL MED/LRG (ON CARD) </v>
          </cell>
          <cell r="I3073">
            <v>1</v>
          </cell>
          <cell r="J3073">
            <v>10.27</v>
          </cell>
          <cell r="K3073">
            <v>16.95</v>
          </cell>
        </row>
        <row r="3074">
          <cell r="D3074" t="str">
            <v>511534C</v>
          </cell>
          <cell r="E3074">
            <v>449</v>
          </cell>
          <cell r="H3074" t="str">
            <v>WS TRANQUILLITY RING SILVER/SOFT PINK SML/MED (ON CARD)</v>
          </cell>
          <cell r="I3074">
            <v>1</v>
          </cell>
          <cell r="J3074">
            <v>10.27</v>
          </cell>
          <cell r="K3074">
            <v>16.95</v>
          </cell>
        </row>
        <row r="3075">
          <cell r="D3075" t="str">
            <v>511535C</v>
          </cell>
          <cell r="E3075">
            <v>449</v>
          </cell>
          <cell r="H3075" t="str">
            <v xml:space="preserve">WS TRANQUILLITY RING SILVER/SOFT PINK MED/LRG (ON CARD) </v>
          </cell>
          <cell r="I3075">
            <v>1</v>
          </cell>
          <cell r="J3075">
            <v>10.27</v>
          </cell>
          <cell r="K3075">
            <v>16.95</v>
          </cell>
        </row>
        <row r="3076">
          <cell r="D3076" t="str">
            <v>512152C</v>
          </cell>
          <cell r="E3076">
            <v>452</v>
          </cell>
          <cell r="H3076" t="str">
            <v>*(OR) WS LINEAR STONE RING LIGHT YELLOW/SILVER SML/MED (ON CARD)</v>
          </cell>
          <cell r="I3076">
            <v>1</v>
          </cell>
          <cell r="J3076">
            <v>10.27</v>
          </cell>
          <cell r="K3076">
            <v>16.95</v>
          </cell>
        </row>
        <row r="3077">
          <cell r="D3077" t="str">
            <v>512153C</v>
          </cell>
          <cell r="E3077">
            <v>452</v>
          </cell>
          <cell r="H3077" t="str">
            <v>*(OR) WS LINEAR STONE RING LIGHT YELLOW/SILVER MED/LRG (ON CARD)</v>
          </cell>
          <cell r="I3077">
            <v>1</v>
          </cell>
          <cell r="J3077">
            <v>10.27</v>
          </cell>
          <cell r="K3077">
            <v>16.95</v>
          </cell>
        </row>
        <row r="3078">
          <cell r="D3078" t="str">
            <v>512154C</v>
          </cell>
          <cell r="E3078">
            <v>452</v>
          </cell>
          <cell r="H3078" t="str">
            <v>*(OR) WS LINEAR STONE RING JET/GOLD SML/MED (ON CARD)</v>
          </cell>
          <cell r="I3078">
            <v>1</v>
          </cell>
          <cell r="J3078">
            <v>10.27</v>
          </cell>
          <cell r="K3078">
            <v>16.95</v>
          </cell>
        </row>
        <row r="3079">
          <cell r="D3079" t="str">
            <v>512155C</v>
          </cell>
          <cell r="E3079">
            <v>452</v>
          </cell>
          <cell r="H3079" t="str">
            <v>*(OR) WS LINEAR STONE RING JET/GOLD MED/LRG (ON CARD)</v>
          </cell>
          <cell r="I3079">
            <v>1</v>
          </cell>
          <cell r="J3079">
            <v>10.27</v>
          </cell>
          <cell r="K3079">
            <v>16.95</v>
          </cell>
        </row>
        <row r="3080">
          <cell r="D3080" t="str">
            <v>512156C</v>
          </cell>
          <cell r="E3080">
            <v>453</v>
          </cell>
          <cell r="H3080" t="str">
            <v>*(OR) WS OVAL CUT TRI-STONE RING SILVER/EMERALD SML/MED (ON CARD)</v>
          </cell>
          <cell r="I3080">
            <v>1</v>
          </cell>
          <cell r="J3080">
            <v>10.27</v>
          </cell>
          <cell r="K3080">
            <v>16.95</v>
          </cell>
        </row>
        <row r="3081">
          <cell r="D3081" t="str">
            <v>512157C</v>
          </cell>
          <cell r="E3081">
            <v>453</v>
          </cell>
          <cell r="H3081" t="str">
            <v>*(OR) WS OVAL CUT TRI-STONE RING SILVER/EMERALD MED/LRG (ON CARD)</v>
          </cell>
          <cell r="I3081">
            <v>1</v>
          </cell>
          <cell r="J3081">
            <v>10.27</v>
          </cell>
          <cell r="K3081">
            <v>16.95</v>
          </cell>
        </row>
        <row r="3082">
          <cell r="D3082" t="str">
            <v>512158C</v>
          </cell>
          <cell r="E3082">
            <v>453</v>
          </cell>
          <cell r="H3082" t="str">
            <v>*(OR) WS OVAL CUT TRI-STONE RING ROSE GOLD/PINK SML/MED (ON CARD)</v>
          </cell>
          <cell r="I3082">
            <v>1</v>
          </cell>
          <cell r="J3082">
            <v>10.27</v>
          </cell>
          <cell r="K3082">
            <v>16.95</v>
          </cell>
        </row>
        <row r="3083">
          <cell r="D3083" t="str">
            <v>512159C</v>
          </cell>
          <cell r="E3083">
            <v>453</v>
          </cell>
          <cell r="G3083" t="str">
            <v>LOW</v>
          </cell>
          <cell r="H3083" t="str">
            <v>*(OR) WS OVAL CUT TRI-STONE RING ROSE GOLD/PINK MED/LRG (ON CARD)</v>
          </cell>
          <cell r="I3083">
            <v>1</v>
          </cell>
          <cell r="J3083">
            <v>10.27</v>
          </cell>
          <cell r="K3083">
            <v>16.95</v>
          </cell>
        </row>
        <row r="3084">
          <cell r="D3084" t="str">
            <v>512664C</v>
          </cell>
          <cell r="E3084">
            <v>454</v>
          </cell>
          <cell r="H3084" t="str">
            <v>*(SR) WS MOLTEN RING GOLD SML/MED (ON CARD)</v>
          </cell>
          <cell r="I3084">
            <v>1</v>
          </cell>
          <cell r="J3084">
            <v>10.27</v>
          </cell>
          <cell r="K3084">
            <v>16.95</v>
          </cell>
        </row>
        <row r="3085">
          <cell r="D3085" t="str">
            <v>512665C</v>
          </cell>
          <cell r="E3085">
            <v>454</v>
          </cell>
          <cell r="H3085" t="str">
            <v>*(SR) WS MOLTEN RING GOLD MED/LRG (ON CARD)</v>
          </cell>
          <cell r="I3085">
            <v>1</v>
          </cell>
          <cell r="J3085">
            <v>10.27</v>
          </cell>
          <cell r="K3085">
            <v>16.95</v>
          </cell>
        </row>
        <row r="3086">
          <cell r="D3086" t="str">
            <v>512666C</v>
          </cell>
          <cell r="E3086">
            <v>455</v>
          </cell>
          <cell r="H3086" t="str">
            <v>*(SR) WS LINEAR BOLD RING SILVER SML/MED (ON CARD)</v>
          </cell>
          <cell r="I3086">
            <v>1</v>
          </cell>
          <cell r="J3086">
            <v>10.27</v>
          </cell>
          <cell r="K3086">
            <v>16.95</v>
          </cell>
        </row>
        <row r="3087">
          <cell r="D3087" t="str">
            <v>512667C</v>
          </cell>
          <cell r="E3087">
            <v>455</v>
          </cell>
          <cell r="H3087" t="str">
            <v>*(SR) WS LINEAR BOLD RING SILVER MED/LRG (ON CARD)</v>
          </cell>
          <cell r="I3087">
            <v>1</v>
          </cell>
          <cell r="J3087">
            <v>10.27</v>
          </cell>
          <cell r="K3087">
            <v>16.95</v>
          </cell>
        </row>
        <row r="3088">
          <cell r="D3088">
            <v>505228</v>
          </cell>
          <cell r="E3088">
            <v>500</v>
          </cell>
          <cell r="H3088" t="str">
            <v>WS ANGELIQUE ETERNITY RING GOLD (ON CARD)</v>
          </cell>
          <cell r="I3088">
            <v>1</v>
          </cell>
          <cell r="J3088">
            <v>12.09</v>
          </cell>
          <cell r="K3088">
            <v>19.95</v>
          </cell>
        </row>
        <row r="3089">
          <cell r="D3089">
            <v>505794</v>
          </cell>
          <cell r="E3089">
            <v>511</v>
          </cell>
          <cell r="H3089" t="str">
            <v>WS RESPECT RING ROSE GOLD - SMALL/MEDIUM (ON CARD)</v>
          </cell>
          <cell r="I3089">
            <v>1</v>
          </cell>
          <cell r="J3089">
            <v>12.09</v>
          </cell>
          <cell r="K3089">
            <v>19.95</v>
          </cell>
        </row>
        <row r="3090">
          <cell r="D3090">
            <v>505795</v>
          </cell>
          <cell r="E3090">
            <v>511</v>
          </cell>
          <cell r="G3090" t="str">
            <v>LOW</v>
          </cell>
          <cell r="H3090" t="str">
            <v>WS RESPECT RING ROSE GOLD MED/LGE (ON CARD)</v>
          </cell>
          <cell r="I3090">
            <v>1</v>
          </cell>
          <cell r="J3090">
            <v>12.09</v>
          </cell>
          <cell r="K3090">
            <v>19.95</v>
          </cell>
        </row>
        <row r="3091">
          <cell r="D3091">
            <v>506600</v>
          </cell>
          <cell r="E3091">
            <v>521</v>
          </cell>
          <cell r="H3091" t="str">
            <v>WS ENGAGING RING ROSE GOLD MED/LRG (ON CARD)</v>
          </cell>
          <cell r="I3091">
            <v>1</v>
          </cell>
          <cell r="J3091">
            <v>12.09</v>
          </cell>
          <cell r="K3091">
            <v>19.95</v>
          </cell>
        </row>
        <row r="3092">
          <cell r="D3092" t="str">
            <v>511536C</v>
          </cell>
          <cell r="E3092">
            <v>536</v>
          </cell>
          <cell r="H3092" t="str">
            <v>WS TIFFANY RING ROSE GOLD/LIGHT SAPPHIRE SML/MED (ON CARD)</v>
          </cell>
          <cell r="I3092">
            <v>1</v>
          </cell>
          <cell r="J3092">
            <v>12.09</v>
          </cell>
          <cell r="K3092">
            <v>19.95</v>
          </cell>
        </row>
        <row r="3093">
          <cell r="D3093" t="str">
            <v>511537C</v>
          </cell>
          <cell r="E3093">
            <v>536</v>
          </cell>
          <cell r="H3093" t="str">
            <v>WS TIFFANY RING ROSE GOLD/LIGHT SAPPHIRE MED/LRG (ON CARD)</v>
          </cell>
          <cell r="I3093">
            <v>1</v>
          </cell>
          <cell r="J3093">
            <v>12.09</v>
          </cell>
          <cell r="K3093">
            <v>19.95</v>
          </cell>
        </row>
        <row r="3094">
          <cell r="D3094" t="str">
            <v>511538C</v>
          </cell>
          <cell r="E3094">
            <v>536</v>
          </cell>
          <cell r="H3094" t="str">
            <v>WS TIFFANY RING SILVER/CHRYSOLITE SML/MED (ON CARD)</v>
          </cell>
          <cell r="I3094">
            <v>1</v>
          </cell>
          <cell r="J3094">
            <v>12.09</v>
          </cell>
          <cell r="K3094">
            <v>19.95</v>
          </cell>
        </row>
        <row r="3095">
          <cell r="D3095" t="str">
            <v>511539C</v>
          </cell>
          <cell r="E3095">
            <v>536</v>
          </cell>
          <cell r="H3095" t="str">
            <v>WS TIFFANY RING SILVER/CHRYSOLITE MED/LRG (ON CARD)</v>
          </cell>
          <cell r="I3095">
            <v>1</v>
          </cell>
          <cell r="J3095">
            <v>12.09</v>
          </cell>
          <cell r="K3095">
            <v>19.95</v>
          </cell>
        </row>
        <row r="3096">
          <cell r="D3096" t="str">
            <v>511540C</v>
          </cell>
          <cell r="E3096">
            <v>537</v>
          </cell>
          <cell r="H3096" t="str">
            <v>WS LUMINESCE RING GOLD/CLEAR CRYSTAL SML/MED (ON CARD)</v>
          </cell>
          <cell r="I3096">
            <v>1</v>
          </cell>
          <cell r="J3096">
            <v>12.09</v>
          </cell>
          <cell r="K3096">
            <v>19.95</v>
          </cell>
        </row>
        <row r="3097">
          <cell r="D3097" t="str">
            <v>511541C</v>
          </cell>
          <cell r="E3097">
            <v>537</v>
          </cell>
          <cell r="H3097" t="str">
            <v>WS LUMINESCE RING GOLD/CLEAR CRYSTAL MED/LRG (ON CARD)</v>
          </cell>
          <cell r="I3097">
            <v>1</v>
          </cell>
          <cell r="J3097">
            <v>12.09</v>
          </cell>
          <cell r="K3097">
            <v>19.95</v>
          </cell>
        </row>
        <row r="3098">
          <cell r="D3098" t="str">
            <v>512160C</v>
          </cell>
          <cell r="E3098">
            <v>539</v>
          </cell>
          <cell r="H3098" t="str">
            <v>*(OR) WS LARGE TEARDROP STONE RING SAPPHIRE/SILVER SML/MED (ON CARD)</v>
          </cell>
          <cell r="I3098">
            <v>1</v>
          </cell>
          <cell r="J3098">
            <v>12.09</v>
          </cell>
          <cell r="K3098">
            <v>19.95</v>
          </cell>
        </row>
        <row r="3099">
          <cell r="D3099" t="str">
            <v>512161C</v>
          </cell>
          <cell r="E3099">
            <v>539</v>
          </cell>
          <cell r="H3099" t="str">
            <v>*(OR) WS LARGE TEARDROP STONE RING SAPPHIRE/SILVER MED/LRG (ON CARD)</v>
          </cell>
          <cell r="I3099">
            <v>1</v>
          </cell>
          <cell r="J3099">
            <v>12.09</v>
          </cell>
          <cell r="K3099">
            <v>19.95</v>
          </cell>
        </row>
        <row r="3100">
          <cell r="D3100" t="str">
            <v>512162C</v>
          </cell>
          <cell r="E3100">
            <v>539</v>
          </cell>
          <cell r="H3100" t="str">
            <v>*(OR) WS LARGE TEARDROP STONE RING CLEAR/GOLD SML/MED (ON CARD)</v>
          </cell>
          <cell r="I3100">
            <v>1</v>
          </cell>
          <cell r="J3100">
            <v>12.09</v>
          </cell>
          <cell r="K3100">
            <v>19.95</v>
          </cell>
        </row>
        <row r="3101">
          <cell r="D3101" t="str">
            <v>512163C</v>
          </cell>
          <cell r="E3101">
            <v>539</v>
          </cell>
          <cell r="H3101" t="str">
            <v>*(OR) WS LARGE TEARDROP STONE RING CLEAR/GOLD MED/LRG (ON CARD)</v>
          </cell>
          <cell r="I3101">
            <v>1</v>
          </cell>
          <cell r="J3101">
            <v>12.09</v>
          </cell>
          <cell r="K3101">
            <v>19.95</v>
          </cell>
        </row>
        <row r="3102">
          <cell r="D3102" t="str">
            <v>512164C</v>
          </cell>
          <cell r="E3102">
            <v>540</v>
          </cell>
          <cell r="H3102" t="str">
            <v>*(OR) WS HEIRLOOM STONE RING LIGHT ROSE/SILVER SML/MED (ON CARD)</v>
          </cell>
          <cell r="I3102">
            <v>1</v>
          </cell>
          <cell r="J3102">
            <v>12.09</v>
          </cell>
          <cell r="K3102">
            <v>19.95</v>
          </cell>
        </row>
        <row r="3103">
          <cell r="D3103" t="str">
            <v>512165C</v>
          </cell>
          <cell r="E3103">
            <v>540</v>
          </cell>
          <cell r="H3103" t="str">
            <v>*(OR) WS HEIRLOOM STONE RING LIGHT ROSE/SILVER MED/LRG (ON CARD)</v>
          </cell>
          <cell r="I3103">
            <v>1</v>
          </cell>
          <cell r="J3103">
            <v>12.09</v>
          </cell>
          <cell r="K3103">
            <v>19.95</v>
          </cell>
        </row>
        <row r="3104">
          <cell r="D3104" t="str">
            <v>512166C</v>
          </cell>
          <cell r="E3104">
            <v>540</v>
          </cell>
          <cell r="H3104" t="str">
            <v>*(OR) WS HEIRLOOM STONE RING AQUAMARINE/GOLD SML/MED (ON CARD)</v>
          </cell>
          <cell r="I3104">
            <v>1</v>
          </cell>
          <cell r="J3104">
            <v>12.09</v>
          </cell>
          <cell r="K3104">
            <v>19.95</v>
          </cell>
        </row>
        <row r="3105">
          <cell r="D3105" t="str">
            <v>512167C</v>
          </cell>
          <cell r="E3105">
            <v>540</v>
          </cell>
          <cell r="H3105" t="str">
            <v>*(OR) WS HEIRLOOM STONE RING AQUAMARINE/GOLD MED/LRG (ON CARD)</v>
          </cell>
          <cell r="I3105">
            <v>1</v>
          </cell>
          <cell r="J3105">
            <v>12.09</v>
          </cell>
          <cell r="K3105">
            <v>19.95</v>
          </cell>
        </row>
        <row r="3106">
          <cell r="D3106" t="str">
            <v>512668C</v>
          </cell>
          <cell r="E3106">
            <v>541</v>
          </cell>
          <cell r="H3106" t="str">
            <v>*(SR) WS CIRCULAR CRYSTAL RING ROSE GOLD SML/MED (ON CARD)</v>
          </cell>
          <cell r="I3106">
            <v>1</v>
          </cell>
          <cell r="J3106">
            <v>12.09</v>
          </cell>
          <cell r="K3106">
            <v>19.95</v>
          </cell>
        </row>
        <row r="3107">
          <cell r="D3107" t="str">
            <v>512669C</v>
          </cell>
          <cell r="E3107">
            <v>541</v>
          </cell>
          <cell r="H3107" t="str">
            <v>*(SR) WS CIRCULAR CRYSTAL RING ROSE GOLD MED/LRG (ON CARD)</v>
          </cell>
          <cell r="I3107">
            <v>1</v>
          </cell>
          <cell r="J3107">
            <v>12.09</v>
          </cell>
          <cell r="K3107">
            <v>19.95</v>
          </cell>
        </row>
        <row r="3108">
          <cell r="D3108" t="str">
            <v>512670C</v>
          </cell>
          <cell r="E3108">
            <v>542</v>
          </cell>
          <cell r="H3108" t="str">
            <v>*(SR) WS FLOW RING GOLD SML/MED (ON CARD)</v>
          </cell>
          <cell r="I3108">
            <v>1</v>
          </cell>
          <cell r="J3108">
            <v>12.09</v>
          </cell>
          <cell r="K3108">
            <v>19.95</v>
          </cell>
        </row>
        <row r="3109">
          <cell r="D3109" t="str">
            <v>512671C</v>
          </cell>
          <cell r="E3109">
            <v>542</v>
          </cell>
          <cell r="H3109" t="str">
            <v>*(SR) WS FLOW RING GOLD MED/LRG (ON CARD)</v>
          </cell>
          <cell r="I3109">
            <v>1</v>
          </cell>
          <cell r="J3109">
            <v>12.09</v>
          </cell>
          <cell r="K3109">
            <v>19.95</v>
          </cell>
        </row>
        <row r="3110">
          <cell r="D3110" t="str">
            <v>512672C</v>
          </cell>
          <cell r="E3110">
            <v>543</v>
          </cell>
          <cell r="H3110" t="str">
            <v>*(SR) WS ORGANIC PEARL RING SILVER SML/MED (ON CARD)</v>
          </cell>
          <cell r="I3110">
            <v>1</v>
          </cell>
          <cell r="J3110">
            <v>12.09</v>
          </cell>
          <cell r="K3110">
            <v>19.95</v>
          </cell>
        </row>
        <row r="3111">
          <cell r="D3111" t="str">
            <v>512673C</v>
          </cell>
          <cell r="E3111">
            <v>543</v>
          </cell>
          <cell r="H3111" t="str">
            <v>*(SR) WS ORGANIC PEARL RING SILVER MED/LRG (ON CARD)</v>
          </cell>
          <cell r="I3111">
            <v>1</v>
          </cell>
          <cell r="J3111">
            <v>12.09</v>
          </cell>
          <cell r="K3111">
            <v>19.95</v>
          </cell>
        </row>
        <row r="3112">
          <cell r="G3112" t="str">
            <v>H1.8.5.3</v>
          </cell>
        </row>
        <row r="3114">
          <cell r="D3114" t="str">
            <v>WSJ105</v>
          </cell>
          <cell r="G3114" t="str">
            <v>P</v>
          </cell>
          <cell r="H3114" t="str">
            <v>WS SUBTLE STATEMENTS NECKLACE PREPACK</v>
          </cell>
          <cell r="I3114">
            <v>1</v>
          </cell>
          <cell r="J3114">
            <v>218.66</v>
          </cell>
          <cell r="K3114">
            <v>360.79</v>
          </cell>
        </row>
        <row r="3115">
          <cell r="D3115" t="str">
            <v>S193</v>
          </cell>
          <cell r="E3115" t="str">
            <v>MISC</v>
          </cell>
          <cell r="H3115" t="str">
            <v>WS TIMBER NECKLACE &amp; BRACELET STAND -  (NOT INCLUDED IN PREPACK - ORDER IF REQUIRED) minimum order 24 necklaces</v>
          </cell>
          <cell r="I3115">
            <v>1</v>
          </cell>
          <cell r="J3115">
            <v>0</v>
          </cell>
          <cell r="K3115">
            <v>0</v>
          </cell>
        </row>
        <row r="3116">
          <cell r="D3116">
            <v>512383</v>
          </cell>
          <cell r="E3116">
            <v>709</v>
          </cell>
          <cell r="H3116" t="str">
            <v>WS FLOW NECKLACE ADJUSTABLE ROSE GOLD</v>
          </cell>
          <cell r="I3116">
            <v>2</v>
          </cell>
          <cell r="J3116">
            <v>6.03</v>
          </cell>
          <cell r="K3116">
            <v>9.9499999999999993</v>
          </cell>
        </row>
        <row r="3117">
          <cell r="D3117">
            <v>512384</v>
          </cell>
          <cell r="E3117">
            <v>710</v>
          </cell>
          <cell r="H3117" t="str">
            <v xml:space="preserve">WS ROUND STUDDED HEART NECKLACE - ADJUSTABLE SILVER </v>
          </cell>
          <cell r="I3117">
            <v>2</v>
          </cell>
          <cell r="J3117">
            <v>7.85</v>
          </cell>
          <cell r="K3117">
            <v>12.95</v>
          </cell>
        </row>
        <row r="3118">
          <cell r="D3118">
            <v>512385</v>
          </cell>
          <cell r="E3118">
            <v>710</v>
          </cell>
          <cell r="H3118" t="str">
            <v xml:space="preserve">WS ROUND STUDDED HEART NECKLACE - ADJUSTABLE GOLD </v>
          </cell>
          <cell r="I3118">
            <v>2</v>
          </cell>
          <cell r="J3118">
            <v>7.85</v>
          </cell>
          <cell r="K3118">
            <v>12.95</v>
          </cell>
        </row>
        <row r="3119">
          <cell r="D3119">
            <v>512386</v>
          </cell>
          <cell r="E3119">
            <v>711</v>
          </cell>
          <cell r="H3119" t="str">
            <v xml:space="preserve">WS DAINTY DROP NECKLACE - ADJUSTABLE SILVER </v>
          </cell>
          <cell r="I3119">
            <v>2</v>
          </cell>
          <cell r="J3119">
            <v>7.85</v>
          </cell>
          <cell r="K3119">
            <v>12.95</v>
          </cell>
        </row>
        <row r="3120">
          <cell r="D3120">
            <v>512387</v>
          </cell>
          <cell r="E3120">
            <v>712</v>
          </cell>
          <cell r="H3120" t="str">
            <v>WS ROUND CRYSTAL BEZEL NECKLACE - ADJUSTABLE GOLD</v>
          </cell>
          <cell r="I3120">
            <v>2</v>
          </cell>
          <cell r="J3120">
            <v>9.06</v>
          </cell>
          <cell r="K3120">
            <v>14.95</v>
          </cell>
        </row>
        <row r="3121">
          <cell r="D3121">
            <v>512388</v>
          </cell>
          <cell r="E3121">
            <v>712</v>
          </cell>
          <cell r="H3121" t="str">
            <v>WS ROUND CRYSTAL BEZEL NECKLACE - ADJUSTABLE SILVER</v>
          </cell>
          <cell r="I3121">
            <v>2</v>
          </cell>
          <cell r="J3121">
            <v>9.06</v>
          </cell>
          <cell r="K3121">
            <v>14.95</v>
          </cell>
        </row>
        <row r="3122">
          <cell r="D3122">
            <v>512389</v>
          </cell>
          <cell r="E3122">
            <v>713</v>
          </cell>
          <cell r="H3122" t="str">
            <v xml:space="preserve">WS PEARL TEARDROP NECKLACE - ADJUSTABLE GOLD </v>
          </cell>
          <cell r="I3122">
            <v>2</v>
          </cell>
          <cell r="J3122">
            <v>9.06</v>
          </cell>
          <cell r="K3122">
            <v>14.95</v>
          </cell>
        </row>
        <row r="3123">
          <cell r="D3123">
            <v>512390</v>
          </cell>
          <cell r="E3123">
            <v>713</v>
          </cell>
          <cell r="H3123" t="str">
            <v xml:space="preserve">WS PEARL TEARDROP NECKLACE - ADJUSTABLE SILVER </v>
          </cell>
          <cell r="I3123">
            <v>2</v>
          </cell>
          <cell r="J3123">
            <v>9.06</v>
          </cell>
          <cell r="K3123">
            <v>14.95</v>
          </cell>
        </row>
        <row r="3124">
          <cell r="D3124">
            <v>512391</v>
          </cell>
          <cell r="E3124">
            <v>714</v>
          </cell>
          <cell r="H3124" t="str">
            <v xml:space="preserve">WS SQUARE CRYSTAL NECKLACE - ADJUSTABLE ROSE GOLD </v>
          </cell>
          <cell r="I3124">
            <v>2</v>
          </cell>
          <cell r="J3124">
            <v>9.06</v>
          </cell>
          <cell r="K3124">
            <v>14.95</v>
          </cell>
        </row>
        <row r="3125">
          <cell r="D3125">
            <v>512392</v>
          </cell>
          <cell r="E3125">
            <v>715</v>
          </cell>
          <cell r="H3125" t="str">
            <v xml:space="preserve">WS CONNECTED NECKLACE - ADJUSTABLE SILVER </v>
          </cell>
          <cell r="I3125">
            <v>2</v>
          </cell>
          <cell r="J3125">
            <v>10.27</v>
          </cell>
          <cell r="K3125">
            <v>16.95</v>
          </cell>
        </row>
        <row r="3126">
          <cell r="D3126">
            <v>512393</v>
          </cell>
          <cell r="E3126">
            <v>716</v>
          </cell>
          <cell r="H3126" t="str">
            <v xml:space="preserve">WS TWIN CRYSTAL NECKLACE - ADJUSTABLE GOLD </v>
          </cell>
          <cell r="I3126">
            <v>2</v>
          </cell>
          <cell r="J3126">
            <v>12.09</v>
          </cell>
          <cell r="K3126">
            <v>19.95</v>
          </cell>
        </row>
        <row r="3127">
          <cell r="D3127">
            <v>512394</v>
          </cell>
          <cell r="E3127">
            <v>717</v>
          </cell>
          <cell r="H3127" t="str">
            <v xml:space="preserve">WS DUAL CRYSTAL LOOP NECKLACE - ADJUSTABLE SILVER </v>
          </cell>
          <cell r="I3127">
            <v>2</v>
          </cell>
          <cell r="J3127">
            <v>12.09</v>
          </cell>
          <cell r="K3127">
            <v>19.95</v>
          </cell>
        </row>
        <row r="3129">
          <cell r="D3129" t="str">
            <v>WSJ102GS</v>
          </cell>
          <cell r="G3129" t="str">
            <v>P - VERY LOW</v>
          </cell>
          <cell r="H3129" t="str">
            <v>WS INITIAL NECKLACES GOLD/SILVER PREPACK</v>
          </cell>
          <cell r="I3129">
            <v>1</v>
          </cell>
          <cell r="J3129">
            <v>407.7</v>
          </cell>
          <cell r="K3129">
            <v>672.71</v>
          </cell>
        </row>
        <row r="3130">
          <cell r="D3130" t="str">
            <v>S193</v>
          </cell>
          <cell r="E3130" t="str">
            <v>MISC</v>
          </cell>
          <cell r="H3130" t="str">
            <v>WS TIMBER NECKLACE &amp; BRACELET STAND -  (NOT INCLUDED IN PREPACK - ORDER IF REQUIRED) minimum order 24 necklaces</v>
          </cell>
          <cell r="I3130">
            <v>1</v>
          </cell>
          <cell r="J3130">
            <v>0</v>
          </cell>
          <cell r="K3130">
            <v>0</v>
          </cell>
        </row>
        <row r="3132">
          <cell r="D3132" t="str">
            <v>WSJ102G</v>
          </cell>
          <cell r="G3132" t="str">
            <v>P - VERY LOW</v>
          </cell>
          <cell r="H3132" t="str">
            <v>WS INITIAL NECKLACES GOLD PREPACK</v>
          </cell>
          <cell r="I3132">
            <v>1</v>
          </cell>
          <cell r="J3132">
            <v>199.32</v>
          </cell>
          <cell r="K3132">
            <v>328.71</v>
          </cell>
        </row>
        <row r="3133">
          <cell r="D3133" t="str">
            <v>S193</v>
          </cell>
          <cell r="E3133" t="str">
            <v>MISC</v>
          </cell>
          <cell r="H3133" t="str">
            <v>WS TIMBER NECKLACE &amp; BRACELET STAND -  (NOT INCLUDED IN PREPACK - ORDER IF REQUIRED) minimum order 24 necklaces</v>
          </cell>
          <cell r="I3133">
            <v>1</v>
          </cell>
          <cell r="J3133">
            <v>0</v>
          </cell>
          <cell r="K3133">
            <v>0</v>
          </cell>
        </row>
        <row r="3134">
          <cell r="D3134">
            <v>512183</v>
          </cell>
          <cell r="E3134">
            <v>812</v>
          </cell>
          <cell r="H3134" t="str">
            <v>WS A INITIAL NECKLACE GOLD</v>
          </cell>
          <cell r="I3134">
            <v>1</v>
          </cell>
          <cell r="J3134">
            <v>9.06</v>
          </cell>
          <cell r="K3134">
            <v>14.95</v>
          </cell>
        </row>
        <row r="3135">
          <cell r="D3135">
            <v>512184</v>
          </cell>
          <cell r="E3135">
            <v>813</v>
          </cell>
          <cell r="H3135" t="str">
            <v>WS B INITIAL NECKLACE GOLD</v>
          </cell>
          <cell r="I3135">
            <v>1</v>
          </cell>
          <cell r="J3135">
            <v>9.06</v>
          </cell>
          <cell r="K3135">
            <v>14.95</v>
          </cell>
        </row>
        <row r="3136">
          <cell r="D3136">
            <v>512185</v>
          </cell>
          <cell r="E3136">
            <v>814</v>
          </cell>
          <cell r="H3136" t="str">
            <v xml:space="preserve">WS C INITIAL NECKLACE GOLD </v>
          </cell>
          <cell r="I3136">
            <v>1</v>
          </cell>
          <cell r="J3136">
            <v>9.06</v>
          </cell>
          <cell r="K3136">
            <v>14.95</v>
          </cell>
        </row>
        <row r="3137">
          <cell r="D3137">
            <v>512186</v>
          </cell>
          <cell r="E3137">
            <v>815</v>
          </cell>
          <cell r="H3137" t="str">
            <v>WS D INITIAL NECKLACE GOLD</v>
          </cell>
          <cell r="I3137">
            <v>1</v>
          </cell>
          <cell r="J3137">
            <v>9.06</v>
          </cell>
          <cell r="K3137">
            <v>14.95</v>
          </cell>
        </row>
        <row r="3138">
          <cell r="D3138">
            <v>512187</v>
          </cell>
          <cell r="E3138">
            <v>816</v>
          </cell>
          <cell r="H3138" t="str">
            <v>WS E INITIAL NECKLACE GOLD</v>
          </cell>
          <cell r="I3138">
            <v>1</v>
          </cell>
          <cell r="J3138">
            <v>9.06</v>
          </cell>
          <cell r="K3138">
            <v>14.95</v>
          </cell>
        </row>
        <row r="3139">
          <cell r="D3139">
            <v>512188</v>
          </cell>
          <cell r="E3139">
            <v>817</v>
          </cell>
          <cell r="G3139" t="str">
            <v>LOW</v>
          </cell>
          <cell r="H3139" t="str">
            <v>WS F INITIAL NECKLACE GOLD</v>
          </cell>
          <cell r="I3139">
            <v>1</v>
          </cell>
          <cell r="J3139">
            <v>9.06</v>
          </cell>
          <cell r="K3139">
            <v>14.95</v>
          </cell>
        </row>
        <row r="3140">
          <cell r="D3140">
            <v>512189</v>
          </cell>
          <cell r="E3140">
            <v>818</v>
          </cell>
          <cell r="H3140" t="str">
            <v>WS G INITIAL NECKLACE GOLD</v>
          </cell>
          <cell r="I3140">
            <v>1</v>
          </cell>
          <cell r="J3140">
            <v>9.06</v>
          </cell>
          <cell r="K3140">
            <v>14.95</v>
          </cell>
        </row>
        <row r="3141">
          <cell r="D3141">
            <v>512190</v>
          </cell>
          <cell r="E3141">
            <v>819</v>
          </cell>
          <cell r="H3141" t="str">
            <v>WS H INITIAL NECKLACE GOLD</v>
          </cell>
          <cell r="I3141">
            <v>1</v>
          </cell>
          <cell r="J3141">
            <v>9.06</v>
          </cell>
          <cell r="K3141">
            <v>14.95</v>
          </cell>
        </row>
        <row r="3142">
          <cell r="D3142">
            <v>512191</v>
          </cell>
          <cell r="E3142">
            <v>820</v>
          </cell>
          <cell r="H3142" t="str">
            <v>WS I INITIAL NECKLACE GOLD</v>
          </cell>
          <cell r="I3142">
            <v>1</v>
          </cell>
          <cell r="J3142">
            <v>9.06</v>
          </cell>
          <cell r="K3142">
            <v>14.95</v>
          </cell>
        </row>
        <row r="3143">
          <cell r="D3143">
            <v>512192</v>
          </cell>
          <cell r="E3143">
            <v>821</v>
          </cell>
          <cell r="H3143" t="str">
            <v>WS J INITIAL NECKLACE GOLD</v>
          </cell>
          <cell r="I3143">
            <v>1</v>
          </cell>
          <cell r="J3143">
            <v>9.06</v>
          </cell>
          <cell r="K3143">
            <v>14.95</v>
          </cell>
        </row>
        <row r="3144">
          <cell r="D3144">
            <v>512193</v>
          </cell>
          <cell r="E3144">
            <v>822</v>
          </cell>
          <cell r="H3144" t="str">
            <v>WS K INITIAL NECKLACE GOLD</v>
          </cell>
          <cell r="I3144">
            <v>1</v>
          </cell>
          <cell r="J3144">
            <v>9.06</v>
          </cell>
          <cell r="K3144">
            <v>14.95</v>
          </cell>
        </row>
        <row r="3145">
          <cell r="D3145">
            <v>512194</v>
          </cell>
          <cell r="E3145">
            <v>823</v>
          </cell>
          <cell r="H3145" t="str">
            <v xml:space="preserve">WS L INITIAL NECKLACE GOLD </v>
          </cell>
          <cell r="I3145">
            <v>1</v>
          </cell>
          <cell r="J3145">
            <v>9.06</v>
          </cell>
          <cell r="K3145">
            <v>14.95</v>
          </cell>
        </row>
        <row r="3146">
          <cell r="D3146">
            <v>512195</v>
          </cell>
          <cell r="E3146">
            <v>824</v>
          </cell>
          <cell r="H3146" t="str">
            <v>WS M INITIAL NECKLACE GOLD</v>
          </cell>
          <cell r="I3146">
            <v>1</v>
          </cell>
          <cell r="J3146">
            <v>9.06</v>
          </cell>
          <cell r="K3146">
            <v>14.95</v>
          </cell>
        </row>
        <row r="3147">
          <cell r="D3147">
            <v>512196</v>
          </cell>
          <cell r="E3147">
            <v>825</v>
          </cell>
          <cell r="H3147" t="str">
            <v>WS N INITIAL NECKLACE GOLD</v>
          </cell>
          <cell r="I3147">
            <v>1</v>
          </cell>
          <cell r="J3147">
            <v>9.06</v>
          </cell>
          <cell r="K3147">
            <v>14.95</v>
          </cell>
        </row>
        <row r="3148">
          <cell r="D3148">
            <v>512197</v>
          </cell>
          <cell r="E3148">
            <v>826</v>
          </cell>
          <cell r="H3148" t="str">
            <v>WS O INITIAL NECKLACE GOLD</v>
          </cell>
          <cell r="I3148">
            <v>1</v>
          </cell>
          <cell r="J3148">
            <v>9.06</v>
          </cell>
          <cell r="K3148">
            <v>14.95</v>
          </cell>
        </row>
        <row r="3149">
          <cell r="D3149">
            <v>512198</v>
          </cell>
          <cell r="E3149">
            <v>827</v>
          </cell>
          <cell r="H3149" t="str">
            <v>WS P INITIAL NECKLACE GOLD</v>
          </cell>
          <cell r="I3149">
            <v>1</v>
          </cell>
          <cell r="J3149">
            <v>9.06</v>
          </cell>
          <cell r="K3149">
            <v>14.95</v>
          </cell>
        </row>
        <row r="3150">
          <cell r="D3150">
            <v>512199</v>
          </cell>
          <cell r="E3150">
            <v>828</v>
          </cell>
          <cell r="H3150" t="str">
            <v>WS R INITIAL NECKLACE GOLD</v>
          </cell>
          <cell r="I3150">
            <v>1</v>
          </cell>
          <cell r="J3150">
            <v>9.06</v>
          </cell>
          <cell r="K3150">
            <v>14.95</v>
          </cell>
        </row>
        <row r="3151">
          <cell r="D3151">
            <v>512200</v>
          </cell>
          <cell r="E3151">
            <v>829</v>
          </cell>
          <cell r="H3151" t="str">
            <v>WS S INITIAL NECKLACE GOLD</v>
          </cell>
          <cell r="I3151">
            <v>1</v>
          </cell>
          <cell r="J3151">
            <v>9.06</v>
          </cell>
          <cell r="K3151">
            <v>14.95</v>
          </cell>
        </row>
        <row r="3152">
          <cell r="D3152">
            <v>512201</v>
          </cell>
          <cell r="E3152">
            <v>830</v>
          </cell>
          <cell r="H3152" t="str">
            <v>WS T INITIAL NECKLACE GOLD</v>
          </cell>
          <cell r="I3152">
            <v>1</v>
          </cell>
          <cell r="J3152">
            <v>9.06</v>
          </cell>
          <cell r="K3152">
            <v>14.95</v>
          </cell>
        </row>
        <row r="3153">
          <cell r="D3153">
            <v>512202</v>
          </cell>
          <cell r="E3153">
            <v>831</v>
          </cell>
          <cell r="H3153" t="str">
            <v>WS V INITIAL NECKLACE GOLD</v>
          </cell>
          <cell r="I3153">
            <v>1</v>
          </cell>
          <cell r="J3153">
            <v>9.06</v>
          </cell>
          <cell r="K3153">
            <v>14.95</v>
          </cell>
        </row>
        <row r="3154">
          <cell r="D3154">
            <v>512203</v>
          </cell>
          <cell r="E3154">
            <v>832</v>
          </cell>
          <cell r="H3154" t="str">
            <v>WS W INITIAL NECKLACE GOLD</v>
          </cell>
          <cell r="I3154">
            <v>1</v>
          </cell>
          <cell r="J3154">
            <v>9.06</v>
          </cell>
          <cell r="K3154">
            <v>14.95</v>
          </cell>
        </row>
        <row r="3156">
          <cell r="D3156" t="str">
            <v>WSJ102S</v>
          </cell>
          <cell r="G3156" t="str">
            <v xml:space="preserve">P </v>
          </cell>
          <cell r="H3156" t="str">
            <v>WS INITIAL NECKLACES SILVER PREPACK</v>
          </cell>
          <cell r="I3156">
            <v>1</v>
          </cell>
          <cell r="J3156">
            <v>208.38</v>
          </cell>
          <cell r="K3156">
            <v>343.83</v>
          </cell>
        </row>
        <row r="3157">
          <cell r="D3157" t="str">
            <v>S193</v>
          </cell>
          <cell r="E3157" t="str">
            <v>MISC</v>
          </cell>
          <cell r="H3157" t="str">
            <v>WS TIMBER NECKLACE &amp; BRACELET STAND -  (NOT INCLUDED IN PREPACK - ORDER IF REQUIRED) minimum order 24 necklaces</v>
          </cell>
          <cell r="I3157">
            <v>1</v>
          </cell>
          <cell r="J3157">
            <v>0</v>
          </cell>
          <cell r="K3157">
            <v>0</v>
          </cell>
        </row>
        <row r="3158">
          <cell r="D3158">
            <v>511495</v>
          </cell>
          <cell r="E3158">
            <v>812</v>
          </cell>
          <cell r="H3158" t="str">
            <v>WS A INITIAL NECKLACE SILVER</v>
          </cell>
          <cell r="I3158">
            <v>1</v>
          </cell>
          <cell r="J3158">
            <v>9.06</v>
          </cell>
          <cell r="K3158">
            <v>14.95</v>
          </cell>
        </row>
        <row r="3159">
          <cell r="D3159">
            <v>511496</v>
          </cell>
          <cell r="E3159">
            <v>813</v>
          </cell>
          <cell r="H3159" t="str">
            <v>WS B INITIAL NECKLACE SILVER</v>
          </cell>
          <cell r="I3159">
            <v>1</v>
          </cell>
          <cell r="J3159">
            <v>9.06</v>
          </cell>
          <cell r="K3159">
            <v>14.95</v>
          </cell>
        </row>
        <row r="3160">
          <cell r="D3160">
            <v>511497</v>
          </cell>
          <cell r="E3160">
            <v>814</v>
          </cell>
          <cell r="H3160" t="str">
            <v>WS C INITIAL NECKLACE SILVER</v>
          </cell>
          <cell r="I3160">
            <v>1</v>
          </cell>
          <cell r="J3160">
            <v>9.06</v>
          </cell>
          <cell r="K3160">
            <v>14.95</v>
          </cell>
        </row>
        <row r="3161">
          <cell r="D3161">
            <v>511498</v>
          </cell>
          <cell r="E3161">
            <v>815</v>
          </cell>
          <cell r="H3161" t="str">
            <v>WS D INITIAL NECKLACE SILVER</v>
          </cell>
          <cell r="I3161">
            <v>1</v>
          </cell>
          <cell r="J3161">
            <v>9.06</v>
          </cell>
          <cell r="K3161">
            <v>14.95</v>
          </cell>
        </row>
        <row r="3162">
          <cell r="D3162">
            <v>511499</v>
          </cell>
          <cell r="E3162">
            <v>816</v>
          </cell>
          <cell r="H3162" t="str">
            <v>WS E INITIAL NECKLACE SILVER</v>
          </cell>
          <cell r="I3162">
            <v>1</v>
          </cell>
          <cell r="J3162">
            <v>9.06</v>
          </cell>
          <cell r="K3162">
            <v>14.95</v>
          </cell>
        </row>
        <row r="3163">
          <cell r="D3163">
            <v>511500</v>
          </cell>
          <cell r="E3163">
            <v>817</v>
          </cell>
          <cell r="H3163" t="str">
            <v>WS F INITIAL NECKLACE SILVER</v>
          </cell>
          <cell r="I3163">
            <v>1</v>
          </cell>
          <cell r="J3163">
            <v>9.06</v>
          </cell>
          <cell r="K3163">
            <v>14.95</v>
          </cell>
        </row>
        <row r="3164">
          <cell r="D3164">
            <v>511501</v>
          </cell>
          <cell r="E3164">
            <v>818</v>
          </cell>
          <cell r="H3164" t="str">
            <v>WS G INITIAL NECKLACE SILVER</v>
          </cell>
          <cell r="I3164">
            <v>1</v>
          </cell>
          <cell r="J3164">
            <v>9.06</v>
          </cell>
          <cell r="K3164">
            <v>14.95</v>
          </cell>
        </row>
        <row r="3165">
          <cell r="D3165">
            <v>511502</v>
          </cell>
          <cell r="E3165">
            <v>819</v>
          </cell>
          <cell r="H3165" t="str">
            <v>WS H INITIAL NECKLACE SILVER</v>
          </cell>
          <cell r="I3165">
            <v>1</v>
          </cell>
          <cell r="J3165">
            <v>9.06</v>
          </cell>
          <cell r="K3165">
            <v>14.95</v>
          </cell>
        </row>
        <row r="3166">
          <cell r="D3166">
            <v>511503</v>
          </cell>
          <cell r="E3166">
            <v>820</v>
          </cell>
          <cell r="H3166" t="str">
            <v xml:space="preserve">WS I INITIAL NECKLACE SILVER </v>
          </cell>
          <cell r="I3166">
            <v>1</v>
          </cell>
          <cell r="J3166">
            <v>9.06</v>
          </cell>
          <cell r="K3166">
            <v>14.95</v>
          </cell>
        </row>
        <row r="3167">
          <cell r="D3167">
            <v>511504</v>
          </cell>
          <cell r="E3167">
            <v>821</v>
          </cell>
          <cell r="H3167" t="str">
            <v>WS J INITIAL NECKLACE SILVER</v>
          </cell>
          <cell r="I3167">
            <v>1</v>
          </cell>
          <cell r="J3167">
            <v>9.06</v>
          </cell>
          <cell r="K3167">
            <v>14.95</v>
          </cell>
        </row>
        <row r="3168">
          <cell r="D3168">
            <v>511505</v>
          </cell>
          <cell r="E3168">
            <v>822</v>
          </cell>
          <cell r="H3168" t="str">
            <v xml:space="preserve">WS K INITIAL NECKLACE SILVER </v>
          </cell>
          <cell r="I3168">
            <v>1</v>
          </cell>
          <cell r="J3168">
            <v>9.06</v>
          </cell>
          <cell r="K3168">
            <v>14.95</v>
          </cell>
        </row>
        <row r="3169">
          <cell r="D3169">
            <v>511506</v>
          </cell>
          <cell r="E3169">
            <v>823</v>
          </cell>
          <cell r="H3169" t="str">
            <v>WS L INITIAL NECKLACE SILVER</v>
          </cell>
          <cell r="I3169">
            <v>1</v>
          </cell>
          <cell r="J3169">
            <v>9.06</v>
          </cell>
          <cell r="K3169">
            <v>14.95</v>
          </cell>
        </row>
        <row r="3170">
          <cell r="D3170">
            <v>511507</v>
          </cell>
          <cell r="E3170">
            <v>824</v>
          </cell>
          <cell r="H3170" t="str">
            <v>WS M INITIAL NECKLACE SILVER</v>
          </cell>
          <cell r="I3170">
            <v>1</v>
          </cell>
          <cell r="J3170">
            <v>9.06</v>
          </cell>
          <cell r="K3170">
            <v>14.95</v>
          </cell>
        </row>
        <row r="3171">
          <cell r="D3171">
            <v>511508</v>
          </cell>
          <cell r="E3171">
            <v>825</v>
          </cell>
          <cell r="H3171" t="str">
            <v>WS N INITIAL NECKLACE SILVER</v>
          </cell>
          <cell r="I3171">
            <v>1</v>
          </cell>
          <cell r="J3171">
            <v>9.06</v>
          </cell>
          <cell r="K3171">
            <v>14.95</v>
          </cell>
        </row>
        <row r="3172">
          <cell r="D3172">
            <v>511509</v>
          </cell>
          <cell r="E3172">
            <v>826</v>
          </cell>
          <cell r="H3172" t="str">
            <v>WS O INITIAL NECKLACE SILVER</v>
          </cell>
          <cell r="I3172">
            <v>1</v>
          </cell>
          <cell r="J3172">
            <v>9.06</v>
          </cell>
          <cell r="K3172">
            <v>14.95</v>
          </cell>
        </row>
        <row r="3173">
          <cell r="D3173">
            <v>511510</v>
          </cell>
          <cell r="E3173">
            <v>827</v>
          </cell>
          <cell r="H3173" t="str">
            <v>WS P INITIAL NECKLACE SILVER</v>
          </cell>
          <cell r="I3173">
            <v>1</v>
          </cell>
          <cell r="J3173">
            <v>9.06</v>
          </cell>
          <cell r="K3173">
            <v>14.95</v>
          </cell>
        </row>
        <row r="3174">
          <cell r="D3174">
            <v>511511</v>
          </cell>
          <cell r="E3174">
            <v>828</v>
          </cell>
          <cell r="H3174" t="str">
            <v>WS R INITIAL NECKLACE SILVER</v>
          </cell>
          <cell r="I3174">
            <v>1</v>
          </cell>
          <cell r="J3174">
            <v>9.06</v>
          </cell>
          <cell r="K3174">
            <v>14.95</v>
          </cell>
        </row>
        <row r="3175">
          <cell r="D3175">
            <v>511512</v>
          </cell>
          <cell r="E3175">
            <v>829</v>
          </cell>
          <cell r="H3175" t="str">
            <v>WS S INITIAL NECKLACE SILVER</v>
          </cell>
          <cell r="I3175">
            <v>1</v>
          </cell>
          <cell r="J3175">
            <v>9.06</v>
          </cell>
          <cell r="K3175">
            <v>14.95</v>
          </cell>
        </row>
        <row r="3176">
          <cell r="D3176">
            <v>511513</v>
          </cell>
          <cell r="E3176">
            <v>830</v>
          </cell>
          <cell r="H3176" t="str">
            <v>WS T INITIAL NECKLACE SILVER</v>
          </cell>
          <cell r="I3176">
            <v>1</v>
          </cell>
          <cell r="J3176">
            <v>9.06</v>
          </cell>
          <cell r="K3176">
            <v>14.95</v>
          </cell>
        </row>
        <row r="3177">
          <cell r="D3177">
            <v>511514</v>
          </cell>
          <cell r="E3177">
            <v>831</v>
          </cell>
          <cell r="H3177" t="str">
            <v>WS V INITIAL NECKLACE SILVER</v>
          </cell>
          <cell r="I3177">
            <v>1</v>
          </cell>
          <cell r="J3177">
            <v>9.06</v>
          </cell>
          <cell r="K3177">
            <v>14.95</v>
          </cell>
        </row>
        <row r="3178">
          <cell r="D3178">
            <v>511515</v>
          </cell>
          <cell r="E3178">
            <v>832</v>
          </cell>
          <cell r="H3178" t="str">
            <v>WS W INITIAL NECKLACE SILVER</v>
          </cell>
          <cell r="I3178">
            <v>1</v>
          </cell>
          <cell r="J3178">
            <v>9.06</v>
          </cell>
          <cell r="K3178">
            <v>14.95</v>
          </cell>
        </row>
        <row r="3179">
          <cell r="D3179">
            <v>511516</v>
          </cell>
          <cell r="E3179">
            <v>833</v>
          </cell>
          <cell r="H3179" t="str">
            <v>WS Y INITIAL NECKLACE SILVER</v>
          </cell>
          <cell r="I3179">
            <v>1</v>
          </cell>
          <cell r="J3179">
            <v>9.06</v>
          </cell>
          <cell r="K3179">
            <v>14.95</v>
          </cell>
        </row>
        <row r="3180">
          <cell r="D3180">
            <v>511517</v>
          </cell>
          <cell r="E3180">
            <v>834</v>
          </cell>
          <cell r="H3180" t="str">
            <v>WS Z INITIAL NECKLACE SILVER</v>
          </cell>
          <cell r="I3180">
            <v>1</v>
          </cell>
          <cell r="J3180">
            <v>9.06</v>
          </cell>
          <cell r="K3180">
            <v>14.95</v>
          </cell>
        </row>
        <row r="3182">
          <cell r="D3182" t="str">
            <v>WSJ089</v>
          </cell>
          <cell r="G3182" t="str">
            <v>P</v>
          </cell>
          <cell r="H3182" t="str">
            <v>WS ZODIAC DISC NECKLACES PREPACK</v>
          </cell>
          <cell r="I3182">
            <v>1</v>
          </cell>
          <cell r="J3182">
            <v>246.48</v>
          </cell>
          <cell r="K3182">
            <v>406.69</v>
          </cell>
        </row>
        <row r="3183">
          <cell r="D3183" t="str">
            <v>S193</v>
          </cell>
          <cell r="E3183" t="str">
            <v>MISC</v>
          </cell>
          <cell r="H3183" t="str">
            <v>WS TIMBER NECKLACE &amp; BRACELET STAND -  (NOT INCLUDED IN PREPACK - ORDER IF REQUIRED) minimum order 24 necklaces</v>
          </cell>
          <cell r="I3183">
            <v>1</v>
          </cell>
          <cell r="J3183">
            <v>0</v>
          </cell>
          <cell r="K3183">
            <v>0</v>
          </cell>
        </row>
        <row r="3184">
          <cell r="D3184">
            <v>511871</v>
          </cell>
          <cell r="E3184">
            <v>835</v>
          </cell>
          <cell r="H3184" t="str">
            <v>WS ARIES DISC NECKLACE SILVER</v>
          </cell>
          <cell r="I3184">
            <v>1</v>
          </cell>
          <cell r="J3184">
            <v>10.27</v>
          </cell>
          <cell r="K3184">
            <v>16.95</v>
          </cell>
        </row>
        <row r="3185">
          <cell r="D3185">
            <v>511872</v>
          </cell>
          <cell r="E3185">
            <v>835</v>
          </cell>
          <cell r="H3185" t="str">
            <v>WS ARIES DISC NECKLACE GOLD</v>
          </cell>
          <cell r="I3185">
            <v>1</v>
          </cell>
          <cell r="J3185">
            <v>10.27</v>
          </cell>
          <cell r="K3185">
            <v>16.95</v>
          </cell>
        </row>
        <row r="3186">
          <cell r="D3186">
            <v>511873</v>
          </cell>
          <cell r="E3186">
            <v>836</v>
          </cell>
          <cell r="H3186" t="str">
            <v>WS TAURUS DISC NECKLACE SILVER</v>
          </cell>
          <cell r="I3186">
            <v>1</v>
          </cell>
          <cell r="J3186">
            <v>10.27</v>
          </cell>
          <cell r="K3186">
            <v>16.95</v>
          </cell>
        </row>
        <row r="3187">
          <cell r="D3187">
            <v>511874</v>
          </cell>
          <cell r="E3187">
            <v>836</v>
          </cell>
          <cell r="H3187" t="str">
            <v>WS TAURUS DISC NECKLACE GOLD</v>
          </cell>
          <cell r="I3187">
            <v>1</v>
          </cell>
          <cell r="J3187">
            <v>10.27</v>
          </cell>
          <cell r="K3187">
            <v>16.95</v>
          </cell>
        </row>
        <row r="3188">
          <cell r="D3188">
            <v>511875</v>
          </cell>
          <cell r="E3188">
            <v>837</v>
          </cell>
          <cell r="H3188" t="str">
            <v>WS GEMINI DISC NECKLACE SILVER</v>
          </cell>
          <cell r="I3188">
            <v>1</v>
          </cell>
          <cell r="J3188">
            <v>10.27</v>
          </cell>
          <cell r="K3188">
            <v>16.95</v>
          </cell>
        </row>
        <row r="3189">
          <cell r="D3189">
            <v>511876</v>
          </cell>
          <cell r="E3189">
            <v>837</v>
          </cell>
          <cell r="H3189" t="str">
            <v>WS GEMINI DISC NECKLACE GOLD</v>
          </cell>
          <cell r="I3189">
            <v>1</v>
          </cell>
          <cell r="J3189">
            <v>10.27</v>
          </cell>
          <cell r="K3189">
            <v>16.95</v>
          </cell>
        </row>
        <row r="3190">
          <cell r="D3190">
            <v>511877</v>
          </cell>
          <cell r="E3190">
            <v>838</v>
          </cell>
          <cell r="H3190" t="str">
            <v>WS CANCER DISC NECKLACE SILVER</v>
          </cell>
          <cell r="I3190">
            <v>1</v>
          </cell>
          <cell r="J3190">
            <v>10.27</v>
          </cell>
          <cell r="K3190">
            <v>16.95</v>
          </cell>
        </row>
        <row r="3191">
          <cell r="D3191">
            <v>511878</v>
          </cell>
          <cell r="E3191">
            <v>838</v>
          </cell>
          <cell r="H3191" t="str">
            <v>WS CANCER DISC NECKLACE GOLD</v>
          </cell>
          <cell r="I3191">
            <v>1</v>
          </cell>
          <cell r="J3191">
            <v>10.27</v>
          </cell>
          <cell r="K3191">
            <v>16.95</v>
          </cell>
        </row>
        <row r="3192">
          <cell r="D3192">
            <v>511879</v>
          </cell>
          <cell r="E3192">
            <v>839</v>
          </cell>
          <cell r="H3192" t="str">
            <v>WS LEO DISC NECKLACE SILVER</v>
          </cell>
          <cell r="I3192">
            <v>1</v>
          </cell>
          <cell r="J3192">
            <v>10.27</v>
          </cell>
          <cell r="K3192">
            <v>16.95</v>
          </cell>
        </row>
        <row r="3193">
          <cell r="D3193">
            <v>511880</v>
          </cell>
          <cell r="E3193">
            <v>839</v>
          </cell>
          <cell r="H3193" t="str">
            <v>WS LEO DISC NECKLACE GOLD</v>
          </cell>
          <cell r="I3193">
            <v>1</v>
          </cell>
          <cell r="J3193">
            <v>10.27</v>
          </cell>
          <cell r="K3193">
            <v>16.95</v>
          </cell>
        </row>
        <row r="3194">
          <cell r="D3194">
            <v>511881</v>
          </cell>
          <cell r="E3194">
            <v>840</v>
          </cell>
          <cell r="H3194" t="str">
            <v>WS VIRGO DISC NECKLACE SILVER</v>
          </cell>
          <cell r="I3194">
            <v>1</v>
          </cell>
          <cell r="J3194">
            <v>10.27</v>
          </cell>
          <cell r="K3194">
            <v>16.95</v>
          </cell>
        </row>
        <row r="3195">
          <cell r="D3195">
            <v>511882</v>
          </cell>
          <cell r="E3195">
            <v>840</v>
          </cell>
          <cell r="H3195" t="str">
            <v>WS VIRGO DISC NECKLACE GOLD</v>
          </cell>
          <cell r="I3195">
            <v>1</v>
          </cell>
          <cell r="J3195">
            <v>10.27</v>
          </cell>
          <cell r="K3195">
            <v>16.95</v>
          </cell>
        </row>
        <row r="3196">
          <cell r="D3196">
            <v>511883</v>
          </cell>
          <cell r="E3196">
            <v>841</v>
          </cell>
          <cell r="H3196" t="str">
            <v>WS LIBRA DISC NECKLACE SILVER</v>
          </cell>
          <cell r="I3196">
            <v>1</v>
          </cell>
          <cell r="J3196">
            <v>10.27</v>
          </cell>
          <cell r="K3196">
            <v>16.95</v>
          </cell>
        </row>
        <row r="3197">
          <cell r="D3197">
            <v>511884</v>
          </cell>
          <cell r="E3197">
            <v>841</v>
          </cell>
          <cell r="H3197" t="str">
            <v>WS LIBRA DISC NECKLACE GOLD</v>
          </cell>
          <cell r="I3197">
            <v>1</v>
          </cell>
          <cell r="J3197">
            <v>10.27</v>
          </cell>
          <cell r="K3197">
            <v>16.95</v>
          </cell>
        </row>
        <row r="3198">
          <cell r="D3198">
            <v>511885</v>
          </cell>
          <cell r="E3198">
            <v>842</v>
          </cell>
          <cell r="H3198" t="str">
            <v>WS SCORPIO DISC NECKLACE SILVER</v>
          </cell>
          <cell r="I3198">
            <v>1</v>
          </cell>
          <cell r="J3198">
            <v>10.27</v>
          </cell>
          <cell r="K3198">
            <v>16.95</v>
          </cell>
        </row>
        <row r="3199">
          <cell r="D3199">
            <v>511886</v>
          </cell>
          <cell r="E3199">
            <v>842</v>
          </cell>
          <cell r="H3199" t="str">
            <v>WS SCORPIO DISC NECKLACE GOLD</v>
          </cell>
          <cell r="I3199">
            <v>1</v>
          </cell>
          <cell r="J3199">
            <v>10.27</v>
          </cell>
          <cell r="K3199">
            <v>16.95</v>
          </cell>
        </row>
        <row r="3200">
          <cell r="D3200">
            <v>511887</v>
          </cell>
          <cell r="E3200">
            <v>843</v>
          </cell>
          <cell r="H3200" t="str">
            <v>WS SAGITTARIUS DISC NECKLACE SILVER</v>
          </cell>
          <cell r="I3200">
            <v>1</v>
          </cell>
          <cell r="J3200">
            <v>10.27</v>
          </cell>
          <cell r="K3200">
            <v>16.95</v>
          </cell>
        </row>
        <row r="3201">
          <cell r="D3201">
            <v>511888</v>
          </cell>
          <cell r="E3201">
            <v>843</v>
          </cell>
          <cell r="H3201" t="str">
            <v>WS SAGITTARIUS DISC NECKLACE GOLD</v>
          </cell>
          <cell r="I3201">
            <v>1</v>
          </cell>
          <cell r="J3201">
            <v>10.27</v>
          </cell>
          <cell r="K3201">
            <v>16.95</v>
          </cell>
        </row>
        <row r="3202">
          <cell r="D3202">
            <v>511889</v>
          </cell>
          <cell r="E3202">
            <v>844</v>
          </cell>
          <cell r="H3202" t="str">
            <v>WS CAPRICORN DISC NECKLACE SILVER</v>
          </cell>
          <cell r="I3202">
            <v>1</v>
          </cell>
          <cell r="J3202">
            <v>10.27</v>
          </cell>
          <cell r="K3202">
            <v>16.95</v>
          </cell>
        </row>
        <row r="3203">
          <cell r="D3203">
            <v>511890</v>
          </cell>
          <cell r="E3203">
            <v>844</v>
          </cell>
          <cell r="H3203" t="str">
            <v>WS CAPRICORN DISC NECKLACE GOLD</v>
          </cell>
          <cell r="I3203">
            <v>1</v>
          </cell>
          <cell r="J3203">
            <v>10.27</v>
          </cell>
          <cell r="K3203">
            <v>16.95</v>
          </cell>
        </row>
        <row r="3204">
          <cell r="D3204">
            <v>511891</v>
          </cell>
          <cell r="E3204">
            <v>845</v>
          </cell>
          <cell r="H3204" t="str">
            <v>WS AQUARIUS DISC NECKLACE SILVER</v>
          </cell>
          <cell r="I3204">
            <v>1</v>
          </cell>
          <cell r="J3204">
            <v>10.27</v>
          </cell>
          <cell r="K3204">
            <v>16.95</v>
          </cell>
        </row>
        <row r="3205">
          <cell r="D3205">
            <v>511892</v>
          </cell>
          <cell r="E3205">
            <v>845</v>
          </cell>
          <cell r="H3205" t="str">
            <v>WS AQUARIUS DISC NECKLACE GOLD</v>
          </cell>
          <cell r="I3205">
            <v>1</v>
          </cell>
          <cell r="J3205">
            <v>10.27</v>
          </cell>
          <cell r="K3205">
            <v>16.95</v>
          </cell>
        </row>
        <row r="3206">
          <cell r="D3206">
            <v>511893</v>
          </cell>
          <cell r="E3206">
            <v>846</v>
          </cell>
          <cell r="H3206" t="str">
            <v>WS PISCES DISC NECKLACE SILVER</v>
          </cell>
          <cell r="I3206">
            <v>1</v>
          </cell>
          <cell r="J3206">
            <v>10.27</v>
          </cell>
          <cell r="K3206">
            <v>16.95</v>
          </cell>
        </row>
        <row r="3207">
          <cell r="D3207">
            <v>511894</v>
          </cell>
          <cell r="E3207">
            <v>846</v>
          </cell>
          <cell r="H3207" t="str">
            <v>WS PISCES DISC NECKLACE GOLD</v>
          </cell>
          <cell r="I3207">
            <v>1</v>
          </cell>
          <cell r="J3207">
            <v>10.27</v>
          </cell>
          <cell r="K3207">
            <v>16.95</v>
          </cell>
        </row>
        <row r="3209">
          <cell r="D3209" t="str">
            <v>S193</v>
          </cell>
          <cell r="E3209" t="str">
            <v>MISC</v>
          </cell>
          <cell r="H3209" t="str">
            <v>WS TIMBER NECKLACE &amp; BRACELET STAND  (ORDER IF REQUIRED) minimum order 24 necklaces</v>
          </cell>
          <cell r="I3209">
            <v>1</v>
          </cell>
          <cell r="J3209">
            <v>0</v>
          </cell>
          <cell r="K3209">
            <v>0</v>
          </cell>
        </row>
        <row r="3210">
          <cell r="D3210">
            <v>508161</v>
          </cell>
          <cell r="E3210">
            <v>622</v>
          </cell>
          <cell r="H3210" t="str">
            <v>WS MARIELLA PENDANT GOLD</v>
          </cell>
          <cell r="I3210">
            <v>1</v>
          </cell>
          <cell r="J3210">
            <v>6.03</v>
          </cell>
          <cell r="K3210">
            <v>9.9499999999999993</v>
          </cell>
        </row>
        <row r="3211">
          <cell r="D3211">
            <v>508431</v>
          </cell>
          <cell r="E3211">
            <v>642</v>
          </cell>
          <cell r="H3211" t="str">
            <v xml:space="preserve">WS CAMILA PENDANT SILVER </v>
          </cell>
          <cell r="I3211">
            <v>2</v>
          </cell>
          <cell r="J3211">
            <v>10.27</v>
          </cell>
          <cell r="K3211">
            <v>16.95</v>
          </cell>
        </row>
        <row r="3212">
          <cell r="D3212">
            <v>508433</v>
          </cell>
          <cell r="E3212">
            <v>644</v>
          </cell>
          <cell r="H3212" t="str">
            <v>WS ADDISON PENDANT GOLD</v>
          </cell>
          <cell r="I3212">
            <v>2</v>
          </cell>
          <cell r="J3212">
            <v>10.27</v>
          </cell>
          <cell r="K3212">
            <v>16.95</v>
          </cell>
        </row>
        <row r="3213">
          <cell r="D3213">
            <v>508434</v>
          </cell>
          <cell r="E3213">
            <v>645</v>
          </cell>
          <cell r="H3213" t="str">
            <v>WS LILIAN DIAMANTE PENDANT GOLD</v>
          </cell>
          <cell r="I3213">
            <v>2</v>
          </cell>
          <cell r="J3213">
            <v>12.09</v>
          </cell>
          <cell r="K3213">
            <v>19.95</v>
          </cell>
        </row>
        <row r="3214">
          <cell r="D3214">
            <v>508912</v>
          </cell>
          <cell r="E3214">
            <v>657</v>
          </cell>
          <cell r="H3214" t="str">
            <v>WS FANFARE PENDANT GOLD</v>
          </cell>
          <cell r="I3214">
            <v>2</v>
          </cell>
          <cell r="J3214">
            <v>10.27</v>
          </cell>
          <cell r="K3214">
            <v>16.95</v>
          </cell>
        </row>
        <row r="3215">
          <cell r="D3215">
            <v>509399</v>
          </cell>
          <cell r="E3215">
            <v>669</v>
          </cell>
          <cell r="H3215" t="str">
            <v>WS ELOISE NECKLACE GOLD</v>
          </cell>
          <cell r="I3215">
            <v>2</v>
          </cell>
          <cell r="J3215">
            <v>12.09</v>
          </cell>
          <cell r="K3215">
            <v>19.95</v>
          </cell>
        </row>
        <row r="3216">
          <cell r="D3216">
            <v>510701</v>
          </cell>
          <cell r="E3216">
            <v>685</v>
          </cell>
          <cell r="H3216" t="str">
            <v xml:space="preserve">WS V SHAPE NECKLACE ROSE GOLD - ADJUSTABLE </v>
          </cell>
          <cell r="I3216">
            <v>2</v>
          </cell>
          <cell r="J3216">
            <v>6.03</v>
          </cell>
          <cell r="K3216">
            <v>9.9499999999999993</v>
          </cell>
        </row>
        <row r="3217">
          <cell r="D3217">
            <v>510703</v>
          </cell>
          <cell r="E3217">
            <v>687</v>
          </cell>
          <cell r="H3217" t="str">
            <v xml:space="preserve">WS CRYSTAL HOOP NECKLACE GOLD - ADJUSTABLE </v>
          </cell>
          <cell r="I3217">
            <v>2</v>
          </cell>
          <cell r="J3217">
            <v>7.85</v>
          </cell>
          <cell r="K3217">
            <v>12.95</v>
          </cell>
        </row>
        <row r="3218">
          <cell r="D3218">
            <v>510705</v>
          </cell>
          <cell r="E3218">
            <v>689</v>
          </cell>
          <cell r="H3218" t="str">
            <v>WS CLASSIC OVAL NECKLACE ROSE GOLD - ADJUSTABLE</v>
          </cell>
          <cell r="I3218">
            <v>2</v>
          </cell>
          <cell r="J3218">
            <v>7.85</v>
          </cell>
          <cell r="K3218">
            <v>12.95</v>
          </cell>
        </row>
        <row r="3219">
          <cell r="D3219">
            <v>510708</v>
          </cell>
          <cell r="E3219">
            <v>692</v>
          </cell>
          <cell r="G3219" t="str">
            <v>LOW</v>
          </cell>
          <cell r="H3219" t="str">
            <v>WS UNITY NECKLACE GOLD - ADJUSTABLE</v>
          </cell>
          <cell r="I3219">
            <v>2</v>
          </cell>
          <cell r="J3219">
            <v>9.06</v>
          </cell>
          <cell r="K3219">
            <v>14.95</v>
          </cell>
        </row>
        <row r="3220">
          <cell r="D3220">
            <v>510709</v>
          </cell>
          <cell r="E3220">
            <v>693</v>
          </cell>
          <cell r="H3220" t="str">
            <v>WS ENCIRCLED NECKLACE ROSE GOLD - ADJUSTABLE</v>
          </cell>
          <cell r="I3220">
            <v>2</v>
          </cell>
          <cell r="J3220">
            <v>10.27</v>
          </cell>
          <cell r="K3220">
            <v>16.95</v>
          </cell>
        </row>
        <row r="3221">
          <cell r="D3221">
            <v>510710</v>
          </cell>
          <cell r="E3221">
            <v>694</v>
          </cell>
          <cell r="H3221" t="str">
            <v>WS DAINTY DIAMANTE NECKLACE GOLD - ADJUSTABLE</v>
          </cell>
          <cell r="I3221">
            <v>2</v>
          </cell>
          <cell r="J3221">
            <v>10.27</v>
          </cell>
          <cell r="K3221">
            <v>16.95</v>
          </cell>
        </row>
        <row r="3222">
          <cell r="D3222">
            <v>510711</v>
          </cell>
          <cell r="E3222">
            <v>695</v>
          </cell>
          <cell r="H3222" t="str">
            <v>WS CRYSTAL DROPS NECKLACE ROSE GOLD - ADJUSTABLE</v>
          </cell>
          <cell r="I3222">
            <v>2</v>
          </cell>
          <cell r="J3222">
            <v>12.09</v>
          </cell>
          <cell r="K3222">
            <v>19.95</v>
          </cell>
        </row>
        <row r="3223">
          <cell r="D3223">
            <v>510712</v>
          </cell>
          <cell r="E3223">
            <v>696</v>
          </cell>
          <cell r="H3223" t="str">
            <v>WS ASPEN CRYSTAL COLOUR NECKLACE SILVER - ADJUSTABLE</v>
          </cell>
          <cell r="I3223">
            <v>2</v>
          </cell>
          <cell r="J3223">
            <v>12.09</v>
          </cell>
          <cell r="K3223">
            <v>19.95</v>
          </cell>
        </row>
        <row r="3224">
          <cell r="D3224">
            <v>511009</v>
          </cell>
          <cell r="E3224">
            <v>702</v>
          </cell>
          <cell r="H3224" t="str">
            <v xml:space="preserve">WS CRYSTAL RAINBOW NECKLACE ROSE GOLD - ADJUSTABLE </v>
          </cell>
          <cell r="I3224">
            <v>2</v>
          </cell>
          <cell r="J3224">
            <v>9.06</v>
          </cell>
          <cell r="K3224">
            <v>14.95</v>
          </cell>
        </row>
        <row r="3225">
          <cell r="D3225">
            <v>511010</v>
          </cell>
          <cell r="E3225">
            <v>703</v>
          </cell>
          <cell r="H3225" t="str">
            <v>WS LOVE NECKLACE SILVER - ADJUSTABLE</v>
          </cell>
          <cell r="I3225">
            <v>2</v>
          </cell>
          <cell r="J3225">
            <v>9.06</v>
          </cell>
          <cell r="K3225">
            <v>14.95</v>
          </cell>
        </row>
        <row r="3226">
          <cell r="D3226">
            <v>511011</v>
          </cell>
          <cell r="E3226">
            <v>704</v>
          </cell>
          <cell r="H3226" t="str">
            <v>WS KEY NECKLACE GOLD - ADJUSTABLE</v>
          </cell>
          <cell r="I3226">
            <v>2</v>
          </cell>
          <cell r="J3226">
            <v>9.06</v>
          </cell>
          <cell r="K3226">
            <v>14.95</v>
          </cell>
        </row>
        <row r="3227">
          <cell r="D3227">
            <v>511012</v>
          </cell>
          <cell r="E3227">
            <v>705</v>
          </cell>
          <cell r="H3227" t="str">
            <v>WS CRYSTAL CROCODILE NECKLACE SILVER - ADJUSTABLE</v>
          </cell>
          <cell r="I3227">
            <v>2</v>
          </cell>
          <cell r="J3227">
            <v>10.27</v>
          </cell>
          <cell r="K3227">
            <v>16.95</v>
          </cell>
        </row>
        <row r="3228">
          <cell r="D3228">
            <v>511013</v>
          </cell>
          <cell r="E3228">
            <v>706</v>
          </cell>
          <cell r="H3228" t="str">
            <v>WS SUNBURST NECKLACE ROSE GOLD - ADJUSTABLE</v>
          </cell>
          <cell r="I3228">
            <v>2</v>
          </cell>
          <cell r="J3228">
            <v>10.27</v>
          </cell>
          <cell r="K3228">
            <v>16.95</v>
          </cell>
        </row>
        <row r="3229">
          <cell r="D3229">
            <v>511015</v>
          </cell>
          <cell r="E3229">
            <v>708</v>
          </cell>
          <cell r="H3229" t="str">
            <v>WS TROPICAL PINEAPPLE GOLD - ADJUSTABLE</v>
          </cell>
          <cell r="I3229">
            <v>2</v>
          </cell>
          <cell r="J3229">
            <v>12.09</v>
          </cell>
          <cell r="K3229">
            <v>19.95</v>
          </cell>
        </row>
        <row r="3230">
          <cell r="D3230">
            <v>512383</v>
          </cell>
          <cell r="E3230">
            <v>709</v>
          </cell>
          <cell r="H3230" t="str">
            <v>*(SS) WS FLOW NECKLACE ADJUSTABLE ROSE GOLD</v>
          </cell>
          <cell r="I3230">
            <v>2</v>
          </cell>
          <cell r="J3230">
            <v>6.03</v>
          </cell>
          <cell r="K3230">
            <v>9.9499999999999993</v>
          </cell>
        </row>
        <row r="3231">
          <cell r="D3231">
            <v>512384</v>
          </cell>
          <cell r="E3231">
            <v>710</v>
          </cell>
          <cell r="H3231" t="str">
            <v xml:space="preserve">*(SS) WS ROUND STUDDED HEART NECKLACE - ADJUSTABLE SILVER </v>
          </cell>
          <cell r="I3231">
            <v>2</v>
          </cell>
          <cell r="J3231">
            <v>7.85</v>
          </cell>
          <cell r="K3231">
            <v>12.95</v>
          </cell>
        </row>
        <row r="3232">
          <cell r="D3232">
            <v>512385</v>
          </cell>
          <cell r="E3232">
            <v>710</v>
          </cell>
          <cell r="H3232" t="str">
            <v>*(SS) WS ROUND STUDDED HEART NECKLACE - ADJUSTABLE GOLD</v>
          </cell>
          <cell r="I3232">
            <v>2</v>
          </cell>
          <cell r="J3232">
            <v>7.85</v>
          </cell>
          <cell r="K3232">
            <v>12.95</v>
          </cell>
        </row>
        <row r="3233">
          <cell r="D3233">
            <v>512386</v>
          </cell>
          <cell r="E3233">
            <v>711</v>
          </cell>
          <cell r="H3233" t="str">
            <v xml:space="preserve">*(SS) WS DAINTY DROP NECKLACE - ADJUSTABLE SILVER </v>
          </cell>
          <cell r="I3233">
            <v>2</v>
          </cell>
          <cell r="J3233">
            <v>7.85</v>
          </cell>
          <cell r="K3233">
            <v>12.95</v>
          </cell>
        </row>
        <row r="3234">
          <cell r="D3234">
            <v>512387</v>
          </cell>
          <cell r="E3234">
            <v>712</v>
          </cell>
          <cell r="H3234" t="str">
            <v>*(SS) WS ROUND CRYSTAL BEZEL NECKLACE - ADJUSTABLE GOLD</v>
          </cell>
          <cell r="I3234">
            <v>2</v>
          </cell>
          <cell r="J3234">
            <v>9.06</v>
          </cell>
          <cell r="K3234">
            <v>14.95</v>
          </cell>
        </row>
        <row r="3235">
          <cell r="D3235">
            <v>512388</v>
          </cell>
          <cell r="E3235">
            <v>712</v>
          </cell>
          <cell r="H3235" t="str">
            <v>*(SS) WS ROUND CRYSTAL BEZEL NECKLACE - ADJUSTABLE SILVER</v>
          </cell>
          <cell r="I3235">
            <v>2</v>
          </cell>
          <cell r="J3235">
            <v>9.06</v>
          </cell>
          <cell r="K3235">
            <v>14.95</v>
          </cell>
        </row>
        <row r="3236">
          <cell r="D3236">
            <v>512389</v>
          </cell>
          <cell r="E3236">
            <v>713</v>
          </cell>
          <cell r="H3236" t="str">
            <v xml:space="preserve">*(SS) WS PEARL TEARDROP NECKLACE - ADJUSTABLE GOLD </v>
          </cell>
          <cell r="I3236">
            <v>2</v>
          </cell>
          <cell r="J3236">
            <v>9.06</v>
          </cell>
          <cell r="K3236">
            <v>14.95</v>
          </cell>
        </row>
        <row r="3237">
          <cell r="D3237">
            <v>512390</v>
          </cell>
          <cell r="E3237">
            <v>713</v>
          </cell>
          <cell r="H3237" t="str">
            <v xml:space="preserve">*(SS) WS PEARL TEARDROP NECKLACE - ADJUSTABLE SILVER </v>
          </cell>
          <cell r="I3237">
            <v>2</v>
          </cell>
          <cell r="J3237">
            <v>9.06</v>
          </cell>
          <cell r="K3237">
            <v>14.95</v>
          </cell>
        </row>
        <row r="3238">
          <cell r="D3238">
            <v>512391</v>
          </cell>
          <cell r="E3238">
            <v>714</v>
          </cell>
          <cell r="H3238" t="str">
            <v xml:space="preserve">*(SS) WS SQUARE CRYSTAL NECKLACE - ADJUSTABLE ROSE GOLD </v>
          </cell>
          <cell r="I3238">
            <v>2</v>
          </cell>
          <cell r="J3238">
            <v>9.06</v>
          </cell>
          <cell r="K3238">
            <v>14.95</v>
          </cell>
        </row>
        <row r="3239">
          <cell r="D3239">
            <v>512392</v>
          </cell>
          <cell r="E3239">
            <v>715</v>
          </cell>
          <cell r="H3239" t="str">
            <v xml:space="preserve">*(SS) WS CONNECTED NECKLACE - ADJUSTABLE SILVER </v>
          </cell>
          <cell r="I3239">
            <v>2</v>
          </cell>
          <cell r="J3239">
            <v>10.27</v>
          </cell>
          <cell r="K3239">
            <v>16.95</v>
          </cell>
        </row>
        <row r="3240">
          <cell r="D3240">
            <v>512393</v>
          </cell>
          <cell r="E3240">
            <v>716</v>
          </cell>
          <cell r="H3240" t="str">
            <v xml:space="preserve">*(SS) WS TWIN CRYSTAL NECKLACE - ADJUSTABLE GOLD </v>
          </cell>
          <cell r="I3240">
            <v>2</v>
          </cell>
          <cell r="J3240">
            <v>12.09</v>
          </cell>
          <cell r="K3240">
            <v>19.95</v>
          </cell>
        </row>
        <row r="3241">
          <cell r="D3241">
            <v>512394</v>
          </cell>
          <cell r="E3241">
            <v>717</v>
          </cell>
          <cell r="H3241" t="str">
            <v xml:space="preserve">*(SS) WS DUAL CRYSTAL LOOP NECKLACE - ADJUSTABLE SILVER </v>
          </cell>
          <cell r="I3241">
            <v>2</v>
          </cell>
          <cell r="J3241">
            <v>12.09</v>
          </cell>
          <cell r="K3241">
            <v>19.95</v>
          </cell>
        </row>
        <row r="3243">
          <cell r="D3243" t="str">
            <v>S193</v>
          </cell>
          <cell r="E3243" t="str">
            <v>MISC</v>
          </cell>
          <cell r="H3243" t="str">
            <v>WS TIMBER NECKLACE &amp; BRACELET STAND (NOT INCLUDED IN PREPACK - ORDER IF REQUIRED) 
minimum order 24 necklaces</v>
          </cell>
          <cell r="I3243">
            <v>1</v>
          </cell>
          <cell r="J3243">
            <v>0</v>
          </cell>
          <cell r="K3243">
            <v>0</v>
          </cell>
        </row>
        <row r="3244">
          <cell r="D3244">
            <v>510146</v>
          </cell>
          <cell r="E3244">
            <v>670</v>
          </cell>
          <cell r="H3244" t="str">
            <v>WS PAPERCLIP CHAIN NECKLACE ROSE GOLD</v>
          </cell>
          <cell r="I3244">
            <v>2</v>
          </cell>
          <cell r="J3244">
            <v>6.03</v>
          </cell>
          <cell r="K3244">
            <v>9.9499999999999993</v>
          </cell>
        </row>
        <row r="3245">
          <cell r="D3245">
            <v>510147</v>
          </cell>
          <cell r="E3245">
            <v>671</v>
          </cell>
          <cell r="H3245" t="str">
            <v>WS CURB CHAIN NECKLACE GOLD</v>
          </cell>
          <cell r="I3245">
            <v>2</v>
          </cell>
          <cell r="J3245">
            <v>6.03</v>
          </cell>
          <cell r="K3245">
            <v>9.9499999999999993</v>
          </cell>
        </row>
        <row r="3246">
          <cell r="D3246">
            <v>510148</v>
          </cell>
          <cell r="E3246">
            <v>672</v>
          </cell>
          <cell r="H3246" t="str">
            <v>WS HERRINGBONE CHAIN NECKLACE GOLD</v>
          </cell>
          <cell r="I3246">
            <v>2</v>
          </cell>
          <cell r="J3246">
            <v>7.85</v>
          </cell>
          <cell r="K3246">
            <v>12.95</v>
          </cell>
        </row>
        <row r="3247">
          <cell r="D3247">
            <v>510149</v>
          </cell>
          <cell r="E3247">
            <v>673</v>
          </cell>
          <cell r="H3247" t="str">
            <v>WS TWISTED CHAIN NECKLACE SILVER</v>
          </cell>
          <cell r="I3247">
            <v>2</v>
          </cell>
          <cell r="J3247">
            <v>7.85</v>
          </cell>
          <cell r="K3247">
            <v>12.95</v>
          </cell>
        </row>
        <row r="3248">
          <cell r="D3248">
            <v>510153</v>
          </cell>
          <cell r="E3248">
            <v>677</v>
          </cell>
          <cell r="H3248" t="str">
            <v>WS CHAIN LINK PEARL NECKLACE GOLD</v>
          </cell>
          <cell r="I3248">
            <v>2</v>
          </cell>
          <cell r="J3248">
            <v>10.27</v>
          </cell>
          <cell r="K3248">
            <v>16.95</v>
          </cell>
        </row>
        <row r="3249">
          <cell r="D3249">
            <v>510154</v>
          </cell>
          <cell r="E3249">
            <v>678</v>
          </cell>
          <cell r="H3249" t="str">
            <v>WS TRIO CHAIN NECKLACE GOLD</v>
          </cell>
          <cell r="I3249">
            <v>2</v>
          </cell>
          <cell r="J3249">
            <v>10.27</v>
          </cell>
          <cell r="K3249">
            <v>16.95</v>
          </cell>
        </row>
        <row r="3250">
          <cell r="D3250">
            <v>510156</v>
          </cell>
          <cell r="E3250">
            <v>680</v>
          </cell>
          <cell r="H3250" t="str">
            <v>WS BOLD TEXTURED CHAIN NECKLACE ROSE GOLD</v>
          </cell>
          <cell r="I3250">
            <v>2</v>
          </cell>
          <cell r="J3250">
            <v>10.27</v>
          </cell>
          <cell r="K3250">
            <v>16.95</v>
          </cell>
        </row>
        <row r="3251">
          <cell r="D3251">
            <v>510158</v>
          </cell>
          <cell r="E3251">
            <v>682</v>
          </cell>
          <cell r="H3251" t="str">
            <v>WS HEART CHAIN NECKLACE GOLD</v>
          </cell>
          <cell r="I3251">
            <v>2</v>
          </cell>
          <cell r="J3251">
            <v>12.09</v>
          </cell>
          <cell r="K3251">
            <v>19.95</v>
          </cell>
        </row>
        <row r="3252">
          <cell r="D3252">
            <v>510159</v>
          </cell>
          <cell r="E3252">
            <v>683</v>
          </cell>
          <cell r="H3252" t="str">
            <v>WS CONTRAST PEARL CHAIN NECKLACE SILVER</v>
          </cell>
          <cell r="I3252">
            <v>2</v>
          </cell>
          <cell r="J3252">
            <v>12.09</v>
          </cell>
          <cell r="K3252">
            <v>19.95</v>
          </cell>
        </row>
        <row r="3253">
          <cell r="G3253" t="str">
            <v>H1.8.6</v>
          </cell>
        </row>
        <row r="3255">
          <cell r="D3255" t="str">
            <v>S191S *</v>
          </cell>
          <cell r="E3255" t="str">
            <v>MISC*</v>
          </cell>
          <cell r="G3255" t="str">
            <v>ETA LATE AUG</v>
          </cell>
          <cell r="H3255" t="str">
            <v>WS COUNTER HAIR STAND (Free Counter Stand when you purchase the headband prepack and 4 hair accessory prepacks - Stand Valued at $220 including topper)</v>
          </cell>
          <cell r="I3255">
            <v>1</v>
          </cell>
          <cell r="J3255">
            <v>195</v>
          </cell>
          <cell r="K3255">
            <v>0</v>
          </cell>
        </row>
        <row r="3256">
          <cell r="D3256" t="str">
            <v>S192 *</v>
          </cell>
          <cell r="E3256" t="str">
            <v>MISC*</v>
          </cell>
          <cell r="G3256" t="str">
            <v>ETA LATE AUG</v>
          </cell>
          <cell r="H3256" t="str">
            <v>** WS COUNTER HAIR STAND HEADBAND TOPPER (Only available if ordering stand)</v>
          </cell>
          <cell r="I3256">
            <v>1</v>
          </cell>
          <cell r="J3256">
            <v>25</v>
          </cell>
          <cell r="K3256">
            <v>0</v>
          </cell>
        </row>
        <row r="3257">
          <cell r="D3257" t="str">
            <v>S191H</v>
          </cell>
          <cell r="E3257" t="str">
            <v>MISC*</v>
          </cell>
          <cell r="H3257" t="str">
            <v xml:space="preserve">WS HOOKS FOR COUNTER HAIR STAND S191
</v>
          </cell>
          <cell r="I3257">
            <v>1</v>
          </cell>
          <cell r="J3257">
            <v>0</v>
          </cell>
          <cell r="K3257">
            <v>0</v>
          </cell>
        </row>
        <row r="3258">
          <cell r="D3258">
            <v>166</v>
          </cell>
          <cell r="E3258" t="str">
            <v>MISC*</v>
          </cell>
          <cell r="H3258" t="str">
            <v xml:space="preserve">WS HAIR ACCESSORY FLOOR STAND PREPACK </v>
          </cell>
          <cell r="I3258">
            <v>1</v>
          </cell>
          <cell r="J3258">
            <v>1495</v>
          </cell>
          <cell r="K3258">
            <v>0</v>
          </cell>
        </row>
        <row r="3259">
          <cell r="D3259" t="str">
            <v>S148</v>
          </cell>
          <cell r="E3259" t="str">
            <v>MISC*</v>
          </cell>
          <cell r="H3259" t="str">
            <v>WS HAIR FLOOR STAND BLACK INC HOOKS &amp; HEADBAND TOPPER</v>
          </cell>
          <cell r="I3259">
            <v>1</v>
          </cell>
          <cell r="J3259">
            <v>550</v>
          </cell>
          <cell r="K3259">
            <v>0</v>
          </cell>
        </row>
        <row r="3260">
          <cell r="D3260" t="str">
            <v>S148H</v>
          </cell>
          <cell r="E3260" t="str">
            <v>MISC*</v>
          </cell>
          <cell r="H3260" t="str">
            <v>WS HOOKS FOR HAIR  STAND (S148)</v>
          </cell>
          <cell r="I3260">
            <v>1</v>
          </cell>
          <cell r="J3260">
            <v>0</v>
          </cell>
          <cell r="K3260">
            <v>0</v>
          </cell>
        </row>
        <row r="3261">
          <cell r="D3261" t="str">
            <v>CS</v>
          </cell>
          <cell r="E3261">
            <v>5</v>
          </cell>
          <cell r="H3261" t="str">
            <v>CLIP STRIPS</v>
          </cell>
          <cell r="I3261">
            <v>1</v>
          </cell>
          <cell r="J3261">
            <v>0</v>
          </cell>
          <cell r="K3261">
            <v>0</v>
          </cell>
        </row>
        <row r="3262">
          <cell r="D3262" t="str">
            <v>S901</v>
          </cell>
          <cell r="E3262" t="str">
            <v>MISC*</v>
          </cell>
          <cell r="H3262" t="str">
            <v>CARDBOARD COUNTER DISPLAY</v>
          </cell>
          <cell r="I3262">
            <v>1</v>
          </cell>
          <cell r="J3262">
            <v>0</v>
          </cell>
          <cell r="K3262">
            <v>0</v>
          </cell>
        </row>
        <row r="3265">
          <cell r="D3265">
            <v>505368</v>
          </cell>
          <cell r="E3265">
            <v>3300</v>
          </cell>
          <cell r="H3265" t="str">
            <v xml:space="preserve">WS FLURO STRIPE HEADBAND </v>
          </cell>
          <cell r="I3265">
            <v>1</v>
          </cell>
          <cell r="J3265">
            <v>4.21</v>
          </cell>
          <cell r="K3265">
            <v>6.95</v>
          </cell>
        </row>
        <row r="3266">
          <cell r="D3266">
            <v>512304</v>
          </cell>
          <cell r="E3266">
            <v>3313</v>
          </cell>
          <cell r="H3266" t="str">
            <v xml:space="preserve">WS FLORAL PARTY EARS HEADBAND </v>
          </cell>
          <cell r="I3266">
            <v>1</v>
          </cell>
          <cell r="J3266">
            <v>6.03</v>
          </cell>
          <cell r="K3266">
            <v>9.9499999999999993</v>
          </cell>
        </row>
        <row r="3267">
          <cell r="D3267">
            <v>505194</v>
          </cell>
          <cell r="E3267">
            <v>4803</v>
          </cell>
          <cell r="H3267" t="str">
            <v>WS SML DOUBLE GROSGRAIN BOW ON HEADBAND NAVY</v>
          </cell>
          <cell r="I3267">
            <v>1</v>
          </cell>
          <cell r="J3267">
            <v>3</v>
          </cell>
          <cell r="K3267">
            <v>4.95</v>
          </cell>
        </row>
        <row r="3268">
          <cell r="D3268">
            <v>512303</v>
          </cell>
          <cell r="E3268">
            <v>4818</v>
          </cell>
          <cell r="H3268" t="str">
            <v xml:space="preserve">WS PADDED HEADBAND NAVY </v>
          </cell>
          <cell r="I3268">
            <v>1</v>
          </cell>
          <cell r="J3268">
            <v>3.61</v>
          </cell>
          <cell r="K3268">
            <v>5.95</v>
          </cell>
        </row>
        <row r="3269">
          <cell r="D3269">
            <v>512302</v>
          </cell>
          <cell r="E3269">
            <v>6065</v>
          </cell>
          <cell r="H3269" t="str">
            <v xml:space="preserve">WS POSY HEADBAND HOT PINK </v>
          </cell>
          <cell r="I3269">
            <v>1</v>
          </cell>
          <cell r="J3269">
            <v>6.03</v>
          </cell>
          <cell r="K3269">
            <v>9.9499999999999993</v>
          </cell>
        </row>
        <row r="3270">
          <cell r="D3270">
            <v>512306</v>
          </cell>
          <cell r="E3270">
            <v>6925</v>
          </cell>
          <cell r="H3270" t="str">
            <v xml:space="preserve">WS RIBBED HEADBAND IVORY </v>
          </cell>
          <cell r="I3270">
            <v>1</v>
          </cell>
          <cell r="J3270">
            <v>3.61</v>
          </cell>
          <cell r="K3270">
            <v>5.95</v>
          </cell>
        </row>
        <row r="3271">
          <cell r="D3271">
            <v>512305</v>
          </cell>
          <cell r="E3271">
            <v>7067</v>
          </cell>
          <cell r="H3271" t="str">
            <v xml:space="preserve">WS GOLD STUD HEADBAND WHITE </v>
          </cell>
          <cell r="I3271">
            <v>1</v>
          </cell>
          <cell r="J3271">
            <v>5.42</v>
          </cell>
          <cell r="K3271">
            <v>8.9499999999999993</v>
          </cell>
        </row>
        <row r="3272">
          <cell r="D3272">
            <v>510912</v>
          </cell>
          <cell r="E3272">
            <v>7208</v>
          </cell>
          <cell r="H3272" t="str">
            <v xml:space="preserve">WS PEARL HEADBAND </v>
          </cell>
          <cell r="I3272">
            <v>1</v>
          </cell>
          <cell r="J3272">
            <v>6.03</v>
          </cell>
          <cell r="K3272">
            <v>9.9499999999999993</v>
          </cell>
        </row>
        <row r="3273">
          <cell r="D3273">
            <v>511555</v>
          </cell>
          <cell r="E3273">
            <v>7210</v>
          </cell>
          <cell r="G3273" t="str">
            <v>LOW</v>
          </cell>
          <cell r="H3273" t="str">
            <v>WS PATENT HEADBAND IVORY</v>
          </cell>
          <cell r="I3273">
            <v>1</v>
          </cell>
          <cell r="J3273">
            <v>4.82</v>
          </cell>
          <cell r="K3273">
            <v>7.95</v>
          </cell>
        </row>
        <row r="3274">
          <cell r="D3274">
            <v>511554</v>
          </cell>
          <cell r="E3274">
            <v>7300</v>
          </cell>
          <cell r="H3274" t="str">
            <v>WS SLIM BRAIDED HEADBAND METALLIC GOLD</v>
          </cell>
          <cell r="I3274">
            <v>1</v>
          </cell>
          <cell r="J3274">
            <v>6.03</v>
          </cell>
          <cell r="K3274">
            <v>9.9499999999999993</v>
          </cell>
        </row>
        <row r="3275">
          <cell r="D3275">
            <v>512308</v>
          </cell>
          <cell r="E3275">
            <v>7305</v>
          </cell>
          <cell r="H3275" t="str">
            <v xml:space="preserve">WS SLIM GOLD SPARKLE HEADBAND </v>
          </cell>
          <cell r="I3275">
            <v>1</v>
          </cell>
          <cell r="J3275">
            <v>3.61</v>
          </cell>
          <cell r="K3275">
            <v>5.95</v>
          </cell>
        </row>
        <row r="3276">
          <cell r="D3276">
            <v>510915</v>
          </cell>
          <cell r="E3276">
            <v>8410</v>
          </cell>
          <cell r="H3276" t="str">
            <v>WS SLIM PLAITED HEADBAND BLACK</v>
          </cell>
          <cell r="I3276">
            <v>1</v>
          </cell>
          <cell r="J3276">
            <v>3</v>
          </cell>
          <cell r="K3276">
            <v>4.95</v>
          </cell>
        </row>
        <row r="3277">
          <cell r="D3277">
            <v>512312</v>
          </cell>
          <cell r="E3277">
            <v>8415</v>
          </cell>
          <cell r="H3277" t="str">
            <v xml:space="preserve">WS RIBBED HEADBAND BLACK </v>
          </cell>
          <cell r="I3277">
            <v>1</v>
          </cell>
          <cell r="J3277">
            <v>3.61</v>
          </cell>
          <cell r="K3277">
            <v>5.95</v>
          </cell>
        </row>
        <row r="3278">
          <cell r="D3278">
            <v>512462</v>
          </cell>
          <cell r="E3278">
            <v>8423</v>
          </cell>
          <cell r="H3278" t="str">
            <v>WS VELVET PADDED HEADBAND BLACK</v>
          </cell>
          <cell r="I3278">
            <v>1</v>
          </cell>
          <cell r="J3278">
            <v>6.03</v>
          </cell>
          <cell r="K3278">
            <v>9.9499999999999993</v>
          </cell>
        </row>
        <row r="3279">
          <cell r="D3279">
            <v>512463</v>
          </cell>
          <cell r="E3279">
            <v>8424</v>
          </cell>
          <cell r="H3279" t="str">
            <v xml:space="preserve">WS SATIN PADDED HEADBAND BLACK </v>
          </cell>
          <cell r="I3279">
            <v>1</v>
          </cell>
          <cell r="J3279">
            <v>6.03</v>
          </cell>
          <cell r="K3279">
            <v>9.9499999999999993</v>
          </cell>
        </row>
        <row r="3280">
          <cell r="D3280">
            <v>512313</v>
          </cell>
          <cell r="E3280">
            <v>8946</v>
          </cell>
          <cell r="H3280" t="str">
            <v>WS SLIM BRAIDED HEADBAND PEWTER</v>
          </cell>
          <cell r="I3280">
            <v>1</v>
          </cell>
          <cell r="J3280">
            <v>6.03</v>
          </cell>
          <cell r="K3280">
            <v>9.9499999999999993</v>
          </cell>
        </row>
        <row r="3282">
          <cell r="D3282" t="str">
            <v>WSH109 *</v>
          </cell>
          <cell r="G3282" t="str">
            <v>P - ETA EARLY SEPT</v>
          </cell>
          <cell r="H3282" t="str">
            <v>WS CHRISTMAS HAIR ACCESSORIES PREPACK</v>
          </cell>
          <cell r="I3282">
            <v>1</v>
          </cell>
          <cell r="J3282">
            <v>124.38</v>
          </cell>
          <cell r="K3282">
            <v>205.23</v>
          </cell>
        </row>
        <row r="3284">
          <cell r="D3284" t="str">
            <v>WSH103</v>
          </cell>
          <cell r="G3284" t="str">
            <v>P</v>
          </cell>
          <cell r="H3284" t="str">
            <v>WS SOPHISTICATED STYLING HAIR PREPACK</v>
          </cell>
          <cell r="I3284">
            <v>1</v>
          </cell>
          <cell r="J3284">
            <v>148.02000000000001</v>
          </cell>
          <cell r="K3284">
            <v>244.23</v>
          </cell>
        </row>
        <row r="3285">
          <cell r="D3285">
            <v>512432</v>
          </cell>
          <cell r="E3285">
            <v>3233</v>
          </cell>
          <cell r="H3285" t="str">
            <v xml:space="preserve">WS SWEETHEART SCRUNCHIE SET (2) </v>
          </cell>
          <cell r="I3285">
            <v>3</v>
          </cell>
          <cell r="J3285">
            <v>3.61</v>
          </cell>
          <cell r="K3285">
            <v>5.95</v>
          </cell>
        </row>
        <row r="3286">
          <cell r="D3286">
            <v>512441</v>
          </cell>
          <cell r="E3286">
            <v>3234</v>
          </cell>
          <cell r="H3286" t="str">
            <v>WS TEXTURED SCRUNCHIE SET BLUSH/PLUM (2)</v>
          </cell>
          <cell r="I3286">
            <v>3</v>
          </cell>
          <cell r="J3286">
            <v>4.82</v>
          </cell>
          <cell r="K3286">
            <v>7.95</v>
          </cell>
        </row>
        <row r="3287">
          <cell r="D3287">
            <v>512435</v>
          </cell>
          <cell r="E3287">
            <v>7240</v>
          </cell>
          <cell r="H3287" t="str">
            <v>WS TWISTED BARETTE MARBLE CREAM</v>
          </cell>
          <cell r="I3287">
            <v>3</v>
          </cell>
          <cell r="J3287">
            <v>6.03</v>
          </cell>
          <cell r="K3287">
            <v>9.9499999999999993</v>
          </cell>
        </row>
        <row r="3288">
          <cell r="D3288">
            <v>512436</v>
          </cell>
          <cell r="E3288">
            <v>7250</v>
          </cell>
          <cell r="H3288" t="str">
            <v>WS BOW ON ELASTIC CREAM</v>
          </cell>
          <cell r="I3288">
            <v>3</v>
          </cell>
          <cell r="J3288">
            <v>4.21</v>
          </cell>
          <cell r="K3288">
            <v>6.95</v>
          </cell>
        </row>
        <row r="3289">
          <cell r="D3289">
            <v>512433</v>
          </cell>
          <cell r="E3289">
            <v>7339</v>
          </cell>
          <cell r="H3289" t="str">
            <v>WS PEARL SLIDES (2)</v>
          </cell>
          <cell r="I3289">
            <v>3</v>
          </cell>
          <cell r="J3289">
            <v>4.82</v>
          </cell>
          <cell r="K3289">
            <v>7.95</v>
          </cell>
        </row>
        <row r="3290">
          <cell r="D3290">
            <v>512427</v>
          </cell>
          <cell r="E3290">
            <v>7495</v>
          </cell>
          <cell r="H3290" t="str">
            <v>WS MIA CLAW CLIP MATT CHOCOLATE</v>
          </cell>
          <cell r="I3290">
            <v>3</v>
          </cell>
          <cell r="J3290">
            <v>4.21</v>
          </cell>
          <cell r="K3290">
            <v>6.95</v>
          </cell>
        </row>
        <row r="3291">
          <cell r="D3291">
            <v>508801</v>
          </cell>
          <cell r="E3291">
            <v>7523</v>
          </cell>
          <cell r="H3291" t="str">
            <v>WS LUCY CLIP (2) TORTOISE SHELL</v>
          </cell>
          <cell r="I3291">
            <v>3</v>
          </cell>
          <cell r="J3291">
            <v>2.39</v>
          </cell>
          <cell r="K3291">
            <v>3.95</v>
          </cell>
        </row>
        <row r="3292">
          <cell r="D3292">
            <v>512434</v>
          </cell>
          <cell r="E3292">
            <v>7524</v>
          </cell>
          <cell r="H3292" t="str">
            <v>WS RECTANGLE CUT OUT BARETTE TORTOISE SHELL</v>
          </cell>
          <cell r="I3292">
            <v>3</v>
          </cell>
          <cell r="J3292">
            <v>6.03</v>
          </cell>
          <cell r="K3292">
            <v>9.9499999999999993</v>
          </cell>
        </row>
        <row r="3293">
          <cell r="D3293">
            <v>512438</v>
          </cell>
          <cell r="E3293">
            <v>7539</v>
          </cell>
          <cell r="H3293" t="str">
            <v xml:space="preserve">WS TEXTURED PONY TAIL HOLDER NEUTRALS (5) </v>
          </cell>
          <cell r="I3293">
            <v>3</v>
          </cell>
          <cell r="J3293">
            <v>3.61</v>
          </cell>
          <cell r="K3293">
            <v>5.95</v>
          </cell>
        </row>
        <row r="3294">
          <cell r="D3294">
            <v>512440</v>
          </cell>
          <cell r="E3294">
            <v>7540</v>
          </cell>
          <cell r="H3294" t="str">
            <v>WS SOFT ELASTIC NEUTRALS (5)</v>
          </cell>
          <cell r="I3294">
            <v>3</v>
          </cell>
          <cell r="J3294">
            <v>3</v>
          </cell>
          <cell r="K3294">
            <v>4.95</v>
          </cell>
        </row>
        <row r="3295">
          <cell r="D3295">
            <v>512439</v>
          </cell>
          <cell r="E3295">
            <v>7548</v>
          </cell>
          <cell r="H3295" t="str">
            <v>WS SPARKLE VELVET SCRUNCHIE CHOCOLATE</v>
          </cell>
          <cell r="I3295">
            <v>3</v>
          </cell>
          <cell r="J3295">
            <v>3.61</v>
          </cell>
          <cell r="K3295">
            <v>5.95</v>
          </cell>
        </row>
        <row r="3296">
          <cell r="D3296">
            <v>512443</v>
          </cell>
          <cell r="E3296">
            <v>8122</v>
          </cell>
          <cell r="H3296" t="str">
            <v>WS ELLA BARETTE MATT BLACK</v>
          </cell>
          <cell r="I3296">
            <v>3</v>
          </cell>
          <cell r="J3296">
            <v>3</v>
          </cell>
          <cell r="K3296">
            <v>4.95</v>
          </cell>
        </row>
        <row r="3298">
          <cell r="D3298">
            <v>512420</v>
          </cell>
          <cell r="E3298">
            <v>6233</v>
          </cell>
          <cell r="H3298" t="str">
            <v>WS BOW CLAW CLIP BLUSH</v>
          </cell>
          <cell r="I3298">
            <v>3</v>
          </cell>
          <cell r="J3298">
            <v>6.03</v>
          </cell>
          <cell r="K3298">
            <v>9.9499999999999993</v>
          </cell>
        </row>
        <row r="3299">
          <cell r="D3299">
            <v>512421</v>
          </cell>
          <cell r="E3299">
            <v>7231</v>
          </cell>
          <cell r="H3299" t="str">
            <v>WS SOPHIA CLAW CLIP WHITE</v>
          </cell>
          <cell r="I3299">
            <v>3</v>
          </cell>
          <cell r="J3299">
            <v>6.03</v>
          </cell>
          <cell r="K3299">
            <v>9.9499999999999993</v>
          </cell>
        </row>
        <row r="3300">
          <cell r="D3300">
            <v>512422</v>
          </cell>
          <cell r="E3300">
            <v>7490</v>
          </cell>
          <cell r="H3300" t="str">
            <v>WS TAYLA CLAW CLIP LINEN</v>
          </cell>
          <cell r="I3300">
            <v>3</v>
          </cell>
          <cell r="J3300">
            <v>4.21</v>
          </cell>
          <cell r="K3300">
            <v>6.95</v>
          </cell>
        </row>
        <row r="3301">
          <cell r="D3301">
            <v>512424</v>
          </cell>
          <cell r="E3301">
            <v>7496</v>
          </cell>
          <cell r="H3301" t="str">
            <v>WS ALEX CLAW TAUPE</v>
          </cell>
          <cell r="I3301">
            <v>3</v>
          </cell>
          <cell r="J3301">
            <v>4.82</v>
          </cell>
          <cell r="K3301">
            <v>7.95</v>
          </cell>
        </row>
        <row r="3302">
          <cell r="D3302">
            <v>512426</v>
          </cell>
          <cell r="E3302">
            <v>7498</v>
          </cell>
          <cell r="H3302" t="str">
            <v>WS CLEO CLAW CLIP MOCCA</v>
          </cell>
          <cell r="I3302">
            <v>3</v>
          </cell>
          <cell r="J3302">
            <v>4.82</v>
          </cell>
          <cell r="K3302">
            <v>7.95</v>
          </cell>
        </row>
        <row r="3303">
          <cell r="D3303">
            <v>512428</v>
          </cell>
          <cell r="E3303">
            <v>7502</v>
          </cell>
          <cell r="H3303" t="str">
            <v>WS ADELINE CLAW CLIP DARK TORTOISE SHELL</v>
          </cell>
          <cell r="I3303">
            <v>3</v>
          </cell>
          <cell r="J3303">
            <v>4.82</v>
          </cell>
          <cell r="K3303">
            <v>7.95</v>
          </cell>
        </row>
        <row r="3304">
          <cell r="D3304">
            <v>512442</v>
          </cell>
          <cell r="E3304">
            <v>8102</v>
          </cell>
          <cell r="H3304" t="str">
            <v>WS PETITE BOW CLAW CLIP BLACK (2)</v>
          </cell>
          <cell r="I3304">
            <v>3</v>
          </cell>
          <cell r="J3304">
            <v>3</v>
          </cell>
          <cell r="K3304">
            <v>4.95</v>
          </cell>
        </row>
        <row r="3305">
          <cell r="D3305">
            <v>503909</v>
          </cell>
          <cell r="E3305">
            <v>8103</v>
          </cell>
          <cell r="H3305" t="str">
            <v>WS CLAW CLIP BLACK</v>
          </cell>
          <cell r="I3305">
            <v>3</v>
          </cell>
          <cell r="J3305">
            <v>2.39</v>
          </cell>
          <cell r="K3305">
            <v>3.95</v>
          </cell>
        </row>
        <row r="3306">
          <cell r="D3306">
            <v>507039</v>
          </cell>
          <cell r="E3306">
            <v>8107</v>
          </cell>
          <cell r="H3306" t="str">
            <v>WS MATT CLAW CLIP BLACK (2)</v>
          </cell>
          <cell r="I3306">
            <v>3</v>
          </cell>
          <cell r="J3306">
            <v>4.21</v>
          </cell>
          <cell r="K3306">
            <v>6.95</v>
          </cell>
        </row>
        <row r="3307">
          <cell r="D3307">
            <v>512430</v>
          </cell>
          <cell r="E3307">
            <v>8109</v>
          </cell>
          <cell r="H3307" t="str">
            <v>WS ZIG ZAG CLAW CLIP BLACK</v>
          </cell>
          <cell r="I3307">
            <v>3</v>
          </cell>
          <cell r="J3307">
            <v>4.82</v>
          </cell>
          <cell r="K3307">
            <v>7.95</v>
          </cell>
        </row>
        <row r="3309">
          <cell r="D3309" t="str">
            <v>WSH092</v>
          </cell>
          <cell r="G3309" t="str">
            <v>P</v>
          </cell>
          <cell r="H3309" t="str">
            <v>WS SCRUNCHIES &amp; ELASTICS HAIR ACCESSORIES PREPACK</v>
          </cell>
          <cell r="I3309">
            <v>1</v>
          </cell>
          <cell r="J3309">
            <v>140.72999999999999</v>
          </cell>
          <cell r="K3309">
            <v>232.2</v>
          </cell>
        </row>
        <row r="3310">
          <cell r="D3310">
            <v>512279</v>
          </cell>
          <cell r="E3310">
            <v>3207</v>
          </cell>
          <cell r="H3310" t="str">
            <v>WS GIGI BOW ON ELASTIC PINK/MINT (2)</v>
          </cell>
          <cell r="I3310">
            <v>3</v>
          </cell>
          <cell r="J3310">
            <v>3</v>
          </cell>
          <cell r="K3310">
            <v>4.95</v>
          </cell>
        </row>
        <row r="3311">
          <cell r="D3311">
            <v>512280</v>
          </cell>
          <cell r="E3311">
            <v>3208</v>
          </cell>
          <cell r="H3311" t="str">
            <v>WS GIGI BOW ON ELASTIC SAND/DUTY PINK (2)</v>
          </cell>
          <cell r="I3311">
            <v>3</v>
          </cell>
          <cell r="J3311">
            <v>3</v>
          </cell>
          <cell r="K3311">
            <v>4.95</v>
          </cell>
        </row>
        <row r="3312">
          <cell r="D3312">
            <v>512282</v>
          </cell>
          <cell r="E3312">
            <v>3213</v>
          </cell>
          <cell r="H3312" t="str">
            <v>WS RIBBED PONYTAIL HOLDER NOOSA (4)</v>
          </cell>
          <cell r="I3312">
            <v>3</v>
          </cell>
          <cell r="J3312">
            <v>3</v>
          </cell>
          <cell r="K3312">
            <v>4.95</v>
          </cell>
        </row>
        <row r="3313">
          <cell r="D3313">
            <v>512283</v>
          </cell>
          <cell r="E3313">
            <v>3214</v>
          </cell>
          <cell r="H3313" t="str">
            <v xml:space="preserve">WS WAVY RIBBED PONYTAIL HOLDER FOREST (8) </v>
          </cell>
          <cell r="I3313">
            <v>3</v>
          </cell>
          <cell r="J3313">
            <v>4.82</v>
          </cell>
          <cell r="K3313">
            <v>7.95</v>
          </cell>
        </row>
        <row r="3314">
          <cell r="D3314">
            <v>512287</v>
          </cell>
          <cell r="E3314">
            <v>4310</v>
          </cell>
          <cell r="H3314" t="str">
            <v>WS DELUXE HAIR TIES BLUE (6)</v>
          </cell>
          <cell r="I3314">
            <v>3</v>
          </cell>
          <cell r="J3314">
            <v>5.42</v>
          </cell>
          <cell r="K3314">
            <v>8.9499999999999993</v>
          </cell>
        </row>
        <row r="3315">
          <cell r="D3315">
            <v>512284</v>
          </cell>
          <cell r="E3315">
            <v>4318</v>
          </cell>
          <cell r="H3315" t="str">
            <v>WS GINGHAM SCRUNCHIE LIGHT BLUE</v>
          </cell>
          <cell r="I3315">
            <v>3</v>
          </cell>
          <cell r="J3315">
            <v>3.61</v>
          </cell>
          <cell r="K3315">
            <v>5.95</v>
          </cell>
        </row>
        <row r="3316">
          <cell r="D3316">
            <v>512281</v>
          </cell>
          <cell r="E3316">
            <v>6050</v>
          </cell>
          <cell r="H3316" t="str">
            <v xml:space="preserve">WS STAR BOBBLE HOT PINK (2) </v>
          </cell>
          <cell r="I3316">
            <v>3</v>
          </cell>
          <cell r="J3316">
            <v>4.82</v>
          </cell>
          <cell r="K3316">
            <v>7.95</v>
          </cell>
        </row>
        <row r="3317">
          <cell r="D3317">
            <v>512278</v>
          </cell>
          <cell r="E3317">
            <v>6306</v>
          </cell>
          <cell r="H3317" t="str">
            <v>WS POSY SCRUNCHIE SOFT PINK</v>
          </cell>
          <cell r="I3317">
            <v>3</v>
          </cell>
          <cell r="J3317">
            <v>3</v>
          </cell>
          <cell r="K3317">
            <v>4.95</v>
          </cell>
        </row>
        <row r="3318">
          <cell r="D3318">
            <v>512285</v>
          </cell>
          <cell r="E3318">
            <v>7049</v>
          </cell>
          <cell r="H3318" t="str">
            <v xml:space="preserve">WS KNIT SCRUNCHIE WHITE </v>
          </cell>
          <cell r="I3318">
            <v>3</v>
          </cell>
          <cell r="J3318">
            <v>3</v>
          </cell>
          <cell r="K3318">
            <v>4.95</v>
          </cell>
        </row>
        <row r="3319">
          <cell r="D3319">
            <v>512288</v>
          </cell>
          <cell r="E3319">
            <v>7541</v>
          </cell>
          <cell r="H3319" t="str">
            <v>WS DELUXE HAIR TIES PINE (6)</v>
          </cell>
          <cell r="I3319">
            <v>3</v>
          </cell>
          <cell r="J3319">
            <v>5.42</v>
          </cell>
          <cell r="K3319">
            <v>8.9499999999999993</v>
          </cell>
        </row>
        <row r="3320">
          <cell r="D3320">
            <v>512289</v>
          </cell>
          <cell r="E3320">
            <v>8206</v>
          </cell>
          <cell r="H3320" t="str">
            <v>WS FLORAL LACE SCRUNCHIE BLACK</v>
          </cell>
          <cell r="I3320">
            <v>3</v>
          </cell>
          <cell r="J3320">
            <v>3</v>
          </cell>
          <cell r="K3320">
            <v>4.95</v>
          </cell>
        </row>
        <row r="3321">
          <cell r="D3321">
            <v>512286</v>
          </cell>
          <cell r="E3321">
            <v>8912</v>
          </cell>
          <cell r="H3321" t="str">
            <v xml:space="preserve">WS JERSEY SCRUNCHIE WHITE/GREY (2) </v>
          </cell>
          <cell r="I3321">
            <v>3</v>
          </cell>
          <cell r="J3321">
            <v>4.82</v>
          </cell>
          <cell r="K3321">
            <v>7.95</v>
          </cell>
        </row>
        <row r="3323">
          <cell r="D3323" t="str">
            <v>WSH089</v>
          </cell>
          <cell r="G3323" t="str">
            <v>P</v>
          </cell>
          <cell r="H3323" t="str">
            <v>WS HAIR SURPRISE ACCESSORIES PREPACK</v>
          </cell>
          <cell r="I3323">
            <v>1</v>
          </cell>
          <cell r="J3323">
            <v>135.30000000000001</v>
          </cell>
          <cell r="K3323">
            <v>223.24</v>
          </cell>
        </row>
        <row r="3324">
          <cell r="D3324">
            <v>512242</v>
          </cell>
          <cell r="E3324">
            <v>3220</v>
          </cell>
          <cell r="H3324" t="str">
            <v xml:space="preserve">WS VELOUR ELASTIC MULTI (4) </v>
          </cell>
          <cell r="I3324">
            <v>3</v>
          </cell>
          <cell r="J3324">
            <v>3</v>
          </cell>
          <cell r="K3324">
            <v>4.6950000000000003</v>
          </cell>
        </row>
        <row r="3325">
          <cell r="D3325">
            <v>512243</v>
          </cell>
          <cell r="E3325">
            <v>3229</v>
          </cell>
          <cell r="H3325" t="str">
            <v>WS CHECK SCRUNCHIE SET PASTELS (3)</v>
          </cell>
          <cell r="I3325">
            <v>3</v>
          </cell>
          <cell r="J3325">
            <v>3.61</v>
          </cell>
          <cell r="K3325">
            <v>5.95</v>
          </cell>
        </row>
        <row r="3326">
          <cell r="D3326">
            <v>512245</v>
          </cell>
          <cell r="E3326">
            <v>3231</v>
          </cell>
          <cell r="H3326" t="str">
            <v>WS SOFT STRIPE SCRUNCHIE PASTEL</v>
          </cell>
          <cell r="I3326">
            <v>3</v>
          </cell>
          <cell r="J3326">
            <v>3.61</v>
          </cell>
          <cell r="K3326">
            <v>5.95</v>
          </cell>
        </row>
        <row r="3327">
          <cell r="D3327">
            <v>512244</v>
          </cell>
          <cell r="E3327">
            <v>4305</v>
          </cell>
          <cell r="H3327" t="str">
            <v>WS ROPE ELASTIC BLUES (6)</v>
          </cell>
          <cell r="I3327">
            <v>3</v>
          </cell>
          <cell r="J3327">
            <v>3.61</v>
          </cell>
          <cell r="K3327">
            <v>5.95</v>
          </cell>
        </row>
        <row r="3328">
          <cell r="D3328">
            <v>512247</v>
          </cell>
          <cell r="E3328">
            <v>6236</v>
          </cell>
          <cell r="H3328" t="str">
            <v>WS DAISY SPARKLING FLOWER SNAP CLIP PINK (2)</v>
          </cell>
          <cell r="I3328">
            <v>3</v>
          </cell>
          <cell r="J3328">
            <v>3.61</v>
          </cell>
          <cell r="K3328">
            <v>5.95</v>
          </cell>
        </row>
        <row r="3329">
          <cell r="D3329">
            <v>512246</v>
          </cell>
          <cell r="E3329">
            <v>6242</v>
          </cell>
          <cell r="H3329" t="str">
            <v>WS ZOE SNAP CLIP PINK (4)</v>
          </cell>
          <cell r="I3329">
            <v>3</v>
          </cell>
          <cell r="J3329">
            <v>2.39</v>
          </cell>
          <cell r="K3329">
            <v>3.95</v>
          </cell>
        </row>
        <row r="3330">
          <cell r="D3330">
            <v>512248</v>
          </cell>
          <cell r="E3330">
            <v>7230</v>
          </cell>
          <cell r="H3330" t="str">
            <v>WS SQUIGGLE CLAW CLIP MATT BONE (6)</v>
          </cell>
          <cell r="I3330">
            <v>3</v>
          </cell>
          <cell r="J3330">
            <v>4.82</v>
          </cell>
          <cell r="K3330">
            <v>7.95</v>
          </cell>
        </row>
        <row r="3331">
          <cell r="D3331">
            <v>512249</v>
          </cell>
          <cell r="E3331">
            <v>7341</v>
          </cell>
          <cell r="H3331" t="str">
            <v>WS TEXTURED HEART CLAW GOLD</v>
          </cell>
          <cell r="I3331">
            <v>3</v>
          </cell>
          <cell r="J3331">
            <v>4.21</v>
          </cell>
          <cell r="K3331">
            <v>6.95</v>
          </cell>
        </row>
        <row r="3332">
          <cell r="D3332">
            <v>512250</v>
          </cell>
          <cell r="E3332">
            <v>7517</v>
          </cell>
          <cell r="H3332" t="str">
            <v xml:space="preserve">WS SOFT TOUCH SNAP CLIP CHOCOLATE (4) </v>
          </cell>
          <cell r="I3332">
            <v>3</v>
          </cell>
          <cell r="J3332">
            <v>3</v>
          </cell>
          <cell r="K3332">
            <v>4.95</v>
          </cell>
        </row>
        <row r="3333">
          <cell r="D3333">
            <v>512251</v>
          </cell>
          <cell r="E3333">
            <v>7545</v>
          </cell>
          <cell r="H3333" t="str">
            <v>WS PONY TAIL HOLDER BEIGE/BLACK SPOT</v>
          </cell>
          <cell r="I3333">
            <v>3</v>
          </cell>
          <cell r="J3333">
            <v>4.21</v>
          </cell>
          <cell r="K3333">
            <v>6.95</v>
          </cell>
        </row>
        <row r="3334">
          <cell r="D3334">
            <v>512252</v>
          </cell>
          <cell r="E3334">
            <v>8101</v>
          </cell>
          <cell r="H3334" t="str">
            <v xml:space="preserve">WS MINI CLAW CLIP BLACK (2) </v>
          </cell>
          <cell r="I3334">
            <v>3</v>
          </cell>
          <cell r="J3334">
            <v>3</v>
          </cell>
          <cell r="K3334">
            <v>4.95</v>
          </cell>
        </row>
        <row r="3335">
          <cell r="D3335">
            <v>512253</v>
          </cell>
          <cell r="E3335">
            <v>8118</v>
          </cell>
          <cell r="H3335" t="str">
            <v>WS WEAVE LEATHERETTE CLAW CLIP BLACK</v>
          </cell>
          <cell r="I3335">
            <v>3</v>
          </cell>
          <cell r="J3335">
            <v>6.03</v>
          </cell>
          <cell r="K3335">
            <v>9.9499999999999993</v>
          </cell>
        </row>
        <row r="3337">
          <cell r="D3337" t="str">
            <v>WSH101</v>
          </cell>
          <cell r="G3337" t="str">
            <v>P</v>
          </cell>
          <cell r="H3337" t="str">
            <v>WS BUNNIES &amp; BOWS HAIR ACCESSORIES PREPACK</v>
          </cell>
          <cell r="I3337">
            <v>1</v>
          </cell>
          <cell r="J3337">
            <v>115.29</v>
          </cell>
          <cell r="K3337">
            <v>190.23</v>
          </cell>
        </row>
        <row r="3338">
          <cell r="D3338">
            <v>512416</v>
          </cell>
          <cell r="E3338">
            <v>3252</v>
          </cell>
          <cell r="H3338" t="str">
            <v>WS RAINBOW FLOWER ON SNAP CLIP (2)</v>
          </cell>
          <cell r="I3338">
            <v>3</v>
          </cell>
          <cell r="J3338">
            <v>3.61</v>
          </cell>
          <cell r="K3338">
            <v>5.95</v>
          </cell>
        </row>
        <row r="3339">
          <cell r="D3339">
            <v>512417</v>
          </cell>
          <cell r="E3339">
            <v>3255</v>
          </cell>
          <cell r="H3339" t="str">
            <v>WS RAINBOW ON GLITTER SNAP CLIP (2)</v>
          </cell>
          <cell r="I3339">
            <v>3</v>
          </cell>
          <cell r="J3339">
            <v>3.61</v>
          </cell>
          <cell r="K3339">
            <v>5.95</v>
          </cell>
        </row>
        <row r="3340">
          <cell r="D3340">
            <v>512414</v>
          </cell>
          <cell r="E3340">
            <v>3274</v>
          </cell>
          <cell r="H3340" t="str">
            <v>WS UNICORN ON GLITTER SNAP CLIP PINK (2</v>
          </cell>
          <cell r="I3340">
            <v>3</v>
          </cell>
          <cell r="J3340">
            <v>3.61</v>
          </cell>
          <cell r="K3340">
            <v>5.95</v>
          </cell>
        </row>
        <row r="3341">
          <cell r="D3341">
            <v>512410</v>
          </cell>
          <cell r="E3341">
            <v>3275</v>
          </cell>
          <cell r="H3341" t="str">
            <v>WS GLITTER BUNNY SNAP CLIP TEAL BLUE (2)</v>
          </cell>
          <cell r="I3341">
            <v>3</v>
          </cell>
          <cell r="J3341">
            <v>3</v>
          </cell>
          <cell r="K3341">
            <v>4.95</v>
          </cell>
        </row>
        <row r="3342">
          <cell r="D3342">
            <v>509260</v>
          </cell>
          <cell r="E3342">
            <v>3280</v>
          </cell>
          <cell r="H3342" t="str">
            <v>WS CONFETTI CLIPS (4) PINK</v>
          </cell>
          <cell r="I3342">
            <v>3</v>
          </cell>
          <cell r="J3342">
            <v>3</v>
          </cell>
          <cell r="K3342">
            <v>4.95</v>
          </cell>
        </row>
        <row r="3343">
          <cell r="D3343">
            <v>512411</v>
          </cell>
          <cell r="E3343">
            <v>4511</v>
          </cell>
          <cell r="H3343" t="str">
            <v>WS HARRIET BOW ON CLIP NAVY (2)</v>
          </cell>
          <cell r="I3343">
            <v>3</v>
          </cell>
          <cell r="J3343">
            <v>3</v>
          </cell>
          <cell r="K3343">
            <v>4.95</v>
          </cell>
        </row>
        <row r="3344">
          <cell r="D3344">
            <v>512412</v>
          </cell>
          <cell r="E3344">
            <v>5019</v>
          </cell>
          <cell r="H3344" t="str">
            <v>WS GLITTER HEART SNAP CLIP PURPLE (2)</v>
          </cell>
          <cell r="I3344">
            <v>3</v>
          </cell>
          <cell r="J3344">
            <v>3</v>
          </cell>
          <cell r="K3344">
            <v>4.95</v>
          </cell>
        </row>
        <row r="3345">
          <cell r="D3345">
            <v>505369</v>
          </cell>
          <cell r="E3345">
            <v>6030</v>
          </cell>
          <cell r="H3345" t="str">
            <v>WS ZOE SNAP CLIPS (4) HOT PINK</v>
          </cell>
          <cell r="I3345">
            <v>3</v>
          </cell>
          <cell r="J3345">
            <v>2.39</v>
          </cell>
          <cell r="K3345">
            <v>3.95</v>
          </cell>
        </row>
        <row r="3346">
          <cell r="D3346">
            <v>512413</v>
          </cell>
          <cell r="E3346">
            <v>6039</v>
          </cell>
          <cell r="H3346" t="str">
            <v xml:space="preserve">WS PARTY BUNNY ON CLIP </v>
          </cell>
          <cell r="I3346">
            <v>3</v>
          </cell>
          <cell r="J3346">
            <v>4.21</v>
          </cell>
          <cell r="K3346">
            <v>6.95</v>
          </cell>
        </row>
        <row r="3347">
          <cell r="D3347">
            <v>512418</v>
          </cell>
          <cell r="E3347">
            <v>6320</v>
          </cell>
          <cell r="H3347" t="str">
            <v>WS GLITTER BUNNY ELASTIC PINK (2)</v>
          </cell>
          <cell r="I3347">
            <v>3</v>
          </cell>
          <cell r="J3347">
            <v>3</v>
          </cell>
          <cell r="K3347">
            <v>4.95</v>
          </cell>
        </row>
        <row r="3348">
          <cell r="D3348">
            <v>512415</v>
          </cell>
          <cell r="E3348">
            <v>6709</v>
          </cell>
          <cell r="H3348" t="str">
            <v>WS HARRIET BOW ON CLIP PINK (2)</v>
          </cell>
          <cell r="I3348">
            <v>3</v>
          </cell>
          <cell r="J3348">
            <v>3</v>
          </cell>
          <cell r="K3348">
            <v>4.95</v>
          </cell>
        </row>
        <row r="3349">
          <cell r="D3349">
            <v>512419</v>
          </cell>
          <cell r="E3349">
            <v>7030</v>
          </cell>
          <cell r="H3349" t="str">
            <v>WS SNOW BUNNY ON CLIP WHITE</v>
          </cell>
          <cell r="I3349">
            <v>3</v>
          </cell>
          <cell r="J3349">
            <v>3</v>
          </cell>
          <cell r="K3349">
            <v>4.95</v>
          </cell>
        </row>
        <row r="3351">
          <cell r="D3351">
            <v>510243</v>
          </cell>
          <cell r="E3351">
            <v>3251</v>
          </cell>
          <cell r="H3351" t="str">
            <v>WS SNAZZY TUTU SNAP CLIP (2)</v>
          </cell>
          <cell r="I3351">
            <v>3</v>
          </cell>
          <cell r="J3351">
            <v>4.21</v>
          </cell>
          <cell r="K3351">
            <v>6.95</v>
          </cell>
        </row>
        <row r="3352">
          <cell r="D3352">
            <v>507049</v>
          </cell>
          <cell r="E3352">
            <v>3256</v>
          </cell>
          <cell r="H3352" t="str">
            <v>WS SCALLOP RAINBOW CLIP (4)</v>
          </cell>
          <cell r="I3352">
            <v>3</v>
          </cell>
          <cell r="J3352">
            <v>3</v>
          </cell>
          <cell r="K3352">
            <v>4.95</v>
          </cell>
        </row>
        <row r="3353">
          <cell r="D3353">
            <v>510080</v>
          </cell>
          <cell r="E3353">
            <v>3279</v>
          </cell>
          <cell r="H3353" t="str">
            <v>WS CONFETTI CLIP WHITE (4)</v>
          </cell>
          <cell r="I3353">
            <v>3</v>
          </cell>
          <cell r="J3353">
            <v>3</v>
          </cell>
          <cell r="K3353">
            <v>4.95</v>
          </cell>
        </row>
        <row r="3354">
          <cell r="D3354">
            <v>506975</v>
          </cell>
          <cell r="E3354">
            <v>4306</v>
          </cell>
          <cell r="H3354" t="str">
            <v>WS STRETCHY TIES (3) BLUES</v>
          </cell>
          <cell r="I3354">
            <v>3</v>
          </cell>
          <cell r="J3354">
            <v>2.39</v>
          </cell>
          <cell r="K3354">
            <v>3.95</v>
          </cell>
        </row>
        <row r="3355">
          <cell r="D3355">
            <v>509310</v>
          </cell>
          <cell r="E3355">
            <v>6886</v>
          </cell>
          <cell r="H3355" t="str">
            <v>WS METAL CLAW CLIP ROSE GOLD</v>
          </cell>
          <cell r="I3355">
            <v>3</v>
          </cell>
          <cell r="J3355">
            <v>3.61</v>
          </cell>
          <cell r="K3355">
            <v>5.95</v>
          </cell>
        </row>
        <row r="3356">
          <cell r="D3356">
            <v>510248</v>
          </cell>
          <cell r="E3356">
            <v>7340</v>
          </cell>
          <cell r="H3356" t="str">
            <v>WS METAL CLAW CLIP GOLD</v>
          </cell>
          <cell r="I3356">
            <v>3</v>
          </cell>
          <cell r="J3356">
            <v>3.61</v>
          </cell>
          <cell r="K3356">
            <v>5.95</v>
          </cell>
        </row>
        <row r="3357">
          <cell r="D3357">
            <v>510042</v>
          </cell>
          <cell r="E3357">
            <v>7503</v>
          </cell>
          <cell r="H3357" t="str">
            <v>WS MINI CLAW CLIP TORTOISE SHELL (2)</v>
          </cell>
          <cell r="I3357">
            <v>3</v>
          </cell>
          <cell r="J3357">
            <v>3</v>
          </cell>
          <cell r="K3357">
            <v>4.95</v>
          </cell>
        </row>
        <row r="3358">
          <cell r="D3358">
            <v>510251</v>
          </cell>
          <cell r="E3358">
            <v>8939</v>
          </cell>
          <cell r="H3358" t="str">
            <v>WS METAL CLAW CLIP SILVER</v>
          </cell>
          <cell r="I3358">
            <v>3</v>
          </cell>
          <cell r="J3358">
            <v>3.61</v>
          </cell>
          <cell r="K3358">
            <v>5.95</v>
          </cell>
        </row>
        <row r="3360">
          <cell r="D3360" t="str">
            <v>WSH100</v>
          </cell>
          <cell r="G3360" t="str">
            <v>P</v>
          </cell>
          <cell r="H3360" t="str">
            <v>WS CLIPS &amp; BOWS HAIR PREPACK</v>
          </cell>
          <cell r="I3360">
            <v>1</v>
          </cell>
          <cell r="J3360">
            <v>97.02</v>
          </cell>
          <cell r="K3360">
            <v>160.08000000000001</v>
          </cell>
        </row>
        <row r="3361">
          <cell r="D3361">
            <v>512329</v>
          </cell>
          <cell r="E3361">
            <v>1115</v>
          </cell>
          <cell r="H3361" t="str">
            <v>WS SNAP AND BOBBY SET RED (4)</v>
          </cell>
          <cell r="I3361">
            <v>3</v>
          </cell>
          <cell r="J3361">
            <v>2.39</v>
          </cell>
          <cell r="K3361">
            <v>3.95</v>
          </cell>
        </row>
        <row r="3362">
          <cell r="D3362">
            <v>512333</v>
          </cell>
          <cell r="E3362">
            <v>1118</v>
          </cell>
          <cell r="H3362" t="str">
            <v>WS SUZIE BOW ON CLIP RED</v>
          </cell>
          <cell r="I3362">
            <v>3</v>
          </cell>
          <cell r="J3362">
            <v>2.39</v>
          </cell>
          <cell r="K3362">
            <v>3.95</v>
          </cell>
        </row>
        <row r="3363">
          <cell r="D3363">
            <v>512337</v>
          </cell>
          <cell r="E3363">
            <v>1224</v>
          </cell>
          <cell r="H3363" t="str">
            <v>WS LOOP BOW ON ELASTIC RED (2)</v>
          </cell>
          <cell r="I3363">
            <v>3</v>
          </cell>
          <cell r="J3363">
            <v>3</v>
          </cell>
          <cell r="K3363">
            <v>4.95</v>
          </cell>
        </row>
        <row r="3364">
          <cell r="D3364">
            <v>512330</v>
          </cell>
          <cell r="E3364">
            <v>4321</v>
          </cell>
          <cell r="H3364" t="str">
            <v>WS SNAP AND BOBBY SET ROYAL BLUE (4)</v>
          </cell>
          <cell r="I3364">
            <v>3</v>
          </cell>
          <cell r="J3364">
            <v>2.39</v>
          </cell>
          <cell r="K3364">
            <v>3.95</v>
          </cell>
        </row>
        <row r="3365">
          <cell r="D3365">
            <v>512328</v>
          </cell>
          <cell r="E3365">
            <v>4506</v>
          </cell>
          <cell r="H3365" t="str">
            <v>WS SNAP AND BOBBY SET NAVY (4)</v>
          </cell>
          <cell r="I3365">
            <v>3</v>
          </cell>
          <cell r="J3365">
            <v>2.39</v>
          </cell>
          <cell r="K3365">
            <v>3.95</v>
          </cell>
        </row>
        <row r="3366">
          <cell r="D3366">
            <v>512338</v>
          </cell>
          <cell r="E3366">
            <v>4509</v>
          </cell>
          <cell r="H3366" t="str">
            <v>WS BELLA BOW ON SNAP CLIP NAVY (2)</v>
          </cell>
          <cell r="I3366">
            <v>3</v>
          </cell>
          <cell r="J3366">
            <v>3.61</v>
          </cell>
          <cell r="K3366">
            <v>5.95</v>
          </cell>
        </row>
        <row r="3367">
          <cell r="D3367">
            <v>512332</v>
          </cell>
          <cell r="E3367">
            <v>4512</v>
          </cell>
          <cell r="H3367" t="str">
            <v>WS SUZIE BOW ON CLIP NAVY</v>
          </cell>
          <cell r="I3367">
            <v>3</v>
          </cell>
          <cell r="J3367">
            <v>2.39</v>
          </cell>
          <cell r="K3367">
            <v>3.95</v>
          </cell>
        </row>
        <row r="3368">
          <cell r="D3368">
            <v>512336</v>
          </cell>
          <cell r="E3368">
            <v>4605</v>
          </cell>
          <cell r="H3368" t="str">
            <v>WS LOOP BOW ON ELASTIC NAVY (2)</v>
          </cell>
          <cell r="I3368">
            <v>3</v>
          </cell>
          <cell r="J3368">
            <v>3</v>
          </cell>
          <cell r="K3368">
            <v>4.95</v>
          </cell>
        </row>
        <row r="3369">
          <cell r="D3369">
            <v>512331</v>
          </cell>
          <cell r="E3369">
            <v>6701</v>
          </cell>
          <cell r="H3369" t="str">
            <v>WS SNAP AND BOBBY SET PALE PINK (4)</v>
          </cell>
          <cell r="I3369">
            <v>3</v>
          </cell>
          <cell r="J3369">
            <v>2.39</v>
          </cell>
          <cell r="K3369">
            <v>3.95</v>
          </cell>
        </row>
        <row r="3370">
          <cell r="D3370">
            <v>512335</v>
          </cell>
          <cell r="E3370">
            <v>6710</v>
          </cell>
          <cell r="H3370" t="str">
            <v>WS SUZIE BOW ON CLIP PALE PINK</v>
          </cell>
          <cell r="I3370">
            <v>3</v>
          </cell>
          <cell r="J3370">
            <v>2.39</v>
          </cell>
          <cell r="K3370">
            <v>3.95</v>
          </cell>
        </row>
        <row r="3371">
          <cell r="D3371">
            <v>512339</v>
          </cell>
          <cell r="E3371">
            <v>6712</v>
          </cell>
          <cell r="H3371" t="str">
            <v>WS BELLA BOW ON SNAP CLIP PALE PINK (2)</v>
          </cell>
          <cell r="I3371">
            <v>3</v>
          </cell>
          <cell r="J3371">
            <v>3.61</v>
          </cell>
          <cell r="K3371">
            <v>5.95</v>
          </cell>
        </row>
        <row r="3372">
          <cell r="D3372">
            <v>512334</v>
          </cell>
          <cell r="E3372">
            <v>7021</v>
          </cell>
          <cell r="H3372" t="str">
            <v>WS SUZIE BOW ON CLIP WHITE</v>
          </cell>
          <cell r="I3372">
            <v>3</v>
          </cell>
          <cell r="J3372">
            <v>2.39</v>
          </cell>
          <cell r="K3372">
            <v>3.95</v>
          </cell>
        </row>
        <row r="3374">
          <cell r="D3374" t="str">
            <v>WSH105</v>
          </cell>
          <cell r="G3374" t="str">
            <v>P</v>
          </cell>
          <cell r="H3374" t="str">
            <v>WS SCHOOL TIME HAIR ACCESSORIES PREPACK</v>
          </cell>
          <cell r="I3374">
            <v>1</v>
          </cell>
          <cell r="J3374">
            <v>115.32</v>
          </cell>
          <cell r="K3374">
            <v>190.28</v>
          </cell>
        </row>
        <row r="3375">
          <cell r="D3375">
            <v>511614</v>
          </cell>
          <cell r="E3375">
            <v>1113</v>
          </cell>
          <cell r="H3375" t="str">
            <v>WS ZARA SNAP CLIP RED (4)</v>
          </cell>
          <cell r="I3375">
            <v>3</v>
          </cell>
          <cell r="J3375">
            <v>3</v>
          </cell>
          <cell r="K3375">
            <v>4.95</v>
          </cell>
        </row>
        <row r="3376">
          <cell r="D3376">
            <v>512315</v>
          </cell>
          <cell r="E3376">
            <v>1211</v>
          </cell>
          <cell r="H3376" t="str">
            <v>WS SOFT ELASTIC BULK PACK RED (8)</v>
          </cell>
          <cell r="I3376">
            <v>3</v>
          </cell>
          <cell r="J3376">
            <v>3.61</v>
          </cell>
          <cell r="K3376">
            <v>5.95</v>
          </cell>
        </row>
        <row r="3377">
          <cell r="D3377">
            <v>511617</v>
          </cell>
          <cell r="E3377">
            <v>1217</v>
          </cell>
          <cell r="H3377" t="str">
            <v>WS BOWS ON ELASTIC RED (2)</v>
          </cell>
          <cell r="I3377">
            <v>3</v>
          </cell>
          <cell r="J3377">
            <v>3</v>
          </cell>
          <cell r="K3377">
            <v>4.95</v>
          </cell>
        </row>
        <row r="3378">
          <cell r="D3378">
            <v>511611</v>
          </cell>
          <cell r="E3378">
            <v>1802</v>
          </cell>
          <cell r="H3378" t="str">
            <v>WS LOLA SATIN SCRUNCHIE SET BURGANDY (2)</v>
          </cell>
          <cell r="I3378">
            <v>3</v>
          </cell>
          <cell r="J3378">
            <v>3</v>
          </cell>
          <cell r="K3378">
            <v>4.95</v>
          </cell>
        </row>
        <row r="3379">
          <cell r="D3379">
            <v>512317</v>
          </cell>
          <cell r="E3379">
            <v>1809</v>
          </cell>
          <cell r="H3379" t="str">
            <v>WS SOFT ELASTIC BULK PACK BURGUNDY (8)</v>
          </cell>
          <cell r="I3379">
            <v>3</v>
          </cell>
          <cell r="J3379">
            <v>3.61</v>
          </cell>
          <cell r="K3379">
            <v>5.95</v>
          </cell>
        </row>
        <row r="3380">
          <cell r="D3380">
            <v>512316</v>
          </cell>
          <cell r="E3380">
            <v>3600</v>
          </cell>
          <cell r="H3380" t="str">
            <v>WS SOFT ELASTIC BULK PACK BOTTLE GREEN (8)</v>
          </cell>
          <cell r="I3380">
            <v>3</v>
          </cell>
          <cell r="J3380">
            <v>3.61</v>
          </cell>
          <cell r="K3380">
            <v>5.95</v>
          </cell>
        </row>
        <row r="3381">
          <cell r="D3381">
            <v>511612</v>
          </cell>
          <cell r="E3381">
            <v>3601</v>
          </cell>
          <cell r="H3381" t="str">
            <v>WS LOLA SATIN SCRUNCHIE SET BOTTLE GREEN (2)</v>
          </cell>
          <cell r="I3381">
            <v>3</v>
          </cell>
          <cell r="J3381">
            <v>3</v>
          </cell>
          <cell r="K3381">
            <v>4.95</v>
          </cell>
        </row>
        <row r="3382">
          <cell r="D3382">
            <v>511618</v>
          </cell>
          <cell r="E3382">
            <v>4301</v>
          </cell>
          <cell r="H3382" t="str">
            <v>WS BOWS ON ELASTIC ROYAL BLUE (2)</v>
          </cell>
          <cell r="I3382">
            <v>3</v>
          </cell>
          <cell r="J3382">
            <v>3</v>
          </cell>
          <cell r="K3382">
            <v>4.95</v>
          </cell>
        </row>
        <row r="3383">
          <cell r="D3383">
            <v>511615</v>
          </cell>
          <cell r="E3383">
            <v>4504</v>
          </cell>
          <cell r="H3383" t="str">
            <v>WS ZARA SNAP CLIP NAVY (4)</v>
          </cell>
          <cell r="I3383">
            <v>3</v>
          </cell>
          <cell r="J3383">
            <v>3</v>
          </cell>
          <cell r="K3383">
            <v>4.95</v>
          </cell>
        </row>
        <row r="3384">
          <cell r="D3384">
            <v>511613</v>
          </cell>
          <cell r="E3384">
            <v>4601</v>
          </cell>
          <cell r="H3384" t="str">
            <v>WS LOLA SATIN SCRUNCHIE SET NAVY (2)</v>
          </cell>
          <cell r="I3384">
            <v>3</v>
          </cell>
          <cell r="J3384">
            <v>3</v>
          </cell>
          <cell r="K3384">
            <v>4.95</v>
          </cell>
        </row>
        <row r="3385">
          <cell r="D3385">
            <v>511619</v>
          </cell>
          <cell r="E3385">
            <v>4608</v>
          </cell>
          <cell r="H3385" t="str">
            <v>WS BOW ON ELASTIC NAVY (2)</v>
          </cell>
          <cell r="I3385">
            <v>3</v>
          </cell>
          <cell r="J3385">
            <v>3</v>
          </cell>
          <cell r="K3385">
            <v>4.95</v>
          </cell>
        </row>
        <row r="3386">
          <cell r="D3386">
            <v>511623</v>
          </cell>
          <cell r="E3386">
            <v>4615</v>
          </cell>
          <cell r="H3386" t="str">
            <v>WS SOFT ELASTIC BULK PACK NAVY (8)</v>
          </cell>
          <cell r="I3386">
            <v>3</v>
          </cell>
          <cell r="J3386">
            <v>3.61</v>
          </cell>
          <cell r="K3386">
            <v>5.95</v>
          </cell>
        </row>
        <row r="3390">
          <cell r="D3390">
            <v>512238</v>
          </cell>
          <cell r="E3390">
            <v>1103</v>
          </cell>
          <cell r="H3390" t="str">
            <v>WS CHRISTMAS TREE ON SNAP CLIP RED (2)</v>
          </cell>
          <cell r="I3390">
            <v>3</v>
          </cell>
          <cell r="J3390">
            <v>3</v>
          </cell>
          <cell r="K3390">
            <v>4.95</v>
          </cell>
        </row>
        <row r="3391">
          <cell r="D3391">
            <v>512234</v>
          </cell>
          <cell r="E3391">
            <v>1104</v>
          </cell>
          <cell r="H3391" t="str">
            <v>WS TWINKLE STAR BOW ON CLIP RED/GOLD</v>
          </cell>
          <cell r="I3391">
            <v>3</v>
          </cell>
          <cell r="J3391">
            <v>3</v>
          </cell>
          <cell r="K3391">
            <v>4.95</v>
          </cell>
        </row>
        <row r="3392">
          <cell r="D3392">
            <v>512231</v>
          </cell>
          <cell r="E3392">
            <v>1111</v>
          </cell>
          <cell r="H3392" t="str">
            <v>WS RED SPARKLE SNAP CLIP RED (4)</v>
          </cell>
          <cell r="I3392">
            <v>3</v>
          </cell>
          <cell r="J3392">
            <v>3</v>
          </cell>
          <cell r="K3392">
            <v>4.95</v>
          </cell>
        </row>
        <row r="3393">
          <cell r="D3393">
            <v>504552</v>
          </cell>
          <cell r="E3393">
            <v>1112</v>
          </cell>
          <cell r="H3393" t="str">
            <v>WS ZOE SNAP CLIPS (4) RED</v>
          </cell>
          <cell r="I3393">
            <v>3</v>
          </cell>
          <cell r="J3393">
            <v>2.39</v>
          </cell>
          <cell r="K3393">
            <v>3.95</v>
          </cell>
        </row>
        <row r="3394">
          <cell r="D3394">
            <v>511614</v>
          </cell>
          <cell r="E3394">
            <v>1113</v>
          </cell>
          <cell r="H3394" t="str">
            <v>*(ST) WS ZARA SNAP CLIP RED (4)</v>
          </cell>
          <cell r="I3394">
            <v>3</v>
          </cell>
          <cell r="J3394">
            <v>3</v>
          </cell>
          <cell r="K3394">
            <v>4.95</v>
          </cell>
        </row>
        <row r="3395">
          <cell r="D3395">
            <v>512329</v>
          </cell>
          <cell r="E3395">
            <v>1115</v>
          </cell>
          <cell r="H3395" t="str">
            <v>*(CB) WS SNAP AND BOBBY SET RED (4)</v>
          </cell>
          <cell r="I3395">
            <v>3</v>
          </cell>
          <cell r="J3395">
            <v>2.39</v>
          </cell>
          <cell r="K3395">
            <v>3.95</v>
          </cell>
        </row>
        <row r="3396">
          <cell r="D3396">
            <v>512333</v>
          </cell>
          <cell r="E3396">
            <v>1118</v>
          </cell>
          <cell r="H3396" t="str">
            <v>*(CB) WS SUZIE BOW ON CLIP RED</v>
          </cell>
          <cell r="I3396">
            <v>3</v>
          </cell>
          <cell r="J3396">
            <v>2.39</v>
          </cell>
          <cell r="K3396">
            <v>3.95</v>
          </cell>
        </row>
        <row r="3397">
          <cell r="D3397">
            <v>509556</v>
          </cell>
          <cell r="E3397">
            <v>1127</v>
          </cell>
          <cell r="H3397" t="str">
            <v>WS STRIPE BOW CLIPS RED (2)</v>
          </cell>
          <cell r="I3397">
            <v>3</v>
          </cell>
          <cell r="J3397">
            <v>3.61</v>
          </cell>
          <cell r="K3397">
            <v>5.95</v>
          </cell>
        </row>
        <row r="3398">
          <cell r="D3398">
            <v>510772</v>
          </cell>
          <cell r="E3398">
            <v>1131</v>
          </cell>
          <cell r="H3398" t="str">
            <v>WS SOFT TOUCH LARGE TRIANGLE CLIPS POPPY (2)</v>
          </cell>
          <cell r="I3398">
            <v>3</v>
          </cell>
          <cell r="J3398">
            <v>3</v>
          </cell>
          <cell r="K3398">
            <v>4.95</v>
          </cell>
        </row>
        <row r="3400">
          <cell r="D3400">
            <v>506691</v>
          </cell>
          <cell r="E3400">
            <v>1204</v>
          </cell>
          <cell r="H3400" t="str">
            <v>WS PLAIN SCRUNCHIE RED</v>
          </cell>
          <cell r="I3400">
            <v>3</v>
          </cell>
          <cell r="J3400">
            <v>2.39</v>
          </cell>
          <cell r="K3400">
            <v>3.95</v>
          </cell>
        </row>
        <row r="3401">
          <cell r="D3401">
            <v>512315</v>
          </cell>
          <cell r="E3401">
            <v>1211</v>
          </cell>
          <cell r="H3401" t="str">
            <v>*(ST) WS SOFT ELASTIC BULK PACK RED (8)</v>
          </cell>
          <cell r="I3401">
            <v>3</v>
          </cell>
          <cell r="J3401">
            <v>3.61</v>
          </cell>
          <cell r="K3401">
            <v>5.95</v>
          </cell>
        </row>
        <row r="3402">
          <cell r="D3402">
            <v>509327</v>
          </cell>
          <cell r="E3402">
            <v>1216</v>
          </cell>
          <cell r="H3402" t="str">
            <v>WS SOFT ELASTIC RED (4)</v>
          </cell>
          <cell r="I3402">
            <v>3</v>
          </cell>
          <cell r="J3402">
            <v>2.39</v>
          </cell>
          <cell r="K3402">
            <v>3.95</v>
          </cell>
        </row>
        <row r="3403">
          <cell r="D3403">
            <v>511617</v>
          </cell>
          <cell r="E3403">
            <v>1217</v>
          </cell>
          <cell r="H3403" t="str">
            <v>*(ST) WS BOWS ON ELASTIC RED (2)</v>
          </cell>
          <cell r="I3403">
            <v>3</v>
          </cell>
          <cell r="J3403">
            <v>3</v>
          </cell>
          <cell r="K3403">
            <v>4.95</v>
          </cell>
        </row>
        <row r="3404">
          <cell r="D3404">
            <v>512232</v>
          </cell>
          <cell r="E3404">
            <v>1218</v>
          </cell>
          <cell r="H3404" t="str">
            <v>WS STRIPE BOW ON ELASTIC RED (2)</v>
          </cell>
          <cell r="I3404">
            <v>3</v>
          </cell>
          <cell r="J3404">
            <v>3.61</v>
          </cell>
          <cell r="K3404">
            <v>5.95</v>
          </cell>
        </row>
        <row r="3405">
          <cell r="D3405">
            <v>512233</v>
          </cell>
          <cell r="E3405">
            <v>1219</v>
          </cell>
          <cell r="H3405" t="str">
            <v>WS STAR SCRUNCHIE RED</v>
          </cell>
          <cell r="I3405">
            <v>3</v>
          </cell>
          <cell r="J3405">
            <v>3</v>
          </cell>
          <cell r="K3405">
            <v>4.95</v>
          </cell>
        </row>
        <row r="3406">
          <cell r="D3406">
            <v>512337</v>
          </cell>
          <cell r="E3406">
            <v>1224</v>
          </cell>
          <cell r="H3406" t="str">
            <v>*(CB) WS LOOP BOW ON ELASTIC RED (2)</v>
          </cell>
          <cell r="I3406">
            <v>3</v>
          </cell>
          <cell r="J3406">
            <v>3</v>
          </cell>
          <cell r="K3406">
            <v>4.95</v>
          </cell>
        </row>
        <row r="3408">
          <cell r="D3408">
            <v>511546</v>
          </cell>
          <cell r="E3408">
            <v>1303</v>
          </cell>
          <cell r="H3408" t="str">
            <v>WS GINGHAM KNOT HEADBAND RED</v>
          </cell>
          <cell r="I3408">
            <v>1</v>
          </cell>
          <cell r="J3408">
            <v>3</v>
          </cell>
          <cell r="K3408">
            <v>4.95</v>
          </cell>
        </row>
        <row r="3409">
          <cell r="D3409">
            <v>512241</v>
          </cell>
          <cell r="E3409">
            <v>1397</v>
          </cell>
          <cell r="H3409" t="str">
            <v>WS RUDOLF TINSEL HEADBAND RED/BRONZE</v>
          </cell>
          <cell r="I3409">
            <v>1</v>
          </cell>
          <cell r="J3409">
            <v>6.03</v>
          </cell>
          <cell r="K3409">
            <v>9.9499999999999993</v>
          </cell>
        </row>
        <row r="3410">
          <cell r="D3410">
            <v>512230</v>
          </cell>
          <cell r="E3410">
            <v>1398</v>
          </cell>
          <cell r="H3410" t="str">
            <v>WS DONNER DOUBLE BOW HEADBAND RED</v>
          </cell>
          <cell r="I3410">
            <v>1</v>
          </cell>
          <cell r="J3410">
            <v>5.42</v>
          </cell>
          <cell r="K3410">
            <v>8.9499999999999993</v>
          </cell>
        </row>
        <row r="3413">
          <cell r="D3413">
            <v>506692</v>
          </cell>
          <cell r="E3413">
            <v>1801</v>
          </cell>
          <cell r="H3413" t="str">
            <v>WS PLAIN SCRUNCHIE BURGUNDY</v>
          </cell>
          <cell r="I3413">
            <v>3</v>
          </cell>
          <cell r="J3413">
            <v>2.39</v>
          </cell>
          <cell r="K3413">
            <v>3.95</v>
          </cell>
        </row>
        <row r="3414">
          <cell r="D3414">
            <v>511611</v>
          </cell>
          <cell r="E3414">
            <v>1802</v>
          </cell>
          <cell r="H3414" t="str">
            <v>*(ST) WS LOLA SATIN SCRUNCHIE SET BURGANDY (2)</v>
          </cell>
          <cell r="I3414">
            <v>3</v>
          </cell>
          <cell r="J3414">
            <v>3</v>
          </cell>
          <cell r="K3414">
            <v>4.95</v>
          </cell>
        </row>
        <row r="3415">
          <cell r="D3415">
            <v>512317</v>
          </cell>
          <cell r="E3415">
            <v>1809</v>
          </cell>
          <cell r="H3415" t="str">
            <v>*(ST) WS SOFT ELASTIC BULK PACK BURGUNDY (8)</v>
          </cell>
          <cell r="I3415">
            <v>3</v>
          </cell>
          <cell r="J3415">
            <v>3.61</v>
          </cell>
          <cell r="K3415">
            <v>5.95</v>
          </cell>
        </row>
        <row r="3417">
          <cell r="D3417">
            <v>506630</v>
          </cell>
          <cell r="E3417">
            <v>1830</v>
          </cell>
          <cell r="H3417" t="str">
            <v>WS SML DOUBLE GROSGRAIN BOW ON HEADBAND BURGUNDY</v>
          </cell>
          <cell r="I3417">
            <v>1</v>
          </cell>
          <cell r="J3417">
            <v>3</v>
          </cell>
          <cell r="K3417">
            <v>4.95</v>
          </cell>
        </row>
        <row r="3420">
          <cell r="D3420">
            <v>512314</v>
          </cell>
          <cell r="E3420">
            <v>3003</v>
          </cell>
          <cell r="H3420" t="str">
            <v>WS ZOE SNAP CLIP YELLOW (4)</v>
          </cell>
          <cell r="I3420">
            <v>3</v>
          </cell>
          <cell r="J3420">
            <v>2.39</v>
          </cell>
          <cell r="K3420">
            <v>3.95</v>
          </cell>
        </row>
        <row r="3421">
          <cell r="D3421">
            <v>511600</v>
          </cell>
          <cell r="E3421">
            <v>3009</v>
          </cell>
          <cell r="H3421" t="str">
            <v xml:space="preserve">WS LUXE JULIETTE CLAW CLIP MARBLE LEMON </v>
          </cell>
          <cell r="I3421">
            <v>3</v>
          </cell>
          <cell r="J3421">
            <v>7.85</v>
          </cell>
          <cell r="K3421">
            <v>12.95</v>
          </cell>
        </row>
        <row r="3423">
          <cell r="D3423">
            <v>512318</v>
          </cell>
          <cell r="E3423">
            <v>3013</v>
          </cell>
          <cell r="H3423" t="str">
            <v xml:space="preserve">WS SOFT ELASTIC BULK PACK YELLOW (8) </v>
          </cell>
          <cell r="I3423">
            <v>3</v>
          </cell>
          <cell r="J3423">
            <v>3.61</v>
          </cell>
          <cell r="K3423">
            <v>5.95</v>
          </cell>
        </row>
        <row r="3426">
          <cell r="D3426">
            <v>512206</v>
          </cell>
          <cell r="E3426">
            <v>3200</v>
          </cell>
          <cell r="H3426" t="str">
            <v>WS POLLY SNAGLESS ELASTICS FLURO (36)</v>
          </cell>
          <cell r="I3426">
            <v>3</v>
          </cell>
          <cell r="J3426">
            <v>2.39</v>
          </cell>
          <cell r="K3426">
            <v>3.95</v>
          </cell>
        </row>
        <row r="3427">
          <cell r="D3427">
            <v>512279</v>
          </cell>
          <cell r="E3427">
            <v>3207</v>
          </cell>
          <cell r="H3427" t="str">
            <v>*(SE) WS GIGI BOW ON ELASTIC PINK/MINT (2)</v>
          </cell>
          <cell r="I3427">
            <v>3</v>
          </cell>
          <cell r="J3427">
            <v>3</v>
          </cell>
          <cell r="K3427">
            <v>4.95</v>
          </cell>
        </row>
        <row r="3428">
          <cell r="D3428">
            <v>512280</v>
          </cell>
          <cell r="E3428">
            <v>3208</v>
          </cell>
          <cell r="H3428" t="str">
            <v>*(SE) WS GIGI BOW ON ELASTIC SAND/DUTY PINK (2)</v>
          </cell>
          <cell r="I3428">
            <v>3</v>
          </cell>
          <cell r="J3428">
            <v>3</v>
          </cell>
          <cell r="K3428">
            <v>4.95</v>
          </cell>
        </row>
        <row r="3429">
          <cell r="D3429">
            <v>512282</v>
          </cell>
          <cell r="E3429">
            <v>3213</v>
          </cell>
          <cell r="H3429" t="str">
            <v>*(SE) WS RIBBED PONYTAIL HOLDER NOOSA (4)</v>
          </cell>
          <cell r="I3429">
            <v>3</v>
          </cell>
          <cell r="J3429">
            <v>3</v>
          </cell>
          <cell r="K3429">
            <v>4.95</v>
          </cell>
        </row>
        <row r="3430">
          <cell r="D3430">
            <v>512283</v>
          </cell>
          <cell r="E3430">
            <v>3214</v>
          </cell>
          <cell r="H3430" t="str">
            <v>*(SE) WS WAVY RIBBED PONYTAIL HOLDER FOREST (8)</v>
          </cell>
          <cell r="I3430">
            <v>3</v>
          </cell>
          <cell r="J3430">
            <v>4.82</v>
          </cell>
          <cell r="K3430">
            <v>7.95</v>
          </cell>
        </row>
        <row r="3431">
          <cell r="D3431">
            <v>512207</v>
          </cell>
          <cell r="E3431">
            <v>3219</v>
          </cell>
          <cell r="G3431" t="str">
            <v>LOW</v>
          </cell>
          <cell r="H3431" t="str">
            <v>WS 4MM SNAGLESS ELASTICS GELATI (12)</v>
          </cell>
          <cell r="I3431">
            <v>3</v>
          </cell>
          <cell r="J3431">
            <v>3</v>
          </cell>
          <cell r="K3431">
            <v>4.95</v>
          </cell>
        </row>
        <row r="3432">
          <cell r="D3432">
            <v>512242</v>
          </cell>
          <cell r="E3432">
            <v>3220</v>
          </cell>
          <cell r="H3432" t="str">
            <v xml:space="preserve">*(HS) WS VELOUR ELASTIC MULTI (4) </v>
          </cell>
          <cell r="I3432">
            <v>3</v>
          </cell>
          <cell r="J3432">
            <v>3</v>
          </cell>
          <cell r="K3432">
            <v>4.6950000000000003</v>
          </cell>
        </row>
        <row r="3433">
          <cell r="D3433">
            <v>510775</v>
          </cell>
          <cell r="E3433">
            <v>3228</v>
          </cell>
          <cell r="H3433" t="str">
            <v>WS MINI SCRUNCHIE SET (3)</v>
          </cell>
          <cell r="I3433">
            <v>3</v>
          </cell>
          <cell r="J3433">
            <v>4.21</v>
          </cell>
          <cell r="K3433">
            <v>6.95</v>
          </cell>
        </row>
        <row r="3434">
          <cell r="D3434">
            <v>512243</v>
          </cell>
          <cell r="E3434">
            <v>3229</v>
          </cell>
          <cell r="H3434" t="str">
            <v>*(HS) WS CHECK SCRUNCHIE SET PASTELS (3)</v>
          </cell>
          <cell r="I3434">
            <v>3</v>
          </cell>
          <cell r="J3434">
            <v>3.61</v>
          </cell>
          <cell r="K3434">
            <v>5.95</v>
          </cell>
        </row>
        <row r="3435">
          <cell r="D3435">
            <v>512245</v>
          </cell>
          <cell r="E3435">
            <v>3231</v>
          </cell>
          <cell r="H3435" t="str">
            <v>*(HS) WS SOFT STRIPE SCRUNCHIE PASTEL</v>
          </cell>
          <cell r="I3435">
            <v>3</v>
          </cell>
          <cell r="J3435">
            <v>3.61</v>
          </cell>
          <cell r="K3435">
            <v>5.95</v>
          </cell>
        </row>
        <row r="3436">
          <cell r="D3436">
            <v>512272</v>
          </cell>
          <cell r="E3436">
            <v>3232</v>
          </cell>
          <cell r="H3436" t="str">
            <v xml:space="preserve">WS GARDEN SCRUNCHIE SET (3) </v>
          </cell>
          <cell r="I3436">
            <v>3</v>
          </cell>
          <cell r="J3436">
            <v>4.21</v>
          </cell>
          <cell r="K3436">
            <v>6.95</v>
          </cell>
        </row>
        <row r="3437">
          <cell r="D3437">
            <v>512432</v>
          </cell>
          <cell r="E3437">
            <v>3233</v>
          </cell>
          <cell r="H3437" t="str">
            <v>*(SH) WS SWEETHEART SCRUNCHIE SET (2)</v>
          </cell>
          <cell r="I3437">
            <v>3</v>
          </cell>
          <cell r="J3437">
            <v>3.61</v>
          </cell>
          <cell r="K3437">
            <v>5.95</v>
          </cell>
        </row>
        <row r="3438">
          <cell r="D3438">
            <v>512441</v>
          </cell>
          <cell r="E3438">
            <v>3234</v>
          </cell>
          <cell r="H3438" t="str">
            <v>*(SH) WS TEXTURED SCRUNCHIE SET BLUSH/PLUM (2)</v>
          </cell>
          <cell r="I3438">
            <v>3</v>
          </cell>
          <cell r="J3438">
            <v>4.82</v>
          </cell>
          <cell r="K3438">
            <v>7.95</v>
          </cell>
        </row>
        <row r="3439">
          <cell r="D3439">
            <v>511337</v>
          </cell>
          <cell r="E3439">
            <v>3248</v>
          </cell>
          <cell r="H3439" t="str">
            <v>WS VELVET SCRUNCHIE SET TANGERINE/BLUE (2)</v>
          </cell>
          <cell r="I3439">
            <v>3</v>
          </cell>
          <cell r="J3439">
            <v>4.82</v>
          </cell>
          <cell r="K3439">
            <v>7.95</v>
          </cell>
        </row>
        <row r="3440">
          <cell r="D3440">
            <v>511338</v>
          </cell>
          <cell r="E3440">
            <v>3249</v>
          </cell>
          <cell r="H3440" t="str">
            <v>WS VELVET SCRUNCHIE SET LIME/TEAL (2)</v>
          </cell>
          <cell r="I3440">
            <v>3</v>
          </cell>
          <cell r="J3440">
            <v>4.82</v>
          </cell>
          <cell r="K3440">
            <v>7.95</v>
          </cell>
        </row>
        <row r="3442">
          <cell r="D3442">
            <v>510243</v>
          </cell>
          <cell r="E3442">
            <v>3251</v>
          </cell>
          <cell r="H3442" t="str">
            <v>*(FA) WS SNAZZY TUTU SNAP CLIP (2)</v>
          </cell>
          <cell r="I3442">
            <v>3</v>
          </cell>
          <cell r="J3442">
            <v>4.21</v>
          </cell>
          <cell r="K3442">
            <v>6.95</v>
          </cell>
        </row>
        <row r="3443">
          <cell r="D3443">
            <v>512416</v>
          </cell>
          <cell r="E3443">
            <v>3252</v>
          </cell>
          <cell r="H3443" t="str">
            <v>*(BB) WS RAINBOW FLOWER ON SNAP CLIP (2)</v>
          </cell>
          <cell r="I3443">
            <v>3</v>
          </cell>
          <cell r="J3443">
            <v>3.61</v>
          </cell>
          <cell r="K3443">
            <v>5.95</v>
          </cell>
        </row>
        <row r="3444">
          <cell r="D3444">
            <v>512417</v>
          </cell>
          <cell r="E3444">
            <v>3255</v>
          </cell>
          <cell r="H3444" t="str">
            <v>*(BB) WS RAINBOW ON GLITTER SNAP CLIP (2)</v>
          </cell>
          <cell r="I3444">
            <v>3</v>
          </cell>
          <cell r="J3444">
            <v>3.61</v>
          </cell>
          <cell r="K3444">
            <v>5.95</v>
          </cell>
        </row>
        <row r="3445">
          <cell r="D3445">
            <v>507049</v>
          </cell>
          <cell r="E3445">
            <v>3256</v>
          </cell>
          <cell r="H3445" t="str">
            <v>*(FA) WS SCALLOP RAINBOW CLIP (4)</v>
          </cell>
          <cell r="I3445">
            <v>3</v>
          </cell>
          <cell r="J3445">
            <v>3</v>
          </cell>
          <cell r="K3445">
            <v>4.95</v>
          </cell>
        </row>
        <row r="3446">
          <cell r="D3446">
            <v>509547</v>
          </cell>
          <cell r="E3446">
            <v>3272</v>
          </cell>
          <cell r="H3446" t="str">
            <v>WS MERMAID ON GLITTER SNAP CLIPS (2)</v>
          </cell>
          <cell r="I3446">
            <v>3</v>
          </cell>
          <cell r="J3446">
            <v>3.61</v>
          </cell>
          <cell r="K3446">
            <v>5.95</v>
          </cell>
        </row>
        <row r="3447">
          <cell r="D3447">
            <v>512274</v>
          </cell>
          <cell r="E3447">
            <v>3273</v>
          </cell>
          <cell r="H3447" t="str">
            <v>WS FAIRY ON GLITTER SNAP CLIP BLUE (2)</v>
          </cell>
          <cell r="I3447">
            <v>3</v>
          </cell>
          <cell r="J3447">
            <v>3.61</v>
          </cell>
          <cell r="K3447">
            <v>5.95</v>
          </cell>
        </row>
        <row r="3448">
          <cell r="D3448">
            <v>512414</v>
          </cell>
          <cell r="E3448">
            <v>3274</v>
          </cell>
          <cell r="H3448" t="str">
            <v>*(BB) WS UNICORN ON GLITTER SNAP CLIP PINK (2)</v>
          </cell>
          <cell r="I3448">
            <v>3</v>
          </cell>
          <cell r="J3448">
            <v>3.61</v>
          </cell>
          <cell r="K3448">
            <v>5.95</v>
          </cell>
        </row>
        <row r="3449">
          <cell r="D3449">
            <v>512410</v>
          </cell>
          <cell r="E3449">
            <v>3275</v>
          </cell>
          <cell r="H3449" t="str">
            <v xml:space="preserve">*(BB) WS GLITTER BUNNY SNAP CLIP TEAL BLUE (2) </v>
          </cell>
          <cell r="I3449">
            <v>3</v>
          </cell>
          <cell r="J3449">
            <v>3</v>
          </cell>
          <cell r="K3449">
            <v>4.95</v>
          </cell>
        </row>
        <row r="3450">
          <cell r="D3450">
            <v>510077</v>
          </cell>
          <cell r="E3450">
            <v>3277</v>
          </cell>
          <cell r="H3450" t="str">
            <v>WS RAINBOW STRIPE SNAP CLIPS (4)</v>
          </cell>
          <cell r="I3450">
            <v>3</v>
          </cell>
          <cell r="J3450">
            <v>3.61</v>
          </cell>
          <cell r="K3450">
            <v>5.95</v>
          </cell>
        </row>
        <row r="3451">
          <cell r="D3451">
            <v>510080</v>
          </cell>
          <cell r="E3451">
            <v>3279</v>
          </cell>
          <cell r="H3451" t="str">
            <v>*(FA) WS CONFETTI CLIP WHITE (4)</v>
          </cell>
          <cell r="I3451">
            <v>3</v>
          </cell>
          <cell r="J3451">
            <v>3</v>
          </cell>
          <cell r="K3451">
            <v>4.95</v>
          </cell>
        </row>
        <row r="3452">
          <cell r="D3452">
            <v>509260</v>
          </cell>
          <cell r="E3452">
            <v>3280</v>
          </cell>
          <cell r="H3452" t="str">
            <v>*(BB) WS CONFETTI CLIPS (4) PINK</v>
          </cell>
          <cell r="I3452">
            <v>3</v>
          </cell>
          <cell r="J3452">
            <v>3</v>
          </cell>
          <cell r="K3452">
            <v>4.95</v>
          </cell>
        </row>
        <row r="3453">
          <cell r="D3453">
            <v>512268</v>
          </cell>
          <cell r="E3453">
            <v>3286</v>
          </cell>
          <cell r="H3453" t="str">
            <v xml:space="preserve">WS FLORAL GARDEN SNAP CLIP CORAL/CREAM (4) </v>
          </cell>
          <cell r="I3453">
            <v>3</v>
          </cell>
          <cell r="J3453">
            <v>3</v>
          </cell>
          <cell r="K3453">
            <v>4.95</v>
          </cell>
        </row>
        <row r="3455">
          <cell r="D3455">
            <v>505368</v>
          </cell>
          <cell r="E3455">
            <v>3300</v>
          </cell>
          <cell r="H3455" t="str">
            <v xml:space="preserve">*(HB) WS FLURO STRIPE HEADBAND </v>
          </cell>
          <cell r="I3455">
            <v>1</v>
          </cell>
          <cell r="J3455">
            <v>4.21</v>
          </cell>
          <cell r="K3455">
            <v>6.95</v>
          </cell>
        </row>
        <row r="3456">
          <cell r="D3456">
            <v>511550</v>
          </cell>
          <cell r="E3456">
            <v>3302</v>
          </cell>
          <cell r="G3456" t="str">
            <v>LOW</v>
          </cell>
          <cell r="H3456" t="str">
            <v>WS RAINBOW POMPOM HEADBAND PINK</v>
          </cell>
          <cell r="I3456">
            <v>1</v>
          </cell>
          <cell r="J3456">
            <v>3.61</v>
          </cell>
          <cell r="K3456">
            <v>5.95</v>
          </cell>
        </row>
        <row r="3457">
          <cell r="D3457">
            <v>511553</v>
          </cell>
          <cell r="E3457">
            <v>3312</v>
          </cell>
          <cell r="H3457" t="str">
            <v>WS FUR POMPOMS ON GLITTER HEADBAND GOLD</v>
          </cell>
          <cell r="I3457">
            <v>1</v>
          </cell>
          <cell r="J3457">
            <v>6.03</v>
          </cell>
          <cell r="K3457">
            <v>9.9499999999999993</v>
          </cell>
        </row>
        <row r="3458">
          <cell r="D3458">
            <v>512304</v>
          </cell>
          <cell r="E3458">
            <v>3313</v>
          </cell>
          <cell r="H3458" t="str">
            <v xml:space="preserve">*(HB) WS FLORAL PARTY EARS HEADBAND </v>
          </cell>
          <cell r="I3458">
            <v>1</v>
          </cell>
          <cell r="J3458">
            <v>6.03</v>
          </cell>
          <cell r="K3458">
            <v>9.9499999999999993</v>
          </cell>
        </row>
        <row r="3461">
          <cell r="D3461">
            <v>512254</v>
          </cell>
          <cell r="E3461">
            <v>3409</v>
          </cell>
          <cell r="H3461" t="str">
            <v xml:space="preserve">WS SOPHIA CLAW CLIP MINT MARBLE </v>
          </cell>
          <cell r="I3461">
            <v>3</v>
          </cell>
          <cell r="J3461">
            <v>6.03</v>
          </cell>
          <cell r="K3461">
            <v>9.9499999999999993</v>
          </cell>
        </row>
        <row r="3462">
          <cell r="D3462">
            <v>511578</v>
          </cell>
          <cell r="E3462">
            <v>3410</v>
          </cell>
          <cell r="H3462" t="str">
            <v>WS CLAW CLIP MATT SAGE</v>
          </cell>
          <cell r="I3462">
            <v>3</v>
          </cell>
          <cell r="J3462">
            <v>3.61</v>
          </cell>
          <cell r="K3462">
            <v>5.95</v>
          </cell>
        </row>
        <row r="3464">
          <cell r="D3464">
            <v>512225</v>
          </cell>
          <cell r="E3464">
            <v>3420</v>
          </cell>
          <cell r="H3464" t="str">
            <v>WS SCRUNCHIE SET DENIM GARDEN SAGE (2)</v>
          </cell>
          <cell r="I3464">
            <v>3</v>
          </cell>
          <cell r="J3464">
            <v>4.82</v>
          </cell>
          <cell r="K3464">
            <v>7.95</v>
          </cell>
        </row>
        <row r="3465">
          <cell r="D3465">
            <v>512316</v>
          </cell>
          <cell r="E3465">
            <v>3600</v>
          </cell>
          <cell r="H3465" t="str">
            <v>*(ST) WS SOFT ELASTIC BULK PACK BOTTLE GREEN (8)</v>
          </cell>
          <cell r="I3465">
            <v>3</v>
          </cell>
          <cell r="J3465">
            <v>3.61</v>
          </cell>
          <cell r="K3465">
            <v>5.95</v>
          </cell>
        </row>
        <row r="3466">
          <cell r="D3466">
            <v>511612</v>
          </cell>
          <cell r="E3466">
            <v>3601</v>
          </cell>
          <cell r="H3466" t="str">
            <v xml:space="preserve">*(ST) WS LOLA SATIN SCRUNCHIE SET BOTTLE GREEN (2) </v>
          </cell>
          <cell r="I3466">
            <v>3</v>
          </cell>
          <cell r="J3466">
            <v>3</v>
          </cell>
          <cell r="K3466">
            <v>4.95</v>
          </cell>
        </row>
        <row r="3467">
          <cell r="D3467">
            <v>512239</v>
          </cell>
          <cell r="E3467">
            <v>3609</v>
          </cell>
          <cell r="H3467" t="str">
            <v>WS FLORAL CHECK SCRUNCHIE GREEN</v>
          </cell>
          <cell r="I3467">
            <v>3</v>
          </cell>
          <cell r="J3467">
            <v>3</v>
          </cell>
          <cell r="K3467">
            <v>4.95</v>
          </cell>
        </row>
        <row r="3469">
          <cell r="D3469">
            <v>511625</v>
          </cell>
          <cell r="E3469">
            <v>3615</v>
          </cell>
          <cell r="H3469" t="str">
            <v xml:space="preserve">WS ADULT SOFT HEADBAND SAGE </v>
          </cell>
          <cell r="I3469">
            <v>3</v>
          </cell>
          <cell r="J3469">
            <v>3</v>
          </cell>
          <cell r="K3469">
            <v>4.95</v>
          </cell>
        </row>
        <row r="3471">
          <cell r="D3471">
            <v>512240</v>
          </cell>
          <cell r="E3471">
            <v>3620</v>
          </cell>
          <cell r="H3471" t="str">
            <v>WS OVAL SHIMMER SNAP CLIPS GREEN (4)</v>
          </cell>
          <cell r="I3471">
            <v>3</v>
          </cell>
          <cell r="J3471">
            <v>3</v>
          </cell>
          <cell r="K3471">
            <v>4.95</v>
          </cell>
        </row>
        <row r="3474">
          <cell r="D3474">
            <v>512273</v>
          </cell>
          <cell r="E3474">
            <v>4201</v>
          </cell>
          <cell r="H3474" t="str">
            <v xml:space="preserve">WS POSY ON SNAP CLIP LIGHT BLUE (4) </v>
          </cell>
          <cell r="I3474">
            <v>3</v>
          </cell>
          <cell r="J3474">
            <v>3</v>
          </cell>
          <cell r="K3474">
            <v>4.95</v>
          </cell>
        </row>
        <row r="3475">
          <cell r="D3475">
            <v>509252</v>
          </cell>
          <cell r="E3475">
            <v>4203</v>
          </cell>
          <cell r="H3475" t="str">
            <v xml:space="preserve">WS GLITTER SNAP CLIPS PALE BLUE (4) </v>
          </cell>
          <cell r="I3475">
            <v>3</v>
          </cell>
          <cell r="J3475">
            <v>3</v>
          </cell>
          <cell r="K3475">
            <v>4.95</v>
          </cell>
        </row>
        <row r="3477">
          <cell r="D3477">
            <v>506696</v>
          </cell>
          <cell r="E3477">
            <v>4220</v>
          </cell>
          <cell r="G3477" t="str">
            <v>LOW</v>
          </cell>
          <cell r="H3477" t="str">
            <v>WS SCRUNCHIE WITH BOW LIGHT BLUE</v>
          </cell>
          <cell r="I3477">
            <v>3</v>
          </cell>
          <cell r="J3477">
            <v>3</v>
          </cell>
          <cell r="K3477">
            <v>4.95</v>
          </cell>
        </row>
        <row r="3479">
          <cell r="D3479">
            <v>512325</v>
          </cell>
          <cell r="E3479">
            <v>4240</v>
          </cell>
          <cell r="H3479" t="str">
            <v>WS ADULT SOFT HEADBAND LIGHT BLUE</v>
          </cell>
          <cell r="I3479">
            <v>3</v>
          </cell>
          <cell r="J3479">
            <v>3</v>
          </cell>
          <cell r="K3479">
            <v>4.95</v>
          </cell>
        </row>
        <row r="3480">
          <cell r="D3480">
            <v>509296</v>
          </cell>
          <cell r="E3480">
            <v>4242</v>
          </cell>
          <cell r="H3480" t="str">
            <v>WS CORNFLOWER BLUE HEADBAND</v>
          </cell>
          <cell r="I3480">
            <v>1</v>
          </cell>
          <cell r="J3480">
            <v>5.42</v>
          </cell>
          <cell r="K3480">
            <v>8.9499999999999993</v>
          </cell>
        </row>
        <row r="3482">
          <cell r="D3482">
            <v>511618</v>
          </cell>
          <cell r="E3482">
            <v>4301</v>
          </cell>
          <cell r="H3482" t="str">
            <v>*(ST) WS BOWS ON ELASTIC ROYAL BLUE (2)</v>
          </cell>
          <cell r="I3482">
            <v>3</v>
          </cell>
          <cell r="J3482">
            <v>3</v>
          </cell>
          <cell r="K3482">
            <v>4.95</v>
          </cell>
        </row>
        <row r="3483">
          <cell r="D3483">
            <v>512244</v>
          </cell>
          <cell r="E3483">
            <v>4305</v>
          </cell>
          <cell r="H3483" t="str">
            <v>*(HS) WS ROPE ELASTIC BLUES (6)</v>
          </cell>
          <cell r="I3483">
            <v>3</v>
          </cell>
          <cell r="J3483">
            <v>3.61</v>
          </cell>
          <cell r="K3483">
            <v>5.95</v>
          </cell>
        </row>
        <row r="3484">
          <cell r="D3484">
            <v>506975</v>
          </cell>
          <cell r="E3484">
            <v>4306</v>
          </cell>
          <cell r="H3484" t="str">
            <v>*(FA) WS STRETCHY TIES (3) BLUES</v>
          </cell>
          <cell r="I3484">
            <v>3</v>
          </cell>
          <cell r="J3484">
            <v>2.39</v>
          </cell>
          <cell r="K3484">
            <v>3.95</v>
          </cell>
        </row>
        <row r="3485">
          <cell r="D3485">
            <v>509264</v>
          </cell>
          <cell r="E3485">
            <v>4307</v>
          </cell>
          <cell r="H3485" t="str">
            <v xml:space="preserve">WS ESSENTIAL ELASTIC BLUES (8) </v>
          </cell>
          <cell r="I3485">
            <v>3</v>
          </cell>
          <cell r="J3485">
            <v>2.39</v>
          </cell>
          <cell r="K3485">
            <v>3.95</v>
          </cell>
        </row>
        <row r="3486">
          <cell r="D3486">
            <v>512287</v>
          </cell>
          <cell r="E3486">
            <v>4310</v>
          </cell>
          <cell r="H3486" t="str">
            <v>*(SE) WS DELUXE HAIR TIES BLUE (6)</v>
          </cell>
          <cell r="I3486">
            <v>3</v>
          </cell>
          <cell r="J3486">
            <v>5.42</v>
          </cell>
          <cell r="K3486">
            <v>8.9499999999999993</v>
          </cell>
        </row>
        <row r="3487">
          <cell r="D3487">
            <v>512284</v>
          </cell>
          <cell r="E3487">
            <v>4318</v>
          </cell>
          <cell r="H3487" t="str">
            <v>*(SE) WS GINGHAM SCRUNCHIE LIGHT BLUE</v>
          </cell>
          <cell r="I3487">
            <v>3</v>
          </cell>
          <cell r="J3487">
            <v>3.61</v>
          </cell>
          <cell r="K3487">
            <v>5.95</v>
          </cell>
        </row>
        <row r="3488">
          <cell r="D3488">
            <v>510862</v>
          </cell>
          <cell r="E3488">
            <v>4319</v>
          </cell>
          <cell r="H3488" t="str">
            <v>WS TEXTURED SCRUNCHIE BLUE</v>
          </cell>
          <cell r="I3488">
            <v>3</v>
          </cell>
          <cell r="J3488">
            <v>3.61</v>
          </cell>
          <cell r="K3488">
            <v>5.95</v>
          </cell>
        </row>
        <row r="3489">
          <cell r="D3489">
            <v>510788</v>
          </cell>
          <cell r="E3489">
            <v>4320</v>
          </cell>
          <cell r="G3489" t="str">
            <v>LOW</v>
          </cell>
          <cell r="H3489" t="str">
            <v>WS LUSH DOTTY SCRUNCHIE BLUE/WHITE</v>
          </cell>
          <cell r="I3489">
            <v>3</v>
          </cell>
          <cell r="J3489">
            <v>3.61</v>
          </cell>
          <cell r="K3489">
            <v>5.95</v>
          </cell>
        </row>
        <row r="3491">
          <cell r="D3491">
            <v>512330</v>
          </cell>
          <cell r="E3491">
            <v>4321</v>
          </cell>
          <cell r="H3491" t="str">
            <v>*(CB) WS SNAP AND BOBBY SET ROYAL BLUE (4)</v>
          </cell>
          <cell r="I3491">
            <v>3</v>
          </cell>
          <cell r="J3491">
            <v>2.39</v>
          </cell>
          <cell r="K3491">
            <v>3.95</v>
          </cell>
        </row>
        <row r="3492">
          <cell r="D3492">
            <v>509253</v>
          </cell>
          <cell r="E3492">
            <v>4322</v>
          </cell>
          <cell r="G3492" t="str">
            <v>LOW</v>
          </cell>
          <cell r="H3492" t="str">
            <v xml:space="preserve">WS SAMI SNAP CLIPS TURQUOISE/SKY (4) </v>
          </cell>
          <cell r="I3492">
            <v>3</v>
          </cell>
          <cell r="J3492">
            <v>3</v>
          </cell>
          <cell r="K3492">
            <v>4.95</v>
          </cell>
        </row>
        <row r="3493">
          <cell r="D3493">
            <v>510924</v>
          </cell>
          <cell r="E3493">
            <v>4327</v>
          </cell>
          <cell r="H3493" t="str">
            <v>WS BANANA CLIP BLUE</v>
          </cell>
          <cell r="I3493">
            <v>3</v>
          </cell>
          <cell r="J3493">
            <v>3</v>
          </cell>
          <cell r="K3493">
            <v>4.95</v>
          </cell>
        </row>
        <row r="3494">
          <cell r="D3494">
            <v>512221</v>
          </cell>
          <cell r="E3494">
            <v>4328</v>
          </cell>
          <cell r="H3494" t="str">
            <v>WS DELUXE CLAW BLUE MARBLE</v>
          </cell>
          <cell r="I3494">
            <v>3</v>
          </cell>
          <cell r="J3494">
            <v>6.03</v>
          </cell>
          <cell r="K3494">
            <v>9.9499999999999993</v>
          </cell>
        </row>
        <row r="3497">
          <cell r="D3497">
            <v>510770</v>
          </cell>
          <cell r="E3497">
            <v>4345</v>
          </cell>
          <cell r="H3497" t="str">
            <v>WS MILLA HEADBAND 8MM ROYAL BLUE</v>
          </cell>
          <cell r="I3497">
            <v>1</v>
          </cell>
          <cell r="J3497">
            <v>2.39</v>
          </cell>
          <cell r="K3497">
            <v>3.95</v>
          </cell>
        </row>
        <row r="3498">
          <cell r="D3498">
            <v>510904</v>
          </cell>
          <cell r="E3498">
            <v>4346</v>
          </cell>
          <cell r="H3498" t="str">
            <v xml:space="preserve">WS FINE TRIO BOW HEADBAND BLUE </v>
          </cell>
          <cell r="I3498">
            <v>1</v>
          </cell>
          <cell r="J3498">
            <v>3</v>
          </cell>
          <cell r="K3498">
            <v>4.95</v>
          </cell>
        </row>
        <row r="3499">
          <cell r="D3499">
            <v>511547</v>
          </cell>
          <cell r="E3499">
            <v>4347</v>
          </cell>
          <cell r="H3499" t="str">
            <v>WS GINGHAM KNOT HEADBAND ROYAL BLUE</v>
          </cell>
          <cell r="I3499">
            <v>1</v>
          </cell>
          <cell r="J3499">
            <v>3</v>
          </cell>
          <cell r="K3499">
            <v>4.95</v>
          </cell>
        </row>
        <row r="3502">
          <cell r="D3502">
            <v>507033</v>
          </cell>
          <cell r="E3502">
            <v>4401</v>
          </cell>
          <cell r="H3502" t="str">
            <v>WS OPEN ROSE CLIP NAVY</v>
          </cell>
          <cell r="I3502">
            <v>3</v>
          </cell>
          <cell r="J3502">
            <v>6.03</v>
          </cell>
          <cell r="K3502">
            <v>9.9499999999999993</v>
          </cell>
        </row>
        <row r="3504">
          <cell r="D3504">
            <v>504553</v>
          </cell>
          <cell r="E3504">
            <v>4503</v>
          </cell>
          <cell r="H3504" t="str">
            <v>WS ZOE SNAP CLIPS (4) NAVY</v>
          </cell>
          <cell r="I3504">
            <v>3</v>
          </cell>
          <cell r="J3504">
            <v>2.39</v>
          </cell>
          <cell r="K3504">
            <v>3.95</v>
          </cell>
        </row>
        <row r="3505">
          <cell r="D3505">
            <v>511615</v>
          </cell>
          <cell r="E3505">
            <v>4504</v>
          </cell>
          <cell r="H3505" t="str">
            <v>*(ST) H3510WS ZARA SNAP CLIP NAVY (4)</v>
          </cell>
          <cell r="I3505">
            <v>3</v>
          </cell>
          <cell r="J3505">
            <v>3</v>
          </cell>
          <cell r="K3505">
            <v>4.95</v>
          </cell>
        </row>
        <row r="3506">
          <cell r="D3506">
            <v>512328</v>
          </cell>
          <cell r="E3506">
            <v>4506</v>
          </cell>
          <cell r="H3506" t="str">
            <v>*(CB) WS SNAP AND BOBBY SET NAVY (4)</v>
          </cell>
          <cell r="I3506">
            <v>3</v>
          </cell>
          <cell r="J3506">
            <v>2.39</v>
          </cell>
          <cell r="K3506">
            <v>3.95</v>
          </cell>
        </row>
        <row r="3507">
          <cell r="D3507">
            <v>512338</v>
          </cell>
          <cell r="E3507">
            <v>4509</v>
          </cell>
          <cell r="H3507" t="str">
            <v>*(CB) WS BELLA BOW ON SNAP CLIP NAVY (2)</v>
          </cell>
          <cell r="I3507">
            <v>3</v>
          </cell>
          <cell r="J3507">
            <v>3.61</v>
          </cell>
          <cell r="K3507">
            <v>5.95</v>
          </cell>
        </row>
        <row r="3508">
          <cell r="D3508">
            <v>512411</v>
          </cell>
          <cell r="E3508">
            <v>4511</v>
          </cell>
          <cell r="H3508" t="str">
            <v>*(BB) WS HARRIET BOW ON CLIP NAVY (2)</v>
          </cell>
          <cell r="I3508">
            <v>3</v>
          </cell>
          <cell r="J3508">
            <v>3</v>
          </cell>
          <cell r="K3508">
            <v>4.95</v>
          </cell>
        </row>
        <row r="3509">
          <cell r="D3509">
            <v>512332</v>
          </cell>
          <cell r="E3509">
            <v>4512</v>
          </cell>
          <cell r="H3509" t="str">
            <v>*(CB) WS SUZIE BOW ON CLIP NAVY</v>
          </cell>
          <cell r="I3509">
            <v>3</v>
          </cell>
          <cell r="J3509">
            <v>2.39</v>
          </cell>
          <cell r="K3509">
            <v>3.95</v>
          </cell>
        </row>
        <row r="3510">
          <cell r="D3510">
            <v>510232</v>
          </cell>
          <cell r="E3510">
            <v>4514</v>
          </cell>
          <cell r="H3510" t="str">
            <v>WS STAR CLIP NAVY (2)</v>
          </cell>
          <cell r="I3510">
            <v>3</v>
          </cell>
          <cell r="J3510">
            <v>3.61</v>
          </cell>
          <cell r="K3510">
            <v>5.95</v>
          </cell>
        </row>
        <row r="3511">
          <cell r="D3511">
            <v>512257</v>
          </cell>
          <cell r="E3511">
            <v>4525</v>
          </cell>
          <cell r="H3511" t="str">
            <v xml:space="preserve">WS CHARLIE CLAW CLIP BLUE </v>
          </cell>
          <cell r="I3511">
            <v>3</v>
          </cell>
          <cell r="J3511">
            <v>4.82</v>
          </cell>
          <cell r="K3511">
            <v>7.95</v>
          </cell>
        </row>
        <row r="3512">
          <cell r="D3512">
            <v>511579</v>
          </cell>
          <cell r="E3512">
            <v>4527</v>
          </cell>
          <cell r="H3512" t="str">
            <v>WS CLAW CLIP GLOSS NAVY</v>
          </cell>
          <cell r="I3512">
            <v>3</v>
          </cell>
          <cell r="J3512">
            <v>3.61</v>
          </cell>
          <cell r="K3512">
            <v>5.95</v>
          </cell>
        </row>
        <row r="3513">
          <cell r="D3513">
            <v>509560</v>
          </cell>
          <cell r="E3513">
            <v>4529</v>
          </cell>
          <cell r="H3513" t="str">
            <v xml:space="preserve">WS STRIPE BOW CLIPS NAVY (2) </v>
          </cell>
          <cell r="I3513">
            <v>3</v>
          </cell>
          <cell r="J3513">
            <v>3.61</v>
          </cell>
          <cell r="K3513">
            <v>5.95</v>
          </cell>
        </row>
        <row r="3514">
          <cell r="D3514">
            <v>512224</v>
          </cell>
          <cell r="E3514">
            <v>4532</v>
          </cell>
          <cell r="H3514" t="str">
            <v xml:space="preserve">WS OVAL SNAP CLIP DENIM GARDEN (4) </v>
          </cell>
          <cell r="I3514">
            <v>3</v>
          </cell>
          <cell r="J3514">
            <v>3.61</v>
          </cell>
          <cell r="K3514">
            <v>5.95</v>
          </cell>
        </row>
        <row r="3515">
          <cell r="D3515">
            <v>511595</v>
          </cell>
          <cell r="E3515">
            <v>4598</v>
          </cell>
          <cell r="H3515" t="str">
            <v>WS TWINKLE STAR BOW ON CLIP NAVY/GOLD</v>
          </cell>
          <cell r="I3515">
            <v>3</v>
          </cell>
          <cell r="J3515">
            <v>3</v>
          </cell>
          <cell r="K3515">
            <v>4.95</v>
          </cell>
        </row>
        <row r="3517">
          <cell r="D3517">
            <v>506171</v>
          </cell>
          <cell r="E3517">
            <v>4600</v>
          </cell>
          <cell r="H3517" t="str">
            <v xml:space="preserve">WS PLAIN SCRUNCHIE NAVY </v>
          </cell>
          <cell r="I3517">
            <v>3</v>
          </cell>
          <cell r="J3517">
            <v>2.39</v>
          </cell>
          <cell r="K3517">
            <v>3.95</v>
          </cell>
        </row>
        <row r="3518">
          <cell r="D3518">
            <v>511613</v>
          </cell>
          <cell r="E3518">
            <v>4601</v>
          </cell>
          <cell r="H3518" t="str">
            <v>*(ST) WS LOLA SATIN SCRUNCHIE SET NAVY (2)</v>
          </cell>
          <cell r="I3518">
            <v>3</v>
          </cell>
          <cell r="J3518">
            <v>3</v>
          </cell>
          <cell r="K3518">
            <v>4.95</v>
          </cell>
        </row>
        <row r="3519">
          <cell r="D3519">
            <v>512336</v>
          </cell>
          <cell r="E3519">
            <v>4605</v>
          </cell>
          <cell r="H3519" t="str">
            <v>*(CB) WS LOOP BOW ON ELASTIC NAVY (2)</v>
          </cell>
          <cell r="I3519">
            <v>3</v>
          </cell>
          <cell r="J3519">
            <v>3</v>
          </cell>
          <cell r="K3519">
            <v>4.95</v>
          </cell>
        </row>
        <row r="3520">
          <cell r="D3520">
            <v>511619</v>
          </cell>
          <cell r="E3520">
            <v>4608</v>
          </cell>
          <cell r="H3520" t="str">
            <v>*(ST) WS BOW ON ELASTIC NAVY (2)</v>
          </cell>
          <cell r="I3520">
            <v>3</v>
          </cell>
          <cell r="J3520">
            <v>3</v>
          </cell>
          <cell r="K3520">
            <v>4.95</v>
          </cell>
        </row>
        <row r="3521">
          <cell r="D3521">
            <v>506982</v>
          </cell>
          <cell r="E3521">
            <v>4611</v>
          </cell>
          <cell r="H3521" t="str">
            <v>WS TEXTURED BOW ELASTIC (2) NAVY</v>
          </cell>
          <cell r="I3521">
            <v>3</v>
          </cell>
          <cell r="J3521">
            <v>3</v>
          </cell>
          <cell r="K3521">
            <v>4.95</v>
          </cell>
        </row>
        <row r="3522">
          <cell r="D3522">
            <v>507268</v>
          </cell>
          <cell r="E3522">
            <v>4613</v>
          </cell>
          <cell r="G3522" t="str">
            <v>LOW</v>
          </cell>
          <cell r="H3522" t="str">
            <v>WS 4MM FLAT ELASTIC NAVY (8)</v>
          </cell>
          <cell r="I3522">
            <v>3</v>
          </cell>
          <cell r="J3522">
            <v>2.39</v>
          </cell>
          <cell r="K3522">
            <v>3.95</v>
          </cell>
        </row>
        <row r="3523">
          <cell r="D3523">
            <v>511623</v>
          </cell>
          <cell r="E3523">
            <v>4615</v>
          </cell>
          <cell r="H3523" t="str">
            <v>*(ST) WS SOFT ELASTIC BULK PACK NAVY (8)</v>
          </cell>
          <cell r="I3523">
            <v>3</v>
          </cell>
          <cell r="J3523">
            <v>3.61</v>
          </cell>
          <cell r="K3523">
            <v>5.95</v>
          </cell>
        </row>
        <row r="3524">
          <cell r="D3524">
            <v>507862</v>
          </cell>
          <cell r="E3524">
            <v>4616</v>
          </cell>
          <cell r="H3524" t="str">
            <v>WS SOFT ELASTIC NAVY (4)</v>
          </cell>
          <cell r="I3524">
            <v>3</v>
          </cell>
          <cell r="J3524">
            <v>2.39</v>
          </cell>
          <cell r="K3524">
            <v>3.95</v>
          </cell>
        </row>
        <row r="3525">
          <cell r="D3525">
            <v>510864</v>
          </cell>
          <cell r="E3525">
            <v>4624</v>
          </cell>
          <cell r="H3525" t="str">
            <v>WS JULIA SCRUNCHIE MIDNIGHT</v>
          </cell>
          <cell r="I3525">
            <v>3</v>
          </cell>
          <cell r="J3525">
            <v>3.61</v>
          </cell>
          <cell r="K3525">
            <v>5.95</v>
          </cell>
        </row>
        <row r="3526">
          <cell r="D3526">
            <v>510247</v>
          </cell>
          <cell r="E3526">
            <v>4627</v>
          </cell>
          <cell r="H3526" t="str">
            <v>WS THE BLUES SCRUNCHIE WITH BOW</v>
          </cell>
          <cell r="I3526">
            <v>3</v>
          </cell>
          <cell r="J3526">
            <v>4.21</v>
          </cell>
          <cell r="K3526">
            <v>6.95</v>
          </cell>
        </row>
        <row r="3528">
          <cell r="D3528">
            <v>507828</v>
          </cell>
          <cell r="E3528">
            <v>4706</v>
          </cell>
          <cell r="H3528" t="str">
            <v>WS RESORT SOFT HEADBAND BLUE/YELLOW</v>
          </cell>
          <cell r="I3528">
            <v>1</v>
          </cell>
          <cell r="J3528">
            <v>7.85</v>
          </cell>
          <cell r="K3528">
            <v>12.95</v>
          </cell>
        </row>
        <row r="3529">
          <cell r="D3529">
            <v>505194</v>
          </cell>
          <cell r="E3529">
            <v>4803</v>
          </cell>
          <cell r="H3529" t="str">
            <v>*(HB) WS SML DOUBLE GROSGRAIN BOW ON HEADBAND NAVY</v>
          </cell>
          <cell r="I3529">
            <v>1</v>
          </cell>
          <cell r="J3529">
            <v>3</v>
          </cell>
          <cell r="K3529">
            <v>4.95</v>
          </cell>
        </row>
        <row r="3530">
          <cell r="D3530">
            <v>508888</v>
          </cell>
          <cell r="E3530">
            <v>4810</v>
          </cell>
          <cell r="H3530" t="str">
            <v xml:space="preserve">WS PLEATED KNOT HEADBAND NAVY </v>
          </cell>
          <cell r="I3530">
            <v>1</v>
          </cell>
          <cell r="J3530">
            <v>6.03</v>
          </cell>
          <cell r="K3530">
            <v>9.9499999999999993</v>
          </cell>
        </row>
        <row r="3531">
          <cell r="D3531">
            <v>509290</v>
          </cell>
          <cell r="E3531">
            <v>4812</v>
          </cell>
          <cell r="H3531" t="str">
            <v>WS SLIM FAUX LEATHER HEADBAND NAVY</v>
          </cell>
          <cell r="I3531">
            <v>1</v>
          </cell>
          <cell r="J3531">
            <v>3</v>
          </cell>
          <cell r="K3531">
            <v>4.95</v>
          </cell>
        </row>
        <row r="3532">
          <cell r="D3532">
            <v>510048</v>
          </cell>
          <cell r="E3532">
            <v>4813</v>
          </cell>
          <cell r="H3532" t="str">
            <v>WS DOUBLE BOW ON HEADBAND NAVY</v>
          </cell>
          <cell r="I3532">
            <v>1</v>
          </cell>
          <cell r="J3532">
            <v>4.21</v>
          </cell>
          <cell r="K3532">
            <v>6.95</v>
          </cell>
        </row>
        <row r="3533">
          <cell r="D3533">
            <v>510905</v>
          </cell>
          <cell r="E3533">
            <v>4815</v>
          </cell>
          <cell r="H3533" t="str">
            <v>WS CASSIE BOW HEADBAND NAVY</v>
          </cell>
          <cell r="I3533">
            <v>1</v>
          </cell>
          <cell r="J3533">
            <v>3.61</v>
          </cell>
          <cell r="K3533">
            <v>5.95</v>
          </cell>
        </row>
        <row r="3534">
          <cell r="D3534">
            <v>510906</v>
          </cell>
          <cell r="E3534">
            <v>4816</v>
          </cell>
          <cell r="H3534" t="str">
            <v>WS POLKA DOT SLIM BOW HEADBAND NAVY/WHITE</v>
          </cell>
          <cell r="I3534">
            <v>1</v>
          </cell>
          <cell r="J3534">
            <v>3</v>
          </cell>
          <cell r="K3534">
            <v>4.95</v>
          </cell>
        </row>
        <row r="3535">
          <cell r="D3535">
            <v>511548</v>
          </cell>
          <cell r="E3535">
            <v>4817</v>
          </cell>
          <cell r="H3535" t="str">
            <v>WS SLIM PLAITED HEADBAND NAVY</v>
          </cell>
          <cell r="I3535">
            <v>1</v>
          </cell>
          <cell r="J3535">
            <v>3</v>
          </cell>
          <cell r="K3535">
            <v>4.95</v>
          </cell>
        </row>
        <row r="3536">
          <cell r="D3536">
            <v>512303</v>
          </cell>
          <cell r="E3536">
            <v>4818</v>
          </cell>
          <cell r="H3536" t="str">
            <v xml:space="preserve">*(HB) WS PADDED HEADBAND NAVY </v>
          </cell>
          <cell r="I3536">
            <v>1</v>
          </cell>
          <cell r="J3536">
            <v>3.61</v>
          </cell>
          <cell r="K3536">
            <v>5.95</v>
          </cell>
        </row>
        <row r="3539">
          <cell r="D3539">
            <v>512412</v>
          </cell>
          <cell r="E3539">
            <v>5019</v>
          </cell>
          <cell r="H3539" t="str">
            <v>*(BB) WS GLITTER HEART SNAP CLIP PURPLE (2)</v>
          </cell>
          <cell r="I3539">
            <v>3</v>
          </cell>
          <cell r="J3539">
            <v>3</v>
          </cell>
          <cell r="K3539">
            <v>4.95</v>
          </cell>
        </row>
        <row r="3540">
          <cell r="D3540">
            <v>509255</v>
          </cell>
          <cell r="E3540">
            <v>5020</v>
          </cell>
          <cell r="H3540" t="str">
            <v>WS GLITTER SNAP CLIPS LAVENDER (4)</v>
          </cell>
          <cell r="I3540">
            <v>3</v>
          </cell>
          <cell r="J3540">
            <v>3</v>
          </cell>
          <cell r="K3540">
            <v>4.95</v>
          </cell>
        </row>
        <row r="3541">
          <cell r="D3541">
            <v>510776</v>
          </cell>
          <cell r="E3541">
            <v>5029</v>
          </cell>
          <cell r="H3541" t="str">
            <v>WS SOFT TOUCH TRIANGLE CLIPS PURPLE (2)</v>
          </cell>
          <cell r="I3541">
            <v>3</v>
          </cell>
          <cell r="J3541">
            <v>2.39</v>
          </cell>
          <cell r="K3541">
            <v>3.95</v>
          </cell>
        </row>
        <row r="3543">
          <cell r="D3543">
            <v>512270</v>
          </cell>
          <cell r="E3543">
            <v>5158</v>
          </cell>
          <cell r="H3543" t="str">
            <v xml:space="preserve">WS FLOWER ELASTIC LAVENDAR (2) </v>
          </cell>
          <cell r="I3543">
            <v>3</v>
          </cell>
          <cell r="J3543">
            <v>3</v>
          </cell>
          <cell r="K3543">
            <v>4.95</v>
          </cell>
        </row>
        <row r="3544">
          <cell r="D3544">
            <v>509262</v>
          </cell>
          <cell r="E3544">
            <v>5161</v>
          </cell>
          <cell r="H3544" t="str">
            <v xml:space="preserve">WS SOFT ELASTICS PINK/PURPLE (4) </v>
          </cell>
          <cell r="I3544">
            <v>3</v>
          </cell>
          <cell r="J3544">
            <v>3</v>
          </cell>
          <cell r="K3544">
            <v>4.95</v>
          </cell>
        </row>
        <row r="3545">
          <cell r="D3545">
            <v>509257</v>
          </cell>
          <cell r="E3545">
            <v>5162</v>
          </cell>
          <cell r="H3545" t="str">
            <v>WS WAVY PONY TAIL HOLDERS PINK/PURPLE (4)</v>
          </cell>
          <cell r="I3545">
            <v>3</v>
          </cell>
          <cell r="J3545">
            <v>3</v>
          </cell>
          <cell r="K3545">
            <v>4.95</v>
          </cell>
        </row>
        <row r="3548">
          <cell r="D3548">
            <v>504914</v>
          </cell>
          <cell r="E3548">
            <v>6003</v>
          </cell>
          <cell r="H3548" t="str">
            <v>WS POPPY FLOWER ON SALON CLIP HOT PINK</v>
          </cell>
          <cell r="I3548">
            <v>3</v>
          </cell>
          <cell r="J3548">
            <v>3</v>
          </cell>
          <cell r="K3548">
            <v>4.95</v>
          </cell>
        </row>
        <row r="3550">
          <cell r="D3550">
            <v>510777</v>
          </cell>
          <cell r="E3550">
            <v>6025</v>
          </cell>
          <cell r="H3550" t="str">
            <v>WS SOFT TOUCH TRIANGLE CLIPS PINK (2)</v>
          </cell>
          <cell r="I3550">
            <v>3</v>
          </cell>
          <cell r="J3550">
            <v>2.39</v>
          </cell>
          <cell r="K3550">
            <v>3.95</v>
          </cell>
        </row>
        <row r="3551">
          <cell r="D3551">
            <v>505369</v>
          </cell>
          <cell r="E3551">
            <v>6030</v>
          </cell>
          <cell r="H3551" t="str">
            <v>*(BB) WS ZOE SNAP CLIPS (4) HOT PINK</v>
          </cell>
          <cell r="I3551">
            <v>3</v>
          </cell>
          <cell r="J3551">
            <v>2.39</v>
          </cell>
          <cell r="K3551">
            <v>3.95</v>
          </cell>
        </row>
        <row r="3552">
          <cell r="D3552">
            <v>512413</v>
          </cell>
          <cell r="E3552">
            <v>6039</v>
          </cell>
          <cell r="H3552" t="str">
            <v>*(BB) WS PARTY BUNNY ON CLIP</v>
          </cell>
          <cell r="I3552">
            <v>3</v>
          </cell>
          <cell r="J3552">
            <v>4.21</v>
          </cell>
          <cell r="K3552">
            <v>6.95</v>
          </cell>
        </row>
        <row r="3554">
          <cell r="D3554">
            <v>512281</v>
          </cell>
          <cell r="E3554">
            <v>6050</v>
          </cell>
          <cell r="H3554" t="str">
            <v>*(SE) WS STAR BOBBLE HOT PINK (2)</v>
          </cell>
          <cell r="I3554">
            <v>3</v>
          </cell>
          <cell r="J3554">
            <v>4.82</v>
          </cell>
          <cell r="K3554">
            <v>7.95</v>
          </cell>
        </row>
        <row r="3556">
          <cell r="D3556">
            <v>510771</v>
          </cell>
          <cell r="E3556">
            <v>6063</v>
          </cell>
          <cell r="H3556" t="str">
            <v>WS MILLA HEADBAND 8MM HOT PINK</v>
          </cell>
          <cell r="I3556">
            <v>1</v>
          </cell>
          <cell r="J3556">
            <v>2.39</v>
          </cell>
          <cell r="K3556">
            <v>3.95</v>
          </cell>
        </row>
        <row r="3557">
          <cell r="D3557">
            <v>512302</v>
          </cell>
          <cell r="E3557">
            <v>6065</v>
          </cell>
          <cell r="H3557" t="str">
            <v xml:space="preserve">*(HB) WS POSY HEADBAND HOT PINK </v>
          </cell>
          <cell r="I3557">
            <v>1</v>
          </cell>
          <cell r="J3557">
            <v>6.03</v>
          </cell>
          <cell r="K3557">
            <v>9.9499999999999993</v>
          </cell>
        </row>
        <row r="3560">
          <cell r="D3560">
            <v>510923</v>
          </cell>
          <cell r="E3560">
            <v>6228</v>
          </cell>
          <cell r="H3560" t="str">
            <v>WS BANANA CLIP PINK</v>
          </cell>
          <cell r="I3560">
            <v>3</v>
          </cell>
          <cell r="J3560">
            <v>3</v>
          </cell>
          <cell r="K3560">
            <v>4.95</v>
          </cell>
        </row>
        <row r="3561">
          <cell r="D3561">
            <v>511607</v>
          </cell>
          <cell r="E3561">
            <v>6229</v>
          </cell>
          <cell r="H3561" t="str">
            <v>WS TAYLA CLAW MATT PINK</v>
          </cell>
          <cell r="I3561">
            <v>3</v>
          </cell>
          <cell r="J3561">
            <v>4.21</v>
          </cell>
          <cell r="K3561">
            <v>6.95</v>
          </cell>
        </row>
        <row r="3562">
          <cell r="D3562">
            <v>512258</v>
          </cell>
          <cell r="E3562">
            <v>6230</v>
          </cell>
          <cell r="H3562" t="str">
            <v xml:space="preserve">WS CIRCLE CLAW PINK MARBLE </v>
          </cell>
          <cell r="I3562">
            <v>3</v>
          </cell>
          <cell r="J3562">
            <v>4.82</v>
          </cell>
          <cell r="K3562">
            <v>7.95</v>
          </cell>
        </row>
        <row r="3563">
          <cell r="D3563">
            <v>512255</v>
          </cell>
          <cell r="E3563">
            <v>6231</v>
          </cell>
          <cell r="H3563" t="str">
            <v xml:space="preserve">WS FLORAL CLAW CLIP BLUSH </v>
          </cell>
          <cell r="I3563">
            <v>3</v>
          </cell>
          <cell r="J3563">
            <v>4.21</v>
          </cell>
          <cell r="K3563">
            <v>6.95</v>
          </cell>
        </row>
        <row r="3564">
          <cell r="D3564">
            <v>512420</v>
          </cell>
          <cell r="E3564">
            <v>6233</v>
          </cell>
          <cell r="H3564" t="str">
            <v>*(CC) WS BOW CLAW CLIP BLUSH</v>
          </cell>
          <cell r="I3564">
            <v>3</v>
          </cell>
          <cell r="J3564">
            <v>6.03</v>
          </cell>
          <cell r="K3564">
            <v>9.6950000000000003</v>
          </cell>
        </row>
        <row r="3565">
          <cell r="D3565">
            <v>512247</v>
          </cell>
          <cell r="E3565">
            <v>6236</v>
          </cell>
          <cell r="H3565" t="str">
            <v xml:space="preserve">*(HS) WS DAISY SPARKLING FLOWER SNAP CLIP PINK (2) </v>
          </cell>
          <cell r="I3565">
            <v>3</v>
          </cell>
          <cell r="J3565">
            <v>3.61</v>
          </cell>
          <cell r="K3565">
            <v>5.95</v>
          </cell>
        </row>
        <row r="3566">
          <cell r="D3566">
            <v>510779</v>
          </cell>
          <cell r="E3566">
            <v>6239</v>
          </cell>
          <cell r="H3566" t="str">
            <v xml:space="preserve">WS SOFT TOUCH LARGE TRIANGLE CLIPS DUSTY PINK (2) </v>
          </cell>
          <cell r="I3566">
            <v>3</v>
          </cell>
          <cell r="J3566">
            <v>3</v>
          </cell>
          <cell r="K3566">
            <v>4.95</v>
          </cell>
        </row>
        <row r="3567">
          <cell r="D3567">
            <v>510240</v>
          </cell>
          <cell r="E3567">
            <v>6241</v>
          </cell>
          <cell r="H3567" t="str">
            <v>WS KATIE SNAP CLIPS PASTEL PINK (2)</v>
          </cell>
          <cell r="I3567">
            <v>3</v>
          </cell>
          <cell r="J3567">
            <v>3.61</v>
          </cell>
          <cell r="K3567">
            <v>5.95</v>
          </cell>
        </row>
        <row r="3568">
          <cell r="D3568">
            <v>512246</v>
          </cell>
          <cell r="E3568">
            <v>6242</v>
          </cell>
          <cell r="H3568" t="str">
            <v>*(HS) WS ZOE SNAP CLIP PINK (4)</v>
          </cell>
          <cell r="I3568">
            <v>3</v>
          </cell>
          <cell r="J3568">
            <v>2.39</v>
          </cell>
          <cell r="K3568">
            <v>3.95</v>
          </cell>
        </row>
        <row r="3569">
          <cell r="D3569">
            <v>512294</v>
          </cell>
          <cell r="E3569">
            <v>6246</v>
          </cell>
          <cell r="H3569" t="str">
            <v xml:space="preserve">WS GEL GLITTER SNAP CLIP PINK (4) </v>
          </cell>
          <cell r="I3569">
            <v>3</v>
          </cell>
          <cell r="J3569">
            <v>3</v>
          </cell>
          <cell r="K3569">
            <v>4.95</v>
          </cell>
        </row>
        <row r="3570">
          <cell r="D3570">
            <v>512235</v>
          </cell>
          <cell r="E3570">
            <v>6256</v>
          </cell>
          <cell r="H3570" t="str">
            <v>WS SANTA ON SNAP CLIP DUSTY PINK (2)</v>
          </cell>
          <cell r="I3570">
            <v>3</v>
          </cell>
          <cell r="J3570">
            <v>3.61</v>
          </cell>
          <cell r="K3570">
            <v>5.95</v>
          </cell>
        </row>
        <row r="3571">
          <cell r="D3571">
            <v>512236</v>
          </cell>
          <cell r="E3571">
            <v>6257</v>
          </cell>
          <cell r="H3571" t="str">
            <v>WS STAR BOW ON SPARKLE SNAP CLIP GOLD/PALE PINK (2)</v>
          </cell>
          <cell r="I3571">
            <v>3</v>
          </cell>
          <cell r="J3571">
            <v>3.61</v>
          </cell>
          <cell r="K3571">
            <v>5.95</v>
          </cell>
        </row>
        <row r="3572">
          <cell r="D3572">
            <v>512290</v>
          </cell>
          <cell r="E3572">
            <v>6260</v>
          </cell>
          <cell r="H3572" t="str">
            <v xml:space="preserve">WS DELUXE SLIDE BLUSH/GOLD (4) </v>
          </cell>
          <cell r="I3572">
            <v>3</v>
          </cell>
          <cell r="J3572">
            <v>6.03</v>
          </cell>
          <cell r="K3572">
            <v>9.9499999999999993</v>
          </cell>
        </row>
        <row r="3574">
          <cell r="D3574">
            <v>512278</v>
          </cell>
          <cell r="E3574">
            <v>6306</v>
          </cell>
          <cell r="H3574" t="str">
            <v>*(SE) WS POSY SCRUNCHIE SOFT PINK</v>
          </cell>
          <cell r="I3574">
            <v>3</v>
          </cell>
          <cell r="J3574">
            <v>3</v>
          </cell>
          <cell r="K3574">
            <v>4.95</v>
          </cell>
        </row>
        <row r="3575">
          <cell r="D3575">
            <v>512220</v>
          </cell>
          <cell r="E3575">
            <v>6311</v>
          </cell>
          <cell r="G3575" t="str">
            <v>LOW</v>
          </cell>
          <cell r="H3575" t="str">
            <v xml:space="preserve">WS WAVY RIB PONYTAIL HOLDER PINK/WHITE (6) </v>
          </cell>
          <cell r="I3575">
            <v>3</v>
          </cell>
          <cell r="J3575">
            <v>3.61</v>
          </cell>
          <cell r="K3575">
            <v>5.95</v>
          </cell>
        </row>
        <row r="3576">
          <cell r="D3576">
            <v>512295</v>
          </cell>
          <cell r="E3576">
            <v>6312</v>
          </cell>
          <cell r="H3576" t="str">
            <v>WS SHINY STRETCHY TIES PINKS (3)</v>
          </cell>
          <cell r="I3576">
            <v>3</v>
          </cell>
          <cell r="J3576">
            <v>3</v>
          </cell>
          <cell r="K3576">
            <v>4.95</v>
          </cell>
        </row>
        <row r="3577">
          <cell r="D3577">
            <v>512418</v>
          </cell>
          <cell r="E3577">
            <v>6320</v>
          </cell>
          <cell r="H3577" t="str">
            <v>*(BB) WS GLITTER BUNNY ELASTIC PINK (2)</v>
          </cell>
          <cell r="I3577">
            <v>3</v>
          </cell>
          <cell r="J3577">
            <v>3</v>
          </cell>
          <cell r="K3577">
            <v>4.95</v>
          </cell>
        </row>
        <row r="3579">
          <cell r="D3579">
            <v>512323</v>
          </cell>
          <cell r="E3579">
            <v>6500</v>
          </cell>
          <cell r="H3579" t="str">
            <v xml:space="preserve">WS ADULT SOFT HEADBAND BLUSH </v>
          </cell>
          <cell r="I3579">
            <v>3</v>
          </cell>
          <cell r="J3579">
            <v>3</v>
          </cell>
          <cell r="K3579">
            <v>4.95</v>
          </cell>
        </row>
        <row r="3580">
          <cell r="D3580">
            <v>511549</v>
          </cell>
          <cell r="E3580">
            <v>6504</v>
          </cell>
          <cell r="H3580" t="str">
            <v>WS SLIM PLAITED HEADBAND DUSTY PINK</v>
          </cell>
          <cell r="I3580">
            <v>1</v>
          </cell>
          <cell r="J3580">
            <v>3</v>
          </cell>
          <cell r="K3580">
            <v>4.95</v>
          </cell>
        </row>
        <row r="3581">
          <cell r="D3581">
            <v>511551</v>
          </cell>
          <cell r="E3581">
            <v>6505</v>
          </cell>
          <cell r="H3581" t="str">
            <v>WS TULLE KNOT PARTY GLITTER HEADBAND PINK</v>
          </cell>
          <cell r="I3581">
            <v>1</v>
          </cell>
          <cell r="J3581">
            <v>7.85</v>
          </cell>
          <cell r="K3581">
            <v>12.95</v>
          </cell>
        </row>
        <row r="3584">
          <cell r="D3584">
            <v>512331</v>
          </cell>
          <cell r="E3584">
            <v>6701</v>
          </cell>
          <cell r="H3584" t="str">
            <v>*(CB) WS SNAP AND BOBBY SET PALE PINK (4)</v>
          </cell>
          <cell r="I3584">
            <v>3</v>
          </cell>
          <cell r="J3584">
            <v>2.39</v>
          </cell>
          <cell r="K3584">
            <v>3.95</v>
          </cell>
        </row>
        <row r="3585">
          <cell r="D3585">
            <v>512415</v>
          </cell>
          <cell r="E3585">
            <v>6709</v>
          </cell>
          <cell r="H3585" t="str">
            <v>*(BB) WS HARRIET BOW ON CLIP PINK (2)</v>
          </cell>
          <cell r="I3585">
            <v>3</v>
          </cell>
          <cell r="J3585">
            <v>3</v>
          </cell>
          <cell r="K3585">
            <v>4.95</v>
          </cell>
        </row>
        <row r="3586">
          <cell r="D3586">
            <v>512335</v>
          </cell>
          <cell r="E3586">
            <v>6710</v>
          </cell>
          <cell r="H3586" t="str">
            <v>*(CB) WS SUZIE BOW ON CLIP PALE PINK</v>
          </cell>
          <cell r="I3586">
            <v>3</v>
          </cell>
          <cell r="J3586">
            <v>2.39</v>
          </cell>
          <cell r="K3586">
            <v>3.95</v>
          </cell>
        </row>
        <row r="3587">
          <cell r="D3587">
            <v>512339</v>
          </cell>
          <cell r="E3587">
            <v>6712</v>
          </cell>
          <cell r="H3587" t="str">
            <v>*(CB) WS BELLA BOW ON SNAP CLIP PALE PINK (2)</v>
          </cell>
          <cell r="I3587">
            <v>3</v>
          </cell>
          <cell r="J3587">
            <v>3.61</v>
          </cell>
          <cell r="K3587">
            <v>5.95</v>
          </cell>
        </row>
        <row r="3588">
          <cell r="D3588">
            <v>510760</v>
          </cell>
          <cell r="E3588">
            <v>6720</v>
          </cell>
          <cell r="H3588" t="str">
            <v>WS ACRYLIC ROUND HAIR CLIP PALE PINK</v>
          </cell>
          <cell r="I3588">
            <v>3</v>
          </cell>
          <cell r="J3588">
            <v>4.82</v>
          </cell>
          <cell r="K3588">
            <v>7.95</v>
          </cell>
        </row>
        <row r="3589">
          <cell r="D3589">
            <v>507179</v>
          </cell>
          <cell r="E3589">
            <v>6730</v>
          </cell>
          <cell r="H3589" t="str">
            <v>WS BUNNY SNAP CLIP (2)</v>
          </cell>
          <cell r="I3589">
            <v>3</v>
          </cell>
          <cell r="J3589">
            <v>3</v>
          </cell>
          <cell r="K3589">
            <v>4.95</v>
          </cell>
        </row>
        <row r="3590">
          <cell r="D3590">
            <v>507839</v>
          </cell>
          <cell r="E3590">
            <v>6757</v>
          </cell>
          <cell r="H3590" t="str">
            <v xml:space="preserve">WS MERMAID SNAP CLIPS (2) PINK </v>
          </cell>
          <cell r="I3590">
            <v>3</v>
          </cell>
          <cell r="J3590">
            <v>3</v>
          </cell>
          <cell r="K3590">
            <v>4.95</v>
          </cell>
        </row>
        <row r="3591">
          <cell r="D3591">
            <v>509548</v>
          </cell>
          <cell r="E3591">
            <v>6765</v>
          </cell>
          <cell r="H3591" t="str">
            <v>WS FLOWER BUNNY SNAP CLIPS (2)</v>
          </cell>
          <cell r="I3591">
            <v>3</v>
          </cell>
          <cell r="J3591">
            <v>3.61</v>
          </cell>
          <cell r="K3591">
            <v>5.95</v>
          </cell>
        </row>
        <row r="3592">
          <cell r="D3592">
            <v>509553</v>
          </cell>
          <cell r="E3592">
            <v>6770</v>
          </cell>
          <cell r="G3592" t="str">
            <v>LOW</v>
          </cell>
          <cell r="H3592" t="str">
            <v>WS CAT SNAP CLIPS (2)</v>
          </cell>
          <cell r="I3592">
            <v>3</v>
          </cell>
          <cell r="J3592">
            <v>3</v>
          </cell>
          <cell r="K3592">
            <v>4.95</v>
          </cell>
        </row>
        <row r="3593">
          <cell r="D3593">
            <v>510039</v>
          </cell>
          <cell r="E3593">
            <v>6884</v>
          </cell>
          <cell r="H3593" t="str">
            <v>WS CIRCLE BARETTE CLIPS ROSE GOLD (2)</v>
          </cell>
          <cell r="I3593">
            <v>3</v>
          </cell>
          <cell r="J3593">
            <v>3.61</v>
          </cell>
          <cell r="K3593">
            <v>5.95</v>
          </cell>
        </row>
        <row r="3594">
          <cell r="D3594">
            <v>509310</v>
          </cell>
          <cell r="E3594">
            <v>6886</v>
          </cell>
          <cell r="H3594" t="str">
            <v>*(FA) WS METAL CLAW CLIP ROSE GOLD</v>
          </cell>
          <cell r="I3594">
            <v>3</v>
          </cell>
          <cell r="J3594">
            <v>3.61</v>
          </cell>
          <cell r="K3594">
            <v>5.95</v>
          </cell>
        </row>
        <row r="3596">
          <cell r="D3596">
            <v>510264</v>
          </cell>
          <cell r="E3596">
            <v>6922</v>
          </cell>
          <cell r="H3596" t="str">
            <v>WS FAUX FUR POMPOM HEADBAND SOFT PINK</v>
          </cell>
          <cell r="I3596">
            <v>1</v>
          </cell>
          <cell r="J3596">
            <v>6.03</v>
          </cell>
          <cell r="K3596">
            <v>9.9499999999999993</v>
          </cell>
        </row>
        <row r="3597">
          <cell r="D3597">
            <v>512306</v>
          </cell>
          <cell r="E3597">
            <v>6925</v>
          </cell>
          <cell r="H3597" t="str">
            <v xml:space="preserve">*(HB) WS RIBBED HEADBAND IVORY </v>
          </cell>
          <cell r="I3597">
            <v>1</v>
          </cell>
          <cell r="J3597">
            <v>3.61</v>
          </cell>
          <cell r="K3597">
            <v>5.95</v>
          </cell>
        </row>
        <row r="3600">
          <cell r="D3600">
            <v>507032</v>
          </cell>
          <cell r="E3600">
            <v>7004</v>
          </cell>
          <cell r="H3600" t="str">
            <v>WS OPEN ROSE CLIP CREAM</v>
          </cell>
          <cell r="I3600">
            <v>3</v>
          </cell>
          <cell r="J3600">
            <v>6.03</v>
          </cell>
          <cell r="K3600">
            <v>9.9499999999999993</v>
          </cell>
        </row>
        <row r="3602">
          <cell r="D3602">
            <v>512334</v>
          </cell>
          <cell r="E3602">
            <v>7021</v>
          </cell>
          <cell r="H3602" t="str">
            <v>*(CB) WS SUZIE BOW ON CLIP WHITE</v>
          </cell>
          <cell r="I3602">
            <v>3</v>
          </cell>
          <cell r="J3602">
            <v>2.39</v>
          </cell>
          <cell r="K3602">
            <v>3.95</v>
          </cell>
        </row>
        <row r="3604">
          <cell r="D3604">
            <v>512419</v>
          </cell>
          <cell r="E3604">
            <v>7030</v>
          </cell>
          <cell r="H3604" t="str">
            <v xml:space="preserve">*(BB) WS SNOW BUNNY ON CLIP WHITE </v>
          </cell>
          <cell r="I3604">
            <v>3</v>
          </cell>
          <cell r="J3604">
            <v>3</v>
          </cell>
          <cell r="K3604">
            <v>4.95</v>
          </cell>
        </row>
        <row r="3605">
          <cell r="D3605">
            <v>512214</v>
          </cell>
          <cell r="E3605">
            <v>7046</v>
          </cell>
          <cell r="H3605" t="str">
            <v>WS 4MM SNAGLESS ELASTICS WHITE (12)</v>
          </cell>
          <cell r="I3605">
            <v>3</v>
          </cell>
          <cell r="J3605">
            <v>3</v>
          </cell>
          <cell r="K3605">
            <v>4.95</v>
          </cell>
        </row>
        <row r="3606">
          <cell r="D3606">
            <v>509267</v>
          </cell>
          <cell r="E3606">
            <v>7047</v>
          </cell>
          <cell r="H3606" t="str">
            <v>WS SOFT ELASTIC BULK PACK WHITE (8)</v>
          </cell>
          <cell r="I3606">
            <v>3</v>
          </cell>
          <cell r="J3606">
            <v>3.61</v>
          </cell>
          <cell r="K3606">
            <v>5.95</v>
          </cell>
        </row>
        <row r="3607">
          <cell r="D3607">
            <v>512285</v>
          </cell>
          <cell r="E3607">
            <v>7049</v>
          </cell>
          <cell r="H3607" t="str">
            <v>*(SE) WS KNIT SCRUNCHIE WHITE</v>
          </cell>
          <cell r="I3607">
            <v>3</v>
          </cell>
          <cell r="J3607">
            <v>3</v>
          </cell>
          <cell r="K3607">
            <v>4.95</v>
          </cell>
        </row>
        <row r="3608">
          <cell r="D3608">
            <v>512297</v>
          </cell>
          <cell r="E3608">
            <v>7050</v>
          </cell>
          <cell r="H3608" t="str">
            <v>WS SPARKLE SATIN SCRUNCHIE WHITE</v>
          </cell>
          <cell r="I3608">
            <v>3</v>
          </cell>
          <cell r="J3608">
            <v>4.21</v>
          </cell>
          <cell r="K3608">
            <v>6.95</v>
          </cell>
        </row>
        <row r="3610">
          <cell r="D3610">
            <v>511552</v>
          </cell>
          <cell r="E3610">
            <v>7065</v>
          </cell>
          <cell r="H3610" t="str">
            <v>WS PRETTY BOWS ON GROSGRAIN HEADBAND WHITE</v>
          </cell>
          <cell r="I3610">
            <v>1</v>
          </cell>
          <cell r="J3610">
            <v>3</v>
          </cell>
          <cell r="K3610">
            <v>4.95</v>
          </cell>
        </row>
        <row r="3611">
          <cell r="D3611">
            <v>512305</v>
          </cell>
          <cell r="E3611">
            <v>7067</v>
          </cell>
          <cell r="H3611" t="str">
            <v xml:space="preserve">*(HB) WS GOLD STUD HEADBAND WHITE </v>
          </cell>
          <cell r="I3611">
            <v>1</v>
          </cell>
          <cell r="J3611">
            <v>5.42</v>
          </cell>
          <cell r="K3611">
            <v>8.9499999999999993</v>
          </cell>
        </row>
        <row r="3612">
          <cell r="D3612">
            <v>511626</v>
          </cell>
          <cell r="E3612">
            <v>7070</v>
          </cell>
          <cell r="H3612" t="str">
            <v>WS ADULT SOFT HEADBAND WHITE</v>
          </cell>
          <cell r="I3612">
            <v>3</v>
          </cell>
          <cell r="J3612">
            <v>3</v>
          </cell>
          <cell r="K3612">
            <v>4.95</v>
          </cell>
        </row>
        <row r="3613">
          <cell r="D3613">
            <v>512327</v>
          </cell>
          <cell r="E3613">
            <v>7071</v>
          </cell>
          <cell r="G3613" t="str">
            <v>LOW</v>
          </cell>
          <cell r="H3613" t="str">
            <v>WS TEXTURED HEADBAND WHITE</v>
          </cell>
          <cell r="I3613">
            <v>3</v>
          </cell>
          <cell r="J3613">
            <v>6.03</v>
          </cell>
          <cell r="K3613">
            <v>9.9499999999999993</v>
          </cell>
        </row>
        <row r="3616">
          <cell r="D3616">
            <v>510267</v>
          </cell>
          <cell r="E3616">
            <v>7206</v>
          </cell>
          <cell r="H3616" t="str">
            <v>WS SLIM FAUX LEATHER HEADBAND CREAM</v>
          </cell>
          <cell r="I3616">
            <v>1</v>
          </cell>
          <cell r="J3616">
            <v>3</v>
          </cell>
          <cell r="K3616">
            <v>4.95</v>
          </cell>
        </row>
        <row r="3617">
          <cell r="D3617">
            <v>510911</v>
          </cell>
          <cell r="E3617">
            <v>7207</v>
          </cell>
          <cell r="H3617" t="str">
            <v>WS SLIM PLAITED HEADBAND WHITE</v>
          </cell>
          <cell r="I3617">
            <v>1</v>
          </cell>
          <cell r="J3617">
            <v>3</v>
          </cell>
          <cell r="K3617">
            <v>4.95</v>
          </cell>
        </row>
        <row r="3618">
          <cell r="D3618">
            <v>510912</v>
          </cell>
          <cell r="E3618">
            <v>7208</v>
          </cell>
          <cell r="H3618" t="str">
            <v xml:space="preserve">*(HB) WS PEARL HEADBAND </v>
          </cell>
          <cell r="I3618">
            <v>1</v>
          </cell>
          <cell r="J3618">
            <v>6.03</v>
          </cell>
          <cell r="K3618">
            <v>9.9499999999999993</v>
          </cell>
        </row>
        <row r="3619">
          <cell r="D3619">
            <v>511556</v>
          </cell>
          <cell r="E3619">
            <v>7209</v>
          </cell>
          <cell r="H3619" t="str">
            <v>WS SLIM PLAITED HEADBAND CHALK</v>
          </cell>
          <cell r="I3619">
            <v>1</v>
          </cell>
          <cell r="J3619">
            <v>3</v>
          </cell>
          <cell r="K3619">
            <v>4.95</v>
          </cell>
        </row>
        <row r="3620">
          <cell r="D3620">
            <v>511555</v>
          </cell>
          <cell r="E3620">
            <v>7210</v>
          </cell>
          <cell r="G3620" t="str">
            <v>LOW</v>
          </cell>
          <cell r="H3620" t="str">
            <v>*(HB) WS PATENT HEADBAND IVORY</v>
          </cell>
          <cell r="I3620">
            <v>1</v>
          </cell>
          <cell r="J3620">
            <v>4.82</v>
          </cell>
          <cell r="K3620">
            <v>7.95</v>
          </cell>
        </row>
        <row r="3621">
          <cell r="D3621">
            <v>511557</v>
          </cell>
          <cell r="E3621">
            <v>7219</v>
          </cell>
          <cell r="H3621" t="str">
            <v>WS GINGHAM BOW HEADBAND BEIGE</v>
          </cell>
          <cell r="I3621">
            <v>1</v>
          </cell>
          <cell r="J3621">
            <v>3</v>
          </cell>
          <cell r="K3621">
            <v>4.95</v>
          </cell>
        </row>
        <row r="3623">
          <cell r="D3623">
            <v>512223</v>
          </cell>
          <cell r="E3623">
            <v>7221</v>
          </cell>
          <cell r="H3623" t="str">
            <v xml:space="preserve">WS SASSY CLAW CLIP BUTTER CREAM </v>
          </cell>
          <cell r="I3623">
            <v>3</v>
          </cell>
          <cell r="J3623">
            <v>3.61</v>
          </cell>
          <cell r="K3623">
            <v>5.95</v>
          </cell>
        </row>
        <row r="3624">
          <cell r="D3624">
            <v>512260</v>
          </cell>
          <cell r="E3624">
            <v>7227</v>
          </cell>
          <cell r="H3624" t="str">
            <v xml:space="preserve">WS CLASSIC CLAW POLISHED IVORY </v>
          </cell>
          <cell r="I3624">
            <v>3</v>
          </cell>
          <cell r="J3624">
            <v>5.42</v>
          </cell>
          <cell r="K3624">
            <v>8.9499999999999993</v>
          </cell>
        </row>
        <row r="3625">
          <cell r="D3625">
            <v>512248</v>
          </cell>
          <cell r="E3625">
            <v>7230</v>
          </cell>
          <cell r="H3625" t="str">
            <v xml:space="preserve">*(HS) WS SQUIGGLE CLAW CLIP MATT BONE (6) </v>
          </cell>
          <cell r="I3625">
            <v>3</v>
          </cell>
          <cell r="J3625">
            <v>4.82</v>
          </cell>
          <cell r="K3625">
            <v>7.85</v>
          </cell>
        </row>
        <row r="3626">
          <cell r="D3626">
            <v>512421</v>
          </cell>
          <cell r="E3626">
            <v>7231</v>
          </cell>
          <cell r="H3626" t="str">
            <v>*(CC) WS SOPHIA CLAW CLIP WHITE</v>
          </cell>
          <cell r="I3626">
            <v>3</v>
          </cell>
          <cell r="J3626">
            <v>6.03</v>
          </cell>
          <cell r="K3626">
            <v>9.9499999999999993</v>
          </cell>
        </row>
        <row r="3627">
          <cell r="D3627">
            <v>512222</v>
          </cell>
          <cell r="E3627">
            <v>7239</v>
          </cell>
          <cell r="H3627" t="str">
            <v>WS OVAL SNAP CLIPS OATMEAL (4)</v>
          </cell>
          <cell r="I3627">
            <v>3</v>
          </cell>
          <cell r="J3627">
            <v>3.61</v>
          </cell>
          <cell r="K3627">
            <v>5.95</v>
          </cell>
        </row>
        <row r="3628">
          <cell r="D3628">
            <v>512435</v>
          </cell>
          <cell r="E3628">
            <v>7240</v>
          </cell>
          <cell r="H3628" t="str">
            <v>*(SH) WS TWISTED BARETTE MARBLE CREAM</v>
          </cell>
          <cell r="I3628">
            <v>3</v>
          </cell>
          <cell r="J3628">
            <v>6.03</v>
          </cell>
          <cell r="K3628">
            <v>9.9499999999999993</v>
          </cell>
        </row>
        <row r="3630">
          <cell r="D3630">
            <v>512436</v>
          </cell>
          <cell r="E3630">
            <v>7250</v>
          </cell>
          <cell r="H3630" t="str">
            <v>*(SH) WS BOW ON ELASTIC CREAM</v>
          </cell>
          <cell r="I3630">
            <v>3</v>
          </cell>
          <cell r="J3630">
            <v>4.21</v>
          </cell>
          <cell r="K3630">
            <v>6.95</v>
          </cell>
        </row>
        <row r="3633">
          <cell r="D3633">
            <v>511554</v>
          </cell>
          <cell r="E3633">
            <v>7300</v>
          </cell>
          <cell r="H3633" t="str">
            <v>*(HB) WS SLIM BRAIDED HEADBAND METALLIC GOLD</v>
          </cell>
          <cell r="I3633">
            <v>1</v>
          </cell>
          <cell r="J3633">
            <v>6.03</v>
          </cell>
          <cell r="K3633">
            <v>9.9499999999999993</v>
          </cell>
        </row>
        <row r="3634">
          <cell r="D3634">
            <v>512308</v>
          </cell>
          <cell r="E3634">
            <v>7305</v>
          </cell>
          <cell r="H3634" t="str">
            <v xml:space="preserve">*(HB) WS SLIM GOLD SPARKLE HEADBAND </v>
          </cell>
          <cell r="I3634">
            <v>1</v>
          </cell>
          <cell r="J3634">
            <v>3.61</v>
          </cell>
          <cell r="K3634">
            <v>5.95</v>
          </cell>
        </row>
        <row r="3636">
          <cell r="D3636">
            <v>512433</v>
          </cell>
          <cell r="E3636">
            <v>7339</v>
          </cell>
          <cell r="H3636" t="str">
            <v>*(SH) WS PEARL SLIDES (2)</v>
          </cell>
          <cell r="I3636">
            <v>3</v>
          </cell>
          <cell r="J3636">
            <v>4.82</v>
          </cell>
          <cell r="K3636">
            <v>7.95</v>
          </cell>
        </row>
        <row r="3637">
          <cell r="D3637">
            <v>510248</v>
          </cell>
          <cell r="E3637">
            <v>7340</v>
          </cell>
          <cell r="H3637" t="str">
            <v>*(FA) WS METAL CLAW CLIP GOLD</v>
          </cell>
          <cell r="I3637">
            <v>3</v>
          </cell>
          <cell r="J3637">
            <v>3.61</v>
          </cell>
          <cell r="K3637">
            <v>5.95</v>
          </cell>
        </row>
        <row r="3638">
          <cell r="D3638">
            <v>512249</v>
          </cell>
          <cell r="E3638">
            <v>7341</v>
          </cell>
          <cell r="H3638" t="str">
            <v>*(HS) WS TEXTURED HEART CLAW GOLD</v>
          </cell>
          <cell r="I3638">
            <v>1</v>
          </cell>
          <cell r="J3638">
            <v>4.21</v>
          </cell>
          <cell r="K3638">
            <v>6.95</v>
          </cell>
        </row>
        <row r="3639">
          <cell r="D3639">
            <v>510236</v>
          </cell>
          <cell r="E3639">
            <v>7352</v>
          </cell>
          <cell r="G3639" t="str">
            <v>LOW</v>
          </cell>
          <cell r="H3639" t="str">
            <v>WS GOLD GLITTER DIAMOND CLIP (2)</v>
          </cell>
          <cell r="I3639">
            <v>3</v>
          </cell>
          <cell r="J3639">
            <v>3</v>
          </cell>
          <cell r="K3639">
            <v>4.95</v>
          </cell>
        </row>
        <row r="3640">
          <cell r="D3640">
            <v>512237</v>
          </cell>
          <cell r="E3640">
            <v>7357</v>
          </cell>
          <cell r="H3640" t="str">
            <v>WS GOLD GLITTER SNAP CLIP (4)</v>
          </cell>
          <cell r="I3640">
            <v>3</v>
          </cell>
          <cell r="J3640">
            <v>3</v>
          </cell>
          <cell r="K3640">
            <v>4.95</v>
          </cell>
        </row>
        <row r="3643">
          <cell r="D3643">
            <v>512422</v>
          </cell>
          <cell r="E3643">
            <v>7490</v>
          </cell>
          <cell r="H3643" t="str">
            <v>*(CC) WS TAYLA CLAW CLIP LINEN</v>
          </cell>
          <cell r="I3643">
            <v>3</v>
          </cell>
          <cell r="J3643">
            <v>4.21</v>
          </cell>
          <cell r="K3643">
            <v>6.95</v>
          </cell>
        </row>
        <row r="3644">
          <cell r="D3644">
            <v>512427</v>
          </cell>
          <cell r="E3644">
            <v>7495</v>
          </cell>
          <cell r="H3644" t="str">
            <v>*(SH) WS MIA CLAW CLIP MATT CHOCOLATE</v>
          </cell>
          <cell r="I3644">
            <v>3</v>
          </cell>
          <cell r="J3644">
            <v>4.21</v>
          </cell>
          <cell r="K3644">
            <v>6.95</v>
          </cell>
        </row>
        <row r="3645">
          <cell r="D3645">
            <v>512424</v>
          </cell>
          <cell r="E3645">
            <v>7496</v>
          </cell>
          <cell r="H3645" t="str">
            <v>*(CC) WS ALEX CLAW TAUPE</v>
          </cell>
          <cell r="I3645">
            <v>3</v>
          </cell>
          <cell r="J3645">
            <v>4.82</v>
          </cell>
          <cell r="K3645">
            <v>7.95</v>
          </cell>
        </row>
        <row r="3646">
          <cell r="D3646">
            <v>512426</v>
          </cell>
          <cell r="E3646">
            <v>7498</v>
          </cell>
          <cell r="H3646" t="str">
            <v>*(CC) WS CLEO CLAW CLIP MOCCA</v>
          </cell>
          <cell r="I3646">
            <v>3</v>
          </cell>
          <cell r="J3646">
            <v>4.82</v>
          </cell>
          <cell r="K3646">
            <v>7.95</v>
          </cell>
        </row>
        <row r="3647">
          <cell r="D3647">
            <v>510922</v>
          </cell>
          <cell r="E3647">
            <v>7500</v>
          </cell>
          <cell r="H3647" t="str">
            <v>WS BANANA CLIP TORTOISE SHELL</v>
          </cell>
          <cell r="I3647">
            <v>3</v>
          </cell>
          <cell r="J3647">
            <v>3</v>
          </cell>
          <cell r="K3647">
            <v>4.95</v>
          </cell>
        </row>
        <row r="3648">
          <cell r="D3648">
            <v>512428</v>
          </cell>
          <cell r="E3648">
            <v>7502</v>
          </cell>
          <cell r="H3648" t="str">
            <v>*(CC) WS ADELINE CLAW CLIP DARK TORTOISE SHELL</v>
          </cell>
          <cell r="I3648">
            <v>3</v>
          </cell>
          <cell r="J3648">
            <v>4.82</v>
          </cell>
          <cell r="K3648">
            <v>7.95</v>
          </cell>
        </row>
        <row r="3649">
          <cell r="D3649">
            <v>510042</v>
          </cell>
          <cell r="E3649">
            <v>7503</v>
          </cell>
          <cell r="H3649" t="str">
            <v>*(FA) WS MINI CLAW CLIP TORTOISE SHELL (2)</v>
          </cell>
          <cell r="I3649">
            <v>3</v>
          </cell>
          <cell r="J3649">
            <v>3</v>
          </cell>
          <cell r="K3649">
            <v>4.95</v>
          </cell>
        </row>
        <row r="3650">
          <cell r="D3650">
            <v>512265</v>
          </cell>
          <cell r="E3650">
            <v>7506</v>
          </cell>
          <cell r="H3650" t="str">
            <v xml:space="preserve">WS SOPHIA CLAW CLIP TORTOISE SHELL </v>
          </cell>
          <cell r="I3650">
            <v>3</v>
          </cell>
          <cell r="J3650">
            <v>6.03</v>
          </cell>
          <cell r="K3650">
            <v>9.9499999999999993</v>
          </cell>
        </row>
        <row r="3651">
          <cell r="D3651">
            <v>512226</v>
          </cell>
          <cell r="E3651">
            <v>7507</v>
          </cell>
          <cell r="H3651" t="str">
            <v xml:space="preserve">WS SASSY CLAW CLIP CREAM TORTOISE SHELL </v>
          </cell>
          <cell r="I3651">
            <v>3</v>
          </cell>
          <cell r="J3651">
            <v>6.03</v>
          </cell>
          <cell r="K3651">
            <v>9.9499999999999993</v>
          </cell>
        </row>
        <row r="3652">
          <cell r="D3652">
            <v>510866</v>
          </cell>
          <cell r="E3652">
            <v>7508</v>
          </cell>
          <cell r="H3652" t="str">
            <v>WS LUXE SNAP CLIP TORTOISE SHELL (2)</v>
          </cell>
          <cell r="I3652">
            <v>3</v>
          </cell>
          <cell r="J3652">
            <v>6.03</v>
          </cell>
          <cell r="K3652">
            <v>9.9499999999999993</v>
          </cell>
        </row>
        <row r="3653">
          <cell r="D3653">
            <v>512211</v>
          </cell>
          <cell r="E3653">
            <v>7509</v>
          </cell>
          <cell r="H3653" t="str">
            <v>WS ESSENTIAL BOBBY PINS BROWN (25)</v>
          </cell>
          <cell r="I3653">
            <v>3</v>
          </cell>
          <cell r="J3653">
            <v>2.39</v>
          </cell>
          <cell r="K3653">
            <v>3.95</v>
          </cell>
        </row>
        <row r="3654">
          <cell r="D3654">
            <v>509269</v>
          </cell>
          <cell r="E3654">
            <v>7510</v>
          </cell>
          <cell r="H3654" t="str">
            <v xml:space="preserve">WS ANIMAL PRINT BOBBY PINS (8) </v>
          </cell>
          <cell r="I3654">
            <v>3</v>
          </cell>
          <cell r="J3654">
            <v>3</v>
          </cell>
          <cell r="K3654">
            <v>4.95</v>
          </cell>
        </row>
        <row r="3655">
          <cell r="D3655">
            <v>512250</v>
          </cell>
          <cell r="E3655">
            <v>7517</v>
          </cell>
          <cell r="H3655" t="str">
            <v>*(HS) WS SOFT TOUCH SNAP CLIP CHOCOLATE (4)</v>
          </cell>
          <cell r="I3655">
            <v>3</v>
          </cell>
          <cell r="J3655">
            <v>3</v>
          </cell>
          <cell r="K3655">
            <v>4.95</v>
          </cell>
        </row>
        <row r="3656">
          <cell r="D3656">
            <v>510755</v>
          </cell>
          <cell r="E3656">
            <v>7518</v>
          </cell>
          <cell r="H3656" t="str">
            <v>WS LARGE MATT TRIANGULAR CLIP BEIGE</v>
          </cell>
          <cell r="I3656">
            <v>3</v>
          </cell>
          <cell r="J3656">
            <v>4.82</v>
          </cell>
          <cell r="K3656">
            <v>7.95</v>
          </cell>
        </row>
        <row r="3657">
          <cell r="D3657">
            <v>512291</v>
          </cell>
          <cell r="E3657">
            <v>7520</v>
          </cell>
          <cell r="H3657" t="str">
            <v xml:space="preserve">*(PT) WS DELUXE MARBLE BOW BARETTE SAHARA </v>
          </cell>
          <cell r="I3657">
            <v>3</v>
          </cell>
          <cell r="J3657">
            <v>6.03</v>
          </cell>
          <cell r="K3657">
            <v>9.9499999999999993</v>
          </cell>
        </row>
        <row r="3658">
          <cell r="D3658">
            <v>510758</v>
          </cell>
          <cell r="E3658">
            <v>7521</v>
          </cell>
          <cell r="H3658" t="str">
            <v>WS LUXE DIAMANTE CLIPS TORTOISE SHELL (2)</v>
          </cell>
          <cell r="I3658">
            <v>3</v>
          </cell>
          <cell r="J3658">
            <v>7.85</v>
          </cell>
          <cell r="K3658">
            <v>12.95</v>
          </cell>
        </row>
        <row r="3659">
          <cell r="D3659">
            <v>508801</v>
          </cell>
          <cell r="E3659">
            <v>7523</v>
          </cell>
          <cell r="H3659" t="str">
            <v>*(SH) WS LUCY CLIPS (2) TORTOISE SHELL</v>
          </cell>
          <cell r="I3659">
            <v>3</v>
          </cell>
          <cell r="J3659">
            <v>2.39</v>
          </cell>
          <cell r="K3659">
            <v>3.95</v>
          </cell>
        </row>
        <row r="3660">
          <cell r="D3660">
            <v>512434</v>
          </cell>
          <cell r="E3660">
            <v>7524</v>
          </cell>
          <cell r="H3660" t="str">
            <v>*(SH) WS RECTANGLE CUT OUT BARETTE TORTOISE SHELL</v>
          </cell>
          <cell r="I3660">
            <v>3</v>
          </cell>
          <cell r="J3660">
            <v>6.03</v>
          </cell>
          <cell r="K3660">
            <v>9.9499999999999993</v>
          </cell>
        </row>
        <row r="3661">
          <cell r="D3661">
            <v>510748</v>
          </cell>
          <cell r="E3661">
            <v>7529</v>
          </cell>
          <cell r="H3661" t="str">
            <v>WS LARGE BIANCIA CLAW CLIP TOFFEE</v>
          </cell>
          <cell r="I3661">
            <v>3</v>
          </cell>
          <cell r="J3661">
            <v>6.03</v>
          </cell>
          <cell r="K3661">
            <v>9.9499999999999993</v>
          </cell>
        </row>
        <row r="3662">
          <cell r="D3662">
            <v>512262</v>
          </cell>
          <cell r="E3662">
            <v>7530</v>
          </cell>
          <cell r="H3662" t="str">
            <v xml:space="preserve">WS CHARLIE CLAW CLIP TOFFEE </v>
          </cell>
          <cell r="I3662">
            <v>3</v>
          </cell>
          <cell r="J3662">
            <v>4.82</v>
          </cell>
          <cell r="K3662">
            <v>7.95</v>
          </cell>
        </row>
        <row r="3664">
          <cell r="D3664">
            <v>510060</v>
          </cell>
          <cell r="E3664">
            <v>7531</v>
          </cell>
          <cell r="H3664" t="str">
            <v>WS CURVY ELASTICS NEUTRAL (6)</v>
          </cell>
          <cell r="I3664">
            <v>3</v>
          </cell>
          <cell r="J3664">
            <v>2.39</v>
          </cell>
          <cell r="K3664">
            <v>3.95</v>
          </cell>
        </row>
        <row r="3665">
          <cell r="D3665">
            <v>511570</v>
          </cell>
          <cell r="E3665">
            <v>7538</v>
          </cell>
          <cell r="H3665" t="str">
            <v>WS SHINY STRETCHY TIES METALLIC BRONZE (3)</v>
          </cell>
          <cell r="I3665">
            <v>3</v>
          </cell>
          <cell r="J3665">
            <v>3</v>
          </cell>
          <cell r="K3665">
            <v>4.95</v>
          </cell>
        </row>
        <row r="3666">
          <cell r="D3666">
            <v>512438</v>
          </cell>
          <cell r="E3666">
            <v>7539</v>
          </cell>
          <cell r="H3666" t="str">
            <v>*(SH) WS TEXTURED PONY TAIL HOLDER NEUTRALS (5)</v>
          </cell>
          <cell r="I3666">
            <v>3</v>
          </cell>
          <cell r="J3666">
            <v>3.61</v>
          </cell>
          <cell r="K3666">
            <v>5.95</v>
          </cell>
        </row>
        <row r="3667">
          <cell r="D3667">
            <v>512440</v>
          </cell>
          <cell r="E3667">
            <v>7540</v>
          </cell>
          <cell r="H3667" t="str">
            <v xml:space="preserve">*(SH) WS SOFT ELASTIC NEUTRALS (5) </v>
          </cell>
          <cell r="I3667">
            <v>3</v>
          </cell>
          <cell r="J3667">
            <v>3</v>
          </cell>
          <cell r="K3667">
            <v>4.95</v>
          </cell>
        </row>
        <row r="3668">
          <cell r="D3668">
            <v>512288</v>
          </cell>
          <cell r="E3668">
            <v>7541</v>
          </cell>
          <cell r="H3668" t="str">
            <v>*(SE) WS DELUXE HAIR TIES PINE (6)</v>
          </cell>
          <cell r="I3668">
            <v>3</v>
          </cell>
          <cell r="J3668">
            <v>5.42</v>
          </cell>
          <cell r="K3668">
            <v>8.9499999999999993</v>
          </cell>
        </row>
        <row r="3669">
          <cell r="D3669">
            <v>512251</v>
          </cell>
          <cell r="E3669">
            <v>7545</v>
          </cell>
          <cell r="H3669" t="str">
            <v>*(HS) WS PONY TAIL HOLDER BEIGE/BLACK SPOT</v>
          </cell>
          <cell r="I3669">
            <v>3</v>
          </cell>
          <cell r="J3669">
            <v>4.21</v>
          </cell>
          <cell r="K3669">
            <v>6.95</v>
          </cell>
        </row>
        <row r="3670">
          <cell r="D3670">
            <v>510250</v>
          </cell>
          <cell r="E3670">
            <v>7546</v>
          </cell>
          <cell r="H3670" t="str">
            <v>WS CLASSIC LEOPARD PRINT SCRUNCHIE</v>
          </cell>
          <cell r="I3670">
            <v>3</v>
          </cell>
          <cell r="J3670">
            <v>3</v>
          </cell>
          <cell r="K3670">
            <v>4.95</v>
          </cell>
        </row>
        <row r="3671">
          <cell r="D3671">
            <v>512439</v>
          </cell>
          <cell r="E3671">
            <v>7548</v>
          </cell>
          <cell r="H3671" t="str">
            <v>*(SH) WS SPARKLE VELVET SCRUNCHIE CHOCOLATE</v>
          </cell>
          <cell r="I3671">
            <v>3</v>
          </cell>
          <cell r="J3671">
            <v>3.61</v>
          </cell>
          <cell r="K3671">
            <v>5.95</v>
          </cell>
        </row>
        <row r="3672">
          <cell r="D3672">
            <v>507891</v>
          </cell>
          <cell r="E3672">
            <v>7549</v>
          </cell>
          <cell r="H3672" t="str">
            <v xml:space="preserve">WS SATIN SCRUNCHIE LATTE </v>
          </cell>
          <cell r="I3672">
            <v>3</v>
          </cell>
          <cell r="J3672">
            <v>3.61</v>
          </cell>
          <cell r="K3672">
            <v>5.95</v>
          </cell>
        </row>
        <row r="3674">
          <cell r="D3674">
            <v>512324</v>
          </cell>
          <cell r="E3674">
            <v>7551</v>
          </cell>
          <cell r="H3674" t="str">
            <v xml:space="preserve">WS ADULT SOFT HEADBAND ALMOND </v>
          </cell>
          <cell r="I3674">
            <v>3</v>
          </cell>
          <cell r="J3674">
            <v>3</v>
          </cell>
          <cell r="K3674">
            <v>4.95</v>
          </cell>
        </row>
        <row r="3675">
          <cell r="D3675">
            <v>510914</v>
          </cell>
          <cell r="E3675">
            <v>7552</v>
          </cell>
          <cell r="H3675" t="str">
            <v>WS EVERYDAY HEADBAND TORTOISE SHELL</v>
          </cell>
          <cell r="I3675">
            <v>1</v>
          </cell>
          <cell r="J3675">
            <v>3</v>
          </cell>
          <cell r="K3675">
            <v>4.95</v>
          </cell>
        </row>
        <row r="3676">
          <cell r="D3676">
            <v>508885</v>
          </cell>
          <cell r="E3676">
            <v>7559</v>
          </cell>
          <cell r="H3676" t="str">
            <v xml:space="preserve">WS CHEETAH BOW ON HEADBAND NEUTRAL </v>
          </cell>
          <cell r="I3676">
            <v>1</v>
          </cell>
          <cell r="J3676">
            <v>3.61</v>
          </cell>
          <cell r="K3676">
            <v>5.95</v>
          </cell>
        </row>
        <row r="3677">
          <cell r="D3677">
            <v>511558</v>
          </cell>
          <cell r="E3677">
            <v>7569</v>
          </cell>
          <cell r="H3677" t="str">
            <v>WS GATHERED FAUX LEATHER HEADBAND OLIVE</v>
          </cell>
          <cell r="I3677">
            <v>1</v>
          </cell>
          <cell r="J3677">
            <v>4.21</v>
          </cell>
          <cell r="K3677">
            <v>6.95</v>
          </cell>
        </row>
        <row r="3680">
          <cell r="D3680">
            <v>504986</v>
          </cell>
          <cell r="E3680">
            <v>8003</v>
          </cell>
          <cell r="H3680" t="str">
            <v>WS DOUBLE FRANGIPANI ON SALON CLIP BLACK</v>
          </cell>
          <cell r="I3680">
            <v>3</v>
          </cell>
          <cell r="J3680">
            <v>4.21</v>
          </cell>
          <cell r="K3680">
            <v>6.95</v>
          </cell>
        </row>
        <row r="3681">
          <cell r="D3681">
            <v>505842</v>
          </cell>
          <cell r="E3681">
            <v>8004</v>
          </cell>
          <cell r="H3681" t="str">
            <v>WS FLEUR FLOWER BLACK</v>
          </cell>
          <cell r="I3681">
            <v>3</v>
          </cell>
          <cell r="J3681">
            <v>4.21</v>
          </cell>
          <cell r="K3681">
            <v>6.95</v>
          </cell>
        </row>
        <row r="3683">
          <cell r="D3683">
            <v>512252</v>
          </cell>
          <cell r="E3683">
            <v>8101</v>
          </cell>
          <cell r="H3683" t="str">
            <v xml:space="preserve">*(HS) WS MINI CLAW CLIP BLACK (2) </v>
          </cell>
          <cell r="I3683">
            <v>3</v>
          </cell>
          <cell r="J3683">
            <v>3</v>
          </cell>
          <cell r="K3683">
            <v>4.95</v>
          </cell>
        </row>
        <row r="3684">
          <cell r="D3684">
            <v>512442</v>
          </cell>
          <cell r="E3684">
            <v>8102</v>
          </cell>
          <cell r="H3684" t="str">
            <v xml:space="preserve">*(CC) WS PETITE BOW CLAW CLIP BLACK (2) </v>
          </cell>
          <cell r="I3684">
            <v>3</v>
          </cell>
          <cell r="J3684">
            <v>3</v>
          </cell>
          <cell r="K3684">
            <v>4.95</v>
          </cell>
        </row>
        <row r="3685">
          <cell r="D3685">
            <v>503909</v>
          </cell>
          <cell r="E3685">
            <v>8103</v>
          </cell>
          <cell r="H3685" t="str">
            <v>*(CC) WS CLAW CLIP BLACK</v>
          </cell>
          <cell r="I3685">
            <v>3</v>
          </cell>
          <cell r="J3685">
            <v>2.39</v>
          </cell>
          <cell r="K3685">
            <v>3.95</v>
          </cell>
        </row>
        <row r="3686">
          <cell r="D3686">
            <v>507039</v>
          </cell>
          <cell r="E3686">
            <v>8107</v>
          </cell>
          <cell r="H3686" t="str">
            <v>*(CC) WS MATT CLAW CLIP BLACK (2)</v>
          </cell>
          <cell r="I3686">
            <v>3</v>
          </cell>
          <cell r="J3686">
            <v>4.21</v>
          </cell>
          <cell r="K3686">
            <v>6.95</v>
          </cell>
        </row>
        <row r="3687">
          <cell r="D3687">
            <v>512430</v>
          </cell>
          <cell r="E3687">
            <v>8109</v>
          </cell>
          <cell r="H3687" t="str">
            <v>*(CC) WS ZIG ZAG CLAW CLIP BLACK</v>
          </cell>
          <cell r="I3687">
            <v>3</v>
          </cell>
          <cell r="J3687">
            <v>4.82</v>
          </cell>
          <cell r="K3687">
            <v>7.95</v>
          </cell>
        </row>
        <row r="3688">
          <cell r="D3688">
            <v>512263</v>
          </cell>
          <cell r="E3688">
            <v>8112</v>
          </cell>
          <cell r="H3688" t="str">
            <v xml:space="preserve">WS DELUXE CLAW CLIP MIDNIGHT MARBLE </v>
          </cell>
          <cell r="I3688">
            <v>3</v>
          </cell>
          <cell r="J3688">
            <v>6.03</v>
          </cell>
          <cell r="K3688">
            <v>9.9499999999999993</v>
          </cell>
        </row>
        <row r="3689">
          <cell r="D3689">
            <v>512264</v>
          </cell>
          <cell r="E3689">
            <v>8113</v>
          </cell>
          <cell r="H3689" t="str">
            <v xml:space="preserve">WS CHARLIE CLAW CLIP BLACK </v>
          </cell>
          <cell r="I3689">
            <v>3</v>
          </cell>
          <cell r="J3689">
            <v>4.82</v>
          </cell>
          <cell r="K3689">
            <v>7.95</v>
          </cell>
        </row>
        <row r="3690">
          <cell r="D3690">
            <v>504550</v>
          </cell>
          <cell r="E3690">
            <v>8115</v>
          </cell>
          <cell r="H3690" t="str">
            <v>WS ZOE SNAP CLIP BLACK (4)</v>
          </cell>
          <cell r="I3690">
            <v>3</v>
          </cell>
          <cell r="J3690">
            <v>2.39</v>
          </cell>
          <cell r="K3690">
            <v>3.95</v>
          </cell>
        </row>
        <row r="3691">
          <cell r="D3691">
            <v>508800</v>
          </cell>
          <cell r="E3691">
            <v>8116</v>
          </cell>
          <cell r="H3691" t="str">
            <v>WS LUCY CLIPS (2) BLACK</v>
          </cell>
          <cell r="I3691">
            <v>3</v>
          </cell>
          <cell r="J3691">
            <v>2.39</v>
          </cell>
          <cell r="K3691">
            <v>3.95</v>
          </cell>
        </row>
        <row r="3692">
          <cell r="D3692">
            <v>512253</v>
          </cell>
          <cell r="E3692">
            <v>8118</v>
          </cell>
          <cell r="H3692" t="str">
            <v>*(HS) WS WEAVE LEATHERETTE CLAW CLIP BLACK</v>
          </cell>
          <cell r="I3692">
            <v>3</v>
          </cell>
          <cell r="J3692">
            <v>6.03</v>
          </cell>
          <cell r="K3692">
            <v>9.9499999999999993</v>
          </cell>
        </row>
        <row r="3693">
          <cell r="D3693">
            <v>511569</v>
          </cell>
          <cell r="E3693">
            <v>8119</v>
          </cell>
          <cell r="H3693" t="str">
            <v>WS LUXE MARIA CLAW CLIP BLACK</v>
          </cell>
          <cell r="I3693">
            <v>3</v>
          </cell>
          <cell r="J3693">
            <v>4.21</v>
          </cell>
          <cell r="K3693">
            <v>6.95</v>
          </cell>
        </row>
        <row r="3694">
          <cell r="D3694">
            <v>510921</v>
          </cell>
          <cell r="E3694">
            <v>8120</v>
          </cell>
          <cell r="H3694" t="str">
            <v>WS BANANA CLIP BLACK</v>
          </cell>
          <cell r="I3694">
            <v>3</v>
          </cell>
          <cell r="J3694">
            <v>3</v>
          </cell>
          <cell r="K3694">
            <v>4.95</v>
          </cell>
        </row>
        <row r="3695">
          <cell r="D3695">
            <v>512443</v>
          </cell>
          <cell r="E3695">
            <v>8122</v>
          </cell>
          <cell r="H3695" t="str">
            <v>*(SH) WS ELLA BARETTE MATT BLACK</v>
          </cell>
          <cell r="I3695">
            <v>3</v>
          </cell>
          <cell r="J3695">
            <v>3</v>
          </cell>
          <cell r="K3695">
            <v>4.95</v>
          </cell>
        </row>
        <row r="3696">
          <cell r="D3696">
            <v>512300</v>
          </cell>
          <cell r="E3696">
            <v>8123</v>
          </cell>
          <cell r="H3696" t="str">
            <v xml:space="preserve">WS GEL GLITTER SNAP CLIP MIDNIGHT (4) </v>
          </cell>
          <cell r="I3696">
            <v>3</v>
          </cell>
          <cell r="J3696">
            <v>3</v>
          </cell>
          <cell r="K3696">
            <v>4.95</v>
          </cell>
        </row>
        <row r="3697">
          <cell r="D3697">
            <v>512216</v>
          </cell>
          <cell r="E3697">
            <v>8124</v>
          </cell>
          <cell r="H3697" t="str">
            <v>WS ELLIE CLIPS BLACK (4)</v>
          </cell>
          <cell r="I3697">
            <v>3</v>
          </cell>
          <cell r="J3697">
            <v>2.39</v>
          </cell>
          <cell r="K3697">
            <v>3.95</v>
          </cell>
        </row>
        <row r="3698">
          <cell r="D3698">
            <v>512212</v>
          </cell>
          <cell r="E3698">
            <v>8125</v>
          </cell>
          <cell r="H3698" t="str">
            <v>WS MIA SNAP CLIPS BLACK (6)</v>
          </cell>
          <cell r="I3698">
            <v>3</v>
          </cell>
          <cell r="J3698">
            <v>2.39</v>
          </cell>
          <cell r="K3698">
            <v>3.95</v>
          </cell>
        </row>
        <row r="3699">
          <cell r="D3699">
            <v>511616</v>
          </cell>
          <cell r="E3699">
            <v>8127</v>
          </cell>
          <cell r="H3699" t="str">
            <v xml:space="preserve">WS ZARA SNAP CLIP BLACK (4) </v>
          </cell>
          <cell r="I3699">
            <v>3</v>
          </cell>
          <cell r="J3699">
            <v>3</v>
          </cell>
          <cell r="K3699">
            <v>4.95</v>
          </cell>
        </row>
        <row r="3700">
          <cell r="D3700">
            <v>509272</v>
          </cell>
          <cell r="E3700">
            <v>8128</v>
          </cell>
          <cell r="H3700" t="str">
            <v>WS BLACK PATENT BOBBY PINS (8)</v>
          </cell>
          <cell r="I3700">
            <v>3</v>
          </cell>
          <cell r="J3700">
            <v>2.39</v>
          </cell>
          <cell r="K3700">
            <v>3.95</v>
          </cell>
        </row>
        <row r="3701">
          <cell r="D3701">
            <v>512213</v>
          </cell>
          <cell r="E3701">
            <v>8129</v>
          </cell>
          <cell r="H3701" t="str">
            <v>WS ESSENTIAL BOBBY PINS BLACK (25)</v>
          </cell>
          <cell r="I3701">
            <v>3</v>
          </cell>
          <cell r="J3701">
            <v>2.39</v>
          </cell>
          <cell r="K3701">
            <v>3.95</v>
          </cell>
        </row>
        <row r="3702">
          <cell r="D3702">
            <v>512301</v>
          </cell>
          <cell r="E3702">
            <v>8140</v>
          </cell>
          <cell r="H3702" t="str">
            <v>WS TEXTURED LEATHERETTE BOW BARETTE BLACK</v>
          </cell>
          <cell r="I3702">
            <v>3</v>
          </cell>
          <cell r="J3702">
            <v>4.82</v>
          </cell>
          <cell r="K3702">
            <v>7.95</v>
          </cell>
        </row>
        <row r="3704">
          <cell r="D3704">
            <v>504776</v>
          </cell>
          <cell r="E3704">
            <v>8204</v>
          </cell>
          <cell r="H3704" t="str">
            <v>WS PLAIN SCRUNCHIE BLACK</v>
          </cell>
          <cell r="I3704">
            <v>3</v>
          </cell>
          <cell r="J3704">
            <v>2.39</v>
          </cell>
          <cell r="K3704">
            <v>3.95</v>
          </cell>
        </row>
        <row r="3705">
          <cell r="D3705">
            <v>512229</v>
          </cell>
          <cell r="E3705">
            <v>8205</v>
          </cell>
          <cell r="H3705" t="str">
            <v>WS VELVET SCRUNCHIE BLACK</v>
          </cell>
          <cell r="I3705">
            <v>3</v>
          </cell>
          <cell r="J3705">
            <v>3</v>
          </cell>
          <cell r="K3705">
            <v>4.95</v>
          </cell>
        </row>
        <row r="3706">
          <cell r="D3706">
            <v>512289</v>
          </cell>
          <cell r="E3706">
            <v>8206</v>
          </cell>
          <cell r="H3706" t="str">
            <v>*(SE) WS FLORAL LACE SCRUNCHIE BLACK</v>
          </cell>
          <cell r="I3706">
            <v>3</v>
          </cell>
          <cell r="J3706">
            <v>3</v>
          </cell>
          <cell r="K3706">
            <v>4.95</v>
          </cell>
        </row>
        <row r="3707">
          <cell r="D3707">
            <v>511568</v>
          </cell>
          <cell r="E3707">
            <v>8207</v>
          </cell>
          <cell r="H3707" t="str">
            <v>WS CURVY ELASTIC BLACK (6)</v>
          </cell>
          <cell r="I3707">
            <v>3</v>
          </cell>
          <cell r="J3707">
            <v>2.39</v>
          </cell>
          <cell r="K3707">
            <v>3.95</v>
          </cell>
        </row>
        <row r="3708">
          <cell r="D3708">
            <v>512208</v>
          </cell>
          <cell r="E3708">
            <v>8209</v>
          </cell>
          <cell r="G3708" t="str">
            <v>LOW</v>
          </cell>
          <cell r="H3708" t="str">
            <v>WS POLLY SNAGLESS ELASTICS CLEAR/BLACK (36)</v>
          </cell>
          <cell r="I3708">
            <v>3</v>
          </cell>
          <cell r="J3708">
            <v>2.39</v>
          </cell>
          <cell r="K3708">
            <v>3.95</v>
          </cell>
        </row>
        <row r="3709">
          <cell r="D3709">
            <v>507870</v>
          </cell>
          <cell r="E3709">
            <v>8210</v>
          </cell>
          <cell r="H3709" t="str">
            <v xml:space="preserve">WS RIBBED ELASTIC BLACK (4) </v>
          </cell>
          <cell r="I3709">
            <v>3</v>
          </cell>
          <cell r="J3709">
            <v>2.39</v>
          </cell>
          <cell r="K3709">
            <v>3.95</v>
          </cell>
        </row>
        <row r="3710">
          <cell r="D3710">
            <v>509273</v>
          </cell>
          <cell r="E3710">
            <v>8219</v>
          </cell>
          <cell r="H3710" t="str">
            <v>WS SOFT ELASTICS BULK PACK BLACK (8)</v>
          </cell>
          <cell r="I3710">
            <v>3</v>
          </cell>
          <cell r="J3710">
            <v>3.61</v>
          </cell>
          <cell r="K3710">
            <v>5.95</v>
          </cell>
        </row>
        <row r="3712">
          <cell r="D3712">
            <v>510915</v>
          </cell>
          <cell r="E3712">
            <v>8410</v>
          </cell>
          <cell r="H3712" t="str">
            <v>*(HB) WS SLIM PLAITED HEADBAND BLACK</v>
          </cell>
          <cell r="I3712">
            <v>1</v>
          </cell>
          <cell r="J3712">
            <v>3</v>
          </cell>
          <cell r="K3712">
            <v>4.95</v>
          </cell>
        </row>
        <row r="3713">
          <cell r="D3713">
            <v>510916</v>
          </cell>
          <cell r="E3713">
            <v>8411</v>
          </cell>
          <cell r="H3713" t="str">
            <v>WS EVERYDAY HEADBAND BLACK</v>
          </cell>
          <cell r="I3713">
            <v>1</v>
          </cell>
          <cell r="J3713">
            <v>3</v>
          </cell>
          <cell r="K3713">
            <v>4.95</v>
          </cell>
        </row>
        <row r="3714">
          <cell r="D3714">
            <v>512312</v>
          </cell>
          <cell r="E3714">
            <v>8415</v>
          </cell>
          <cell r="H3714" t="str">
            <v xml:space="preserve">*(HB) WS RIBBED HEADBAND BLACK </v>
          </cell>
          <cell r="I3714">
            <v>1</v>
          </cell>
          <cell r="J3714">
            <v>3.61</v>
          </cell>
          <cell r="K3714">
            <v>5.95</v>
          </cell>
        </row>
        <row r="3715">
          <cell r="D3715">
            <v>512462</v>
          </cell>
          <cell r="E3715">
            <v>8423</v>
          </cell>
          <cell r="H3715" t="str">
            <v>*(HB) WS VELVET PADDED HEADBAND BLACK</v>
          </cell>
          <cell r="I3715">
            <v>1</v>
          </cell>
          <cell r="J3715">
            <v>6.03</v>
          </cell>
          <cell r="K3715">
            <v>9.9499999999999993</v>
          </cell>
        </row>
        <row r="3716">
          <cell r="D3716">
            <v>512463</v>
          </cell>
          <cell r="E3716">
            <v>8424</v>
          </cell>
          <cell r="H3716" t="str">
            <v>*(HB) WS SATIN PADDED HEADBAND BLACK</v>
          </cell>
          <cell r="I3716">
            <v>1</v>
          </cell>
          <cell r="J3716">
            <v>6.03</v>
          </cell>
          <cell r="K3716">
            <v>9.9499999999999993</v>
          </cell>
        </row>
        <row r="3719">
          <cell r="D3719">
            <v>509274</v>
          </cell>
          <cell r="E3719">
            <v>8804</v>
          </cell>
          <cell r="H3719" t="str">
            <v xml:space="preserve">WS ZEBRA SNAP CLIPS (4) </v>
          </cell>
          <cell r="I3719">
            <v>3</v>
          </cell>
          <cell r="J3719">
            <v>3</v>
          </cell>
          <cell r="K3719">
            <v>4.95</v>
          </cell>
        </row>
        <row r="3721">
          <cell r="D3721">
            <v>504084</v>
          </cell>
          <cell r="E3721">
            <v>8807</v>
          </cell>
          <cell r="H3721" t="str">
            <v>WS 5MM SNAGLESS ELASTICS (5) SLATE</v>
          </cell>
          <cell r="I3721">
            <v>3</v>
          </cell>
          <cell r="J3721">
            <v>2.39</v>
          </cell>
          <cell r="K3721">
            <v>3.95</v>
          </cell>
        </row>
        <row r="3722">
          <cell r="D3722">
            <v>510786</v>
          </cell>
          <cell r="E3722">
            <v>8826</v>
          </cell>
          <cell r="H3722" t="str">
            <v>WS LEOPARD SCRUNCHIE WHITE/BLACK</v>
          </cell>
          <cell r="I3722">
            <v>3</v>
          </cell>
          <cell r="J3722">
            <v>3</v>
          </cell>
          <cell r="K3722">
            <v>4.95</v>
          </cell>
        </row>
        <row r="3725">
          <cell r="D3725">
            <v>506342</v>
          </cell>
          <cell r="E3725">
            <v>8901</v>
          </cell>
          <cell r="H3725" t="str">
            <v>WS NATURAL ELASTIC SET (6)</v>
          </cell>
          <cell r="I3725">
            <v>3</v>
          </cell>
          <cell r="J3725">
            <v>3</v>
          </cell>
          <cell r="K3725">
            <v>4.95</v>
          </cell>
        </row>
        <row r="3727">
          <cell r="D3727">
            <v>508780</v>
          </cell>
          <cell r="E3727">
            <v>8910</v>
          </cell>
          <cell r="G3727" t="str">
            <v>LOW</v>
          </cell>
          <cell r="H3727" t="str">
            <v>WS SMART SCRUNCHIE METALLIC SILVER</v>
          </cell>
          <cell r="I3727">
            <v>3</v>
          </cell>
          <cell r="J3727">
            <v>3.61</v>
          </cell>
          <cell r="K3727">
            <v>5.95</v>
          </cell>
        </row>
        <row r="3728">
          <cell r="D3728">
            <v>509604</v>
          </cell>
          <cell r="E3728">
            <v>8911</v>
          </cell>
          <cell r="H3728" t="str">
            <v>WS GREY SCRUNCHIE</v>
          </cell>
          <cell r="I3728">
            <v>3</v>
          </cell>
          <cell r="J3728">
            <v>3</v>
          </cell>
          <cell r="K3728">
            <v>4.95</v>
          </cell>
        </row>
        <row r="3729">
          <cell r="D3729">
            <v>512286</v>
          </cell>
          <cell r="E3729">
            <v>8912</v>
          </cell>
          <cell r="H3729" t="str">
            <v>*(SE) WS JERSEY SCRUNCHIE WHITE/GREY (2)</v>
          </cell>
          <cell r="I3729">
            <v>3</v>
          </cell>
          <cell r="J3729">
            <v>4.82</v>
          </cell>
          <cell r="K3729">
            <v>7.95</v>
          </cell>
        </row>
        <row r="3731">
          <cell r="D3731">
            <v>512217</v>
          </cell>
          <cell r="E3731">
            <v>8920</v>
          </cell>
          <cell r="H3731" t="str">
            <v>WS MIA SNAP CLIPS SILVER (6)</v>
          </cell>
          <cell r="I3731">
            <v>3</v>
          </cell>
          <cell r="J3731">
            <v>2.39</v>
          </cell>
          <cell r="K3731">
            <v>3.95</v>
          </cell>
        </row>
        <row r="3732">
          <cell r="D3732">
            <v>507052</v>
          </cell>
          <cell r="E3732">
            <v>8921</v>
          </cell>
          <cell r="G3732" t="str">
            <v>LOW</v>
          </cell>
          <cell r="H3732" t="str">
            <v>WS METALLIC CLIPS (4) SILVER</v>
          </cell>
          <cell r="I3732">
            <v>3</v>
          </cell>
          <cell r="J3732">
            <v>3</v>
          </cell>
          <cell r="K3732">
            <v>4.95</v>
          </cell>
        </row>
        <row r="3733">
          <cell r="D3733">
            <v>510038</v>
          </cell>
          <cell r="E3733">
            <v>8923</v>
          </cell>
          <cell r="H3733" t="str">
            <v>WS CIRCLE BARETTE CLIPS SILVER (2)</v>
          </cell>
          <cell r="I3733">
            <v>3</v>
          </cell>
          <cell r="J3733">
            <v>3.61</v>
          </cell>
          <cell r="K3733">
            <v>5.95</v>
          </cell>
        </row>
        <row r="3734">
          <cell r="D3734">
            <v>512296</v>
          </cell>
          <cell r="E3734">
            <v>8932</v>
          </cell>
          <cell r="H3734" t="str">
            <v xml:space="preserve">WS SILVER METALLIC HAIR SLIDE (4) </v>
          </cell>
          <cell r="I3734">
            <v>3</v>
          </cell>
          <cell r="J3734">
            <v>6.03</v>
          </cell>
          <cell r="K3734">
            <v>9.9499999999999993</v>
          </cell>
        </row>
        <row r="3735">
          <cell r="D3735">
            <v>510251</v>
          </cell>
          <cell r="E3735">
            <v>8939</v>
          </cell>
          <cell r="H3735" t="str">
            <v>*(FA) WS METAL CLAW CLIP SILVER</v>
          </cell>
          <cell r="I3735">
            <v>3</v>
          </cell>
          <cell r="J3735">
            <v>3.61</v>
          </cell>
          <cell r="K3735">
            <v>5.95</v>
          </cell>
        </row>
        <row r="3737">
          <cell r="D3737">
            <v>512313</v>
          </cell>
          <cell r="E3737">
            <v>8946</v>
          </cell>
          <cell r="H3737" t="str">
            <v>*(HB) WS SLIM BRAIDED HEADBAND PEWTER</v>
          </cell>
          <cell r="I3737">
            <v>1</v>
          </cell>
          <cell r="J3737">
            <v>6.03</v>
          </cell>
          <cell r="K3737">
            <v>9.9499999999999993</v>
          </cell>
        </row>
        <row r="3740">
          <cell r="D3740" t="str">
            <v>MPP013</v>
          </cell>
          <cell r="E3740" t="str">
            <v>WR-27</v>
          </cell>
          <cell r="G3740" t="str">
            <v>P</v>
          </cell>
          <cell r="H3740" t="str">
            <v xml:space="preserve">MITTY CUTICLE JUICE PREPACK
</v>
          </cell>
          <cell r="I3740">
            <v>1</v>
          </cell>
          <cell r="J3740">
            <v>184.86</v>
          </cell>
          <cell r="K3740">
            <v>305.02</v>
          </cell>
        </row>
        <row r="3741">
          <cell r="D3741" t="str">
            <v>MCJ006</v>
          </cell>
          <cell r="E3741" t="str">
            <v>WR-22</v>
          </cell>
          <cell r="H3741" t="str">
            <v>MITTY CUTICLE JUICE 9.5ML MARSHMALLOW</v>
          </cell>
          <cell r="I3741">
            <v>3</v>
          </cell>
          <cell r="J3741">
            <v>10.27</v>
          </cell>
          <cell r="K3741">
            <v>16.95</v>
          </cell>
        </row>
        <row r="3742">
          <cell r="D3742" t="str">
            <v>MCJ007</v>
          </cell>
          <cell r="E3742" t="str">
            <v>WR-22</v>
          </cell>
          <cell r="H3742" t="str">
            <v>MITTY CUTICLE JUICE 9.5ML PEACH</v>
          </cell>
          <cell r="I3742">
            <v>3</v>
          </cell>
          <cell r="J3742">
            <v>10.27</v>
          </cell>
          <cell r="K3742">
            <v>16.95</v>
          </cell>
        </row>
        <row r="3743">
          <cell r="D3743" t="str">
            <v>MCJ008</v>
          </cell>
          <cell r="E3743" t="str">
            <v>WR-22</v>
          </cell>
          <cell r="H3743" t="str">
            <v>MITTY CUTICLE JUICE 9.5ML JASMINE</v>
          </cell>
          <cell r="I3743">
            <v>3</v>
          </cell>
          <cell r="J3743">
            <v>10.27</v>
          </cell>
          <cell r="K3743">
            <v>16.95</v>
          </cell>
        </row>
        <row r="3745">
          <cell r="D3745" t="str">
            <v>MPP018</v>
          </cell>
          <cell r="E3745" t="str">
            <v>16-01</v>
          </cell>
          <cell r="G3745" t="str">
            <v xml:space="preserve">P </v>
          </cell>
          <cell r="H3745" t="str">
            <v>MITTY HAND SERUM PREPACK</v>
          </cell>
          <cell r="I3745">
            <v>1</v>
          </cell>
          <cell r="J3745">
            <v>363</v>
          </cell>
          <cell r="K3745">
            <v>598.95000000000005</v>
          </cell>
        </row>
        <row r="3746">
          <cell r="D3746" t="str">
            <v>MHS001</v>
          </cell>
          <cell r="E3746" t="str">
            <v>16-01</v>
          </cell>
          <cell r="H3746" t="str">
            <v>MITTY HAND SERUM 50ML GUAVA GLOW</v>
          </cell>
          <cell r="I3746">
            <v>4</v>
          </cell>
          <cell r="J3746">
            <v>18.149999999999999</v>
          </cell>
          <cell r="K3746">
            <v>29.95</v>
          </cell>
        </row>
        <row r="3747">
          <cell r="D3747" t="str">
            <v>MHS002</v>
          </cell>
          <cell r="E3747" t="str">
            <v>16-01</v>
          </cell>
          <cell r="H3747" t="str">
            <v>MITTY HAND SERUM 50ML BLUSHING ROSE</v>
          </cell>
          <cell r="I3747">
            <v>4</v>
          </cell>
          <cell r="J3747">
            <v>18.149999999999999</v>
          </cell>
          <cell r="K3747">
            <v>29.95</v>
          </cell>
        </row>
        <row r="3748">
          <cell r="D3748" t="str">
            <v>MHS003</v>
          </cell>
          <cell r="E3748" t="str">
            <v>16-01</v>
          </cell>
          <cell r="H3748" t="str">
            <v>MITTY HAND SERUM 50ML STRAWBERRY BLISS</v>
          </cell>
          <cell r="I3748">
            <v>4</v>
          </cell>
          <cell r="J3748">
            <v>18.149999999999999</v>
          </cell>
          <cell r="K3748">
            <v>29.95</v>
          </cell>
        </row>
        <row r="3749">
          <cell r="D3749" t="str">
            <v>MHS004</v>
          </cell>
          <cell r="E3749" t="str">
            <v>16-01</v>
          </cell>
          <cell r="H3749" t="str">
            <v>MITTY HAND SERUM 50ML LILIUM ESSENCE</v>
          </cell>
          <cell r="I3749">
            <v>4</v>
          </cell>
          <cell r="J3749">
            <v>18.149999999999999</v>
          </cell>
          <cell r="K3749">
            <v>29.95</v>
          </cell>
        </row>
        <row r="3750">
          <cell r="D3750" t="str">
            <v>MHS005</v>
          </cell>
          <cell r="E3750" t="str">
            <v>16-01</v>
          </cell>
          <cell r="H3750" t="str">
            <v>MITTY HAND SERUM 50ML ORANGE BLOSSOM</v>
          </cell>
          <cell r="I3750">
            <v>4</v>
          </cell>
          <cell r="J3750">
            <v>18.149999999999999</v>
          </cell>
          <cell r="K3750">
            <v>29.95</v>
          </cell>
        </row>
        <row r="3752">
          <cell r="D3752" t="str">
            <v>MMK001</v>
          </cell>
          <cell r="E3752" t="str">
            <v>WR-21</v>
          </cell>
          <cell r="H3752" t="str">
            <v xml:space="preserve">MITTY 4 STEP MANI KIT GREEN TEA &amp; ALOE VERA
</v>
          </cell>
          <cell r="I3752">
            <v>6</v>
          </cell>
          <cell r="J3752">
            <v>6.03</v>
          </cell>
          <cell r="K3752">
            <v>9.9499999999999993</v>
          </cell>
        </row>
        <row r="3753">
          <cell r="D3753" t="str">
            <v>MMK002</v>
          </cell>
          <cell r="E3753" t="str">
            <v>WR-21</v>
          </cell>
          <cell r="H3753" t="str">
            <v xml:space="preserve"> MITTY 4 STEP MANI KIT CHERRY BLOSSOM
</v>
          </cell>
          <cell r="I3753">
            <v>6</v>
          </cell>
          <cell r="J3753">
            <v>6.03</v>
          </cell>
          <cell r="K3753">
            <v>9.9499999999999993</v>
          </cell>
        </row>
        <row r="3755">
          <cell r="D3755" t="str">
            <v>MPP019</v>
          </cell>
          <cell r="E3755" t="str">
            <v>WR-19</v>
          </cell>
          <cell r="G3755" t="str">
            <v xml:space="preserve">P </v>
          </cell>
          <cell r="H3755" t="str">
            <v xml:space="preserve">MITTY HAND &amp; FOOT MASKS PREPACK
</v>
          </cell>
          <cell r="I3755">
            <v>1</v>
          </cell>
          <cell r="J3755">
            <v>271.36</v>
          </cell>
          <cell r="K3755">
            <v>447.74</v>
          </cell>
        </row>
        <row r="3756">
          <cell r="D3756" t="str">
            <v>MMH001</v>
          </cell>
          <cell r="E3756" t="str">
            <v>WR-19</v>
          </cell>
          <cell r="H3756" t="str">
            <v>** MITTY HAND MASK GLOVES 16G PEACH
(Order in multiples of 16) (Add or Top Up of 6)</v>
          </cell>
          <cell r="I3756">
            <v>16</v>
          </cell>
          <cell r="J3756">
            <v>4.24</v>
          </cell>
          <cell r="K3756">
            <v>6.95</v>
          </cell>
        </row>
        <row r="3757">
          <cell r="D3757" t="str">
            <v>MMH002</v>
          </cell>
          <cell r="E3757" t="str">
            <v>WR-19</v>
          </cell>
          <cell r="H3757" t="str">
            <v>** MITTY HAND MASK GLOVES 16G LAVENDER
(Order in multiples of 16) (Add or Top Up of 6)</v>
          </cell>
          <cell r="I3757">
            <v>16</v>
          </cell>
          <cell r="J3757">
            <v>4.24</v>
          </cell>
          <cell r="K3757">
            <v>6.95</v>
          </cell>
        </row>
        <row r="3758">
          <cell r="D3758" t="str">
            <v>MMF001</v>
          </cell>
          <cell r="E3758" t="str">
            <v>WR-19</v>
          </cell>
          <cell r="H3758" t="str">
            <v>** MITTY FOOT MASK SOCKS 30G PEACH
(Order in multiples of 16) (Add to Top Up of 6)</v>
          </cell>
          <cell r="I3758">
            <v>16</v>
          </cell>
          <cell r="J3758">
            <v>4.24</v>
          </cell>
          <cell r="K3758">
            <v>6.95</v>
          </cell>
        </row>
        <row r="3759">
          <cell r="D3759" t="str">
            <v>MMF002</v>
          </cell>
          <cell r="E3759" t="str">
            <v>WR-19</v>
          </cell>
          <cell r="H3759" t="str">
            <v>** MITTY FOOT MASK SOCKS 30G LAVENDER
(Order in multiples of 16) (Add or Top Up of 6)</v>
          </cell>
          <cell r="I3759">
            <v>16</v>
          </cell>
          <cell r="J3759">
            <v>4.24</v>
          </cell>
          <cell r="K3759">
            <v>6.95</v>
          </cell>
        </row>
        <row r="3761">
          <cell r="D3761" t="str">
            <v>MPP010</v>
          </cell>
          <cell r="E3761" t="str">
            <v>WR-24</v>
          </cell>
          <cell r="G3761" t="str">
            <v>P</v>
          </cell>
          <cell r="H3761" t="str">
            <v>MITTY 4 STEP PEDI KITS PREPACK</v>
          </cell>
          <cell r="I3761">
            <v>1</v>
          </cell>
          <cell r="J3761">
            <v>217.08</v>
          </cell>
          <cell r="K3761">
            <v>358.18</v>
          </cell>
        </row>
        <row r="3762">
          <cell r="D3762" t="str">
            <v>MPK001</v>
          </cell>
          <cell r="E3762" t="str">
            <v>WR-21</v>
          </cell>
          <cell r="H3762" t="str">
            <v>MITTY 4 STEP PEDI KIT 
ROSE</v>
          </cell>
          <cell r="I3762">
            <v>6</v>
          </cell>
          <cell r="J3762">
            <v>6.03</v>
          </cell>
          <cell r="K3762">
            <v>9.9499999999999993</v>
          </cell>
        </row>
        <row r="3763">
          <cell r="D3763" t="str">
            <v>MPK002</v>
          </cell>
          <cell r="E3763" t="str">
            <v>WR-21</v>
          </cell>
          <cell r="H3763" t="str">
            <v>MITTY 4 STEP PEDI KIT 
LAVENDER</v>
          </cell>
          <cell r="I3763">
            <v>6</v>
          </cell>
          <cell r="J3763">
            <v>6.03</v>
          </cell>
          <cell r="K3763">
            <v>9.9499999999999993</v>
          </cell>
        </row>
        <row r="3764">
          <cell r="D3764" t="str">
            <v>MPK004</v>
          </cell>
          <cell r="E3764" t="str">
            <v>WR-21</v>
          </cell>
          <cell r="H3764" t="str">
            <v>MITTY 4 STEP PEDI KIT 
LEMON</v>
          </cell>
          <cell r="I3764">
            <v>6</v>
          </cell>
          <cell r="J3764">
            <v>6.03</v>
          </cell>
          <cell r="K3764">
            <v>9.9499999999999993</v>
          </cell>
        </row>
        <row r="3765">
          <cell r="D3765" t="str">
            <v>MPK006</v>
          </cell>
          <cell r="E3765" t="str">
            <v>WR-21</v>
          </cell>
          <cell r="H3765" t="str">
            <v>MITTY 4 STEP PEDI KIT 
PINEAPPLE</v>
          </cell>
          <cell r="I3765">
            <v>6</v>
          </cell>
          <cell r="J3765">
            <v>6.03</v>
          </cell>
          <cell r="K3765">
            <v>9.9499999999999993</v>
          </cell>
        </row>
        <row r="3766">
          <cell r="D3766" t="str">
            <v>MPK005</v>
          </cell>
          <cell r="E3766" t="str">
            <v>WR-21</v>
          </cell>
          <cell r="H3766" t="str">
            <v>MITTY 4 STEP PEDI KIT 
ORANGE</v>
          </cell>
          <cell r="I3766">
            <v>6</v>
          </cell>
          <cell r="J3766">
            <v>6.03</v>
          </cell>
          <cell r="K3766">
            <v>9.9499999999999993</v>
          </cell>
        </row>
        <row r="3767">
          <cell r="D3767" t="str">
            <v>MPK003 *</v>
          </cell>
          <cell r="E3767" t="str">
            <v>WR-21</v>
          </cell>
          <cell r="G3767" t="str">
            <v>ETA MID AUG</v>
          </cell>
          <cell r="H3767" t="str">
            <v xml:space="preserve">MITTY 4 STEP PEDI KIT 
GREEN TEA </v>
          </cell>
          <cell r="I3767">
            <v>6</v>
          </cell>
          <cell r="J3767">
            <v>6.03</v>
          </cell>
          <cell r="K3767">
            <v>9.9499999999999993</v>
          </cell>
        </row>
        <row r="3769">
          <cell r="D3769" t="str">
            <v>MPP001</v>
          </cell>
          <cell r="E3769" t="str">
            <v>17-01</v>
          </cell>
          <cell r="G3769" t="str">
            <v>P</v>
          </cell>
          <cell r="H3769" t="str">
            <v>MITTY VEGAN NAIL POLISH PREPACK</v>
          </cell>
          <cell r="I3769">
            <v>1</v>
          </cell>
          <cell r="J3769">
            <v>872.48</v>
          </cell>
          <cell r="K3769">
            <v>1439.59</v>
          </cell>
        </row>
        <row r="3770">
          <cell r="D3770" t="str">
            <v>MNP001</v>
          </cell>
          <cell r="E3770" t="str">
            <v>17-01</v>
          </cell>
          <cell r="H3770" t="str">
            <v>MITTY 83% PLANT BASED VEGAN NAIL POLISH 
SUNSHINE</v>
          </cell>
          <cell r="I3770">
            <v>2</v>
          </cell>
          <cell r="J3770">
            <v>11.48</v>
          </cell>
          <cell r="K3770">
            <v>18.95</v>
          </cell>
        </row>
        <row r="3771">
          <cell r="D3771" t="str">
            <v>MNP002</v>
          </cell>
          <cell r="E3771" t="str">
            <v>17-01</v>
          </cell>
          <cell r="H3771" t="str">
            <v xml:space="preserve">MITTY 83% PLANT BASED VEGAN NAIL POLISH 
SQUASH </v>
          </cell>
          <cell r="I3771">
            <v>2</v>
          </cell>
          <cell r="J3771">
            <v>11.48</v>
          </cell>
          <cell r="K3771">
            <v>18.95</v>
          </cell>
        </row>
        <row r="3772">
          <cell r="D3772" t="str">
            <v>MNP003</v>
          </cell>
          <cell r="E3772" t="str">
            <v>17-01</v>
          </cell>
          <cell r="H3772" t="str">
            <v>MITTY 83% PLANT BASED VEGAN NAIL POLISH 
HOT GIRL SUMMER</v>
          </cell>
          <cell r="I3772">
            <v>2</v>
          </cell>
          <cell r="J3772">
            <v>11.48</v>
          </cell>
          <cell r="K3772">
            <v>18.95</v>
          </cell>
        </row>
        <row r="3773">
          <cell r="D3773" t="str">
            <v>MNP004</v>
          </cell>
          <cell r="E3773" t="str">
            <v>17-01</v>
          </cell>
          <cell r="H3773" t="str">
            <v>MITTY 83% PLANT BASED VEGAN NAIL POLISH 
CORAL</v>
          </cell>
          <cell r="I3773">
            <v>2</v>
          </cell>
          <cell r="J3773">
            <v>11.48</v>
          </cell>
          <cell r="K3773">
            <v>18.95</v>
          </cell>
        </row>
        <row r="3774">
          <cell r="D3774" t="str">
            <v>MNP005</v>
          </cell>
          <cell r="E3774" t="str">
            <v>17-02</v>
          </cell>
          <cell r="H3774" t="str">
            <v>MITTY 83% PLANT BASED VEGAN NAIL POLISH 
FLAME</v>
          </cell>
          <cell r="I3774">
            <v>2</v>
          </cell>
          <cell r="J3774">
            <v>11.48</v>
          </cell>
          <cell r="K3774">
            <v>18.95</v>
          </cell>
        </row>
        <row r="3775">
          <cell r="D3775" t="str">
            <v>MNP006</v>
          </cell>
          <cell r="E3775" t="str">
            <v>17-02</v>
          </cell>
          <cell r="H3775" t="str">
            <v>MITTY 83% PLANT BASED VEGAN NAIL POLISH 
HOT ROD</v>
          </cell>
          <cell r="I3775">
            <v>2</v>
          </cell>
          <cell r="J3775">
            <v>11.48</v>
          </cell>
          <cell r="K3775">
            <v>18.95</v>
          </cell>
        </row>
        <row r="3776">
          <cell r="D3776" t="str">
            <v>MNP007</v>
          </cell>
          <cell r="E3776" t="str">
            <v>17-02</v>
          </cell>
          <cell r="H3776" t="str">
            <v>MITTY 83% PLANT BASED VEGAN NAIL POLISH 
APPLE OF MY EYE</v>
          </cell>
          <cell r="I3776">
            <v>2</v>
          </cell>
          <cell r="J3776">
            <v>11.48</v>
          </cell>
          <cell r="K3776">
            <v>18.95</v>
          </cell>
        </row>
        <row r="3777">
          <cell r="D3777" t="str">
            <v>MNP008</v>
          </cell>
          <cell r="E3777" t="str">
            <v>17-02</v>
          </cell>
          <cell r="H3777" t="str">
            <v>MITTY 83% PLANT BASED VEGAN NAIL POLISH 
COPPER</v>
          </cell>
          <cell r="I3777">
            <v>2</v>
          </cell>
          <cell r="J3777">
            <v>11.48</v>
          </cell>
          <cell r="K3777">
            <v>18.95</v>
          </cell>
        </row>
        <row r="3778">
          <cell r="D3778" t="str">
            <v>MNP009</v>
          </cell>
          <cell r="E3778" t="str">
            <v>17-03</v>
          </cell>
          <cell r="H3778" t="str">
            <v>MITTY 83% PLANT BASED VEGAN NAIL POLISH 
BLACK CHERRY</v>
          </cell>
          <cell r="I3778">
            <v>2</v>
          </cell>
          <cell r="J3778">
            <v>11.48</v>
          </cell>
          <cell r="K3778">
            <v>18.95</v>
          </cell>
        </row>
        <row r="3779">
          <cell r="D3779" t="str">
            <v>MNP010</v>
          </cell>
          <cell r="E3779" t="str">
            <v>17-03</v>
          </cell>
          <cell r="H3779" t="str">
            <v>MITTY 83% PLANT BASED VEGAN NAIL POLISH 
BROWN STONE</v>
          </cell>
          <cell r="I3779">
            <v>2</v>
          </cell>
          <cell r="J3779">
            <v>11.48</v>
          </cell>
          <cell r="K3779">
            <v>18.95</v>
          </cell>
        </row>
        <row r="3780">
          <cell r="D3780" t="str">
            <v>MNP011</v>
          </cell>
          <cell r="E3780" t="str">
            <v>17-03</v>
          </cell>
          <cell r="H3780" t="str">
            <v>MITTY 83% PLANT BASED VEGAN NAIL POLISH 
SLATE</v>
          </cell>
          <cell r="I3780">
            <v>2</v>
          </cell>
          <cell r="J3780">
            <v>11.48</v>
          </cell>
          <cell r="K3780">
            <v>18.95</v>
          </cell>
        </row>
        <row r="3781">
          <cell r="D3781" t="str">
            <v>MNP012</v>
          </cell>
          <cell r="E3781" t="str">
            <v>17-03</v>
          </cell>
          <cell r="H3781" t="str">
            <v>MITTY 83% PLANT BASED VEGAN NAIL POLISH 
NUGGET</v>
          </cell>
          <cell r="I3781">
            <v>2</v>
          </cell>
          <cell r="J3781">
            <v>11.48</v>
          </cell>
          <cell r="K3781">
            <v>18.95</v>
          </cell>
        </row>
        <row r="3782">
          <cell r="D3782" t="str">
            <v>MNP013</v>
          </cell>
          <cell r="E3782" t="str">
            <v>17-01</v>
          </cell>
          <cell r="H3782" t="str">
            <v>MITTY 83% PLANT BASED VEGAN NAIL POLISH 
GOLDEN PEARL</v>
          </cell>
          <cell r="I3782">
            <v>2</v>
          </cell>
          <cell r="J3782">
            <v>11.48</v>
          </cell>
          <cell r="K3782">
            <v>18.95</v>
          </cell>
        </row>
        <row r="3783">
          <cell r="D3783" t="str">
            <v>MNP014</v>
          </cell>
          <cell r="E3783" t="str">
            <v>17-01</v>
          </cell>
          <cell r="H3783" t="str">
            <v>MITTY 83% PLANT BASED VEGAN NAIL POLISH 
OLIVE</v>
          </cell>
          <cell r="I3783">
            <v>2</v>
          </cell>
          <cell r="J3783">
            <v>11.48</v>
          </cell>
          <cell r="K3783">
            <v>18.95</v>
          </cell>
        </row>
        <row r="3784">
          <cell r="D3784" t="str">
            <v>MNP015</v>
          </cell>
          <cell r="E3784" t="str">
            <v>17-01</v>
          </cell>
          <cell r="H3784" t="str">
            <v>MITTY 83% PLANT BASED VEGAN NAIL POLISH 
BLACK OUT</v>
          </cell>
          <cell r="I3784">
            <v>2</v>
          </cell>
          <cell r="J3784">
            <v>11.48</v>
          </cell>
          <cell r="K3784">
            <v>18.95</v>
          </cell>
        </row>
        <row r="3785">
          <cell r="D3785" t="str">
            <v>MNP016</v>
          </cell>
          <cell r="E3785" t="str">
            <v>17-01</v>
          </cell>
          <cell r="H3785" t="str">
            <v>MITTY 83% PLANT BASED VEGAN NAIL POLISH 
WHITE OUT</v>
          </cell>
          <cell r="I3785">
            <v>2</v>
          </cell>
          <cell r="J3785">
            <v>11.48</v>
          </cell>
          <cell r="K3785">
            <v>18.95</v>
          </cell>
        </row>
        <row r="3786">
          <cell r="D3786" t="str">
            <v>MNP017</v>
          </cell>
          <cell r="E3786" t="str">
            <v>17-02</v>
          </cell>
          <cell r="H3786" t="str">
            <v>MITTY 83% PLANT BASED VEGAN NAIL POLISH GARDENIA</v>
          </cell>
          <cell r="I3786">
            <v>1</v>
          </cell>
          <cell r="J3786">
            <v>11.48</v>
          </cell>
          <cell r="K3786">
            <v>18.95</v>
          </cell>
        </row>
        <row r="3787">
          <cell r="D3787" t="str">
            <v>MNP018</v>
          </cell>
          <cell r="E3787" t="str">
            <v>17-02</v>
          </cell>
          <cell r="H3787" t="str">
            <v>MITTY 83% PLANT BASED VEGAN NAIL POLISH 
A LA CREME</v>
          </cell>
          <cell r="I3787">
            <v>2</v>
          </cell>
          <cell r="J3787">
            <v>11.48</v>
          </cell>
          <cell r="K3787">
            <v>18.95</v>
          </cell>
        </row>
        <row r="3788">
          <cell r="D3788" t="str">
            <v>MNP019</v>
          </cell>
          <cell r="E3788" t="str">
            <v>17-02</v>
          </cell>
          <cell r="H3788" t="str">
            <v xml:space="preserve">MITTY 83% PLANT BASED VEGAN NAIL POLISH 
MINT </v>
          </cell>
          <cell r="I3788">
            <v>2</v>
          </cell>
          <cell r="J3788">
            <v>11.48</v>
          </cell>
          <cell r="K3788">
            <v>18.95</v>
          </cell>
        </row>
        <row r="3789">
          <cell r="D3789" t="str">
            <v>MNP020</v>
          </cell>
          <cell r="E3789" t="str">
            <v>17-02</v>
          </cell>
          <cell r="H3789" t="str">
            <v>MITTY 83% PLANT BASED VEGAN NAIL POLISH 
PEACOCK</v>
          </cell>
          <cell r="I3789">
            <v>2</v>
          </cell>
          <cell r="J3789">
            <v>11.48</v>
          </cell>
          <cell r="K3789">
            <v>18.95</v>
          </cell>
        </row>
        <row r="3790">
          <cell r="D3790" t="str">
            <v>MNP022</v>
          </cell>
          <cell r="E3790" t="str">
            <v>17-03</v>
          </cell>
          <cell r="H3790" t="str">
            <v>MITTY 83% PLANT BASED VEGAN NAIL POLISH 
SKY LINE</v>
          </cell>
          <cell r="I3790">
            <v>2</v>
          </cell>
          <cell r="J3790">
            <v>11.48</v>
          </cell>
          <cell r="K3790">
            <v>18.95</v>
          </cell>
        </row>
        <row r="3791">
          <cell r="D3791" t="str">
            <v>MNP023</v>
          </cell>
          <cell r="E3791" t="str">
            <v>17-03</v>
          </cell>
          <cell r="H3791" t="str">
            <v>MITTY 83% PLANT BASED VEGAN NAIL POLISH 
OCEAN JEWEL</v>
          </cell>
          <cell r="I3791">
            <v>2</v>
          </cell>
          <cell r="J3791">
            <v>11.48</v>
          </cell>
          <cell r="K3791">
            <v>18.95</v>
          </cell>
        </row>
        <row r="3792">
          <cell r="D3792" t="str">
            <v>MNP024</v>
          </cell>
          <cell r="E3792" t="str">
            <v>17-03</v>
          </cell>
          <cell r="H3792" t="str">
            <v xml:space="preserve">MITTY 83% PLANT BASED VEGAN NAIL POLISH 
STAR DUST </v>
          </cell>
          <cell r="I3792">
            <v>2</v>
          </cell>
          <cell r="J3792">
            <v>11.48</v>
          </cell>
          <cell r="K3792">
            <v>18.95</v>
          </cell>
        </row>
        <row r="3793">
          <cell r="D3793" t="str">
            <v>MNP025</v>
          </cell>
          <cell r="E3793" t="str">
            <v>17-01</v>
          </cell>
          <cell r="H3793" t="str">
            <v>MITTY 83% PLANT BASED VEGAN NAIL POLISH 
DESERT</v>
          </cell>
          <cell r="I3793">
            <v>2</v>
          </cell>
          <cell r="J3793">
            <v>11.48</v>
          </cell>
          <cell r="K3793">
            <v>18.95</v>
          </cell>
        </row>
        <row r="3794">
          <cell r="D3794" t="str">
            <v>MNP026</v>
          </cell>
          <cell r="E3794" t="str">
            <v>17-01</v>
          </cell>
          <cell r="H3794" t="str">
            <v>MITTY 83% PLANT BASED VEGAN NAIL POLISH 
AQUARIUM</v>
          </cell>
          <cell r="I3794">
            <v>2</v>
          </cell>
          <cell r="J3794">
            <v>11.48</v>
          </cell>
          <cell r="K3794">
            <v>18.95</v>
          </cell>
        </row>
        <row r="3795">
          <cell r="D3795" t="str">
            <v>MNP027</v>
          </cell>
          <cell r="E3795" t="str">
            <v>17-01</v>
          </cell>
          <cell r="H3795" t="str">
            <v>MITTY 83% PLANT BASED VEGAN NAIL POLISH 
ALLIUM</v>
          </cell>
          <cell r="I3795">
            <v>2</v>
          </cell>
          <cell r="J3795">
            <v>11.48</v>
          </cell>
          <cell r="K3795">
            <v>18.95</v>
          </cell>
        </row>
        <row r="3796">
          <cell r="D3796" t="str">
            <v>MNP028</v>
          </cell>
          <cell r="E3796" t="str">
            <v>17-01</v>
          </cell>
          <cell r="H3796" t="str">
            <v>MITTY 83% PLANT BASED VEGAN NAIL POLISH 
SPACED OUT</v>
          </cell>
          <cell r="I3796">
            <v>2</v>
          </cell>
          <cell r="J3796">
            <v>11.48</v>
          </cell>
          <cell r="K3796">
            <v>18.95</v>
          </cell>
        </row>
        <row r="3797">
          <cell r="D3797" t="str">
            <v>MNP029</v>
          </cell>
          <cell r="E3797" t="str">
            <v>17-02</v>
          </cell>
          <cell r="H3797" t="str">
            <v>MITTY 83% PLANT BASED VEGAN NAIL POLISH 
AMBITION</v>
          </cell>
          <cell r="I3797">
            <v>2</v>
          </cell>
          <cell r="J3797">
            <v>11.48</v>
          </cell>
          <cell r="K3797">
            <v>18.95</v>
          </cell>
        </row>
        <row r="3798">
          <cell r="D3798" t="str">
            <v>MNP030</v>
          </cell>
          <cell r="E3798" t="str">
            <v>17-02</v>
          </cell>
          <cell r="H3798" t="str">
            <v>MITTY 83% PLANT BASED VEGAN NAIL POLISH 
ROYALTY</v>
          </cell>
          <cell r="I3798">
            <v>2</v>
          </cell>
          <cell r="J3798">
            <v>11.48</v>
          </cell>
          <cell r="K3798">
            <v>18.95</v>
          </cell>
        </row>
        <row r="3799">
          <cell r="D3799" t="str">
            <v>MNP031</v>
          </cell>
          <cell r="E3799" t="str">
            <v>17-02</v>
          </cell>
          <cell r="H3799" t="str">
            <v>MITTY 83% PLANT BASED VEGAN NAIL POLISH 
EGGPLANT</v>
          </cell>
          <cell r="I3799">
            <v>2</v>
          </cell>
          <cell r="J3799">
            <v>11.48</v>
          </cell>
          <cell r="K3799">
            <v>18.95</v>
          </cell>
        </row>
        <row r="3800">
          <cell r="D3800" t="str">
            <v>MNP032</v>
          </cell>
          <cell r="E3800" t="str">
            <v>17-02</v>
          </cell>
          <cell r="H3800" t="str">
            <v>MITTY 83% PLANT BASED VEGAN NAIL POLISH 
WILD FUCHSIA</v>
          </cell>
          <cell r="I3800">
            <v>2</v>
          </cell>
          <cell r="J3800">
            <v>11.48</v>
          </cell>
          <cell r="K3800">
            <v>18.95</v>
          </cell>
        </row>
        <row r="3801">
          <cell r="D3801" t="str">
            <v>MNP033</v>
          </cell>
          <cell r="E3801" t="str">
            <v>17-03</v>
          </cell>
          <cell r="H3801" t="str">
            <v>MITTY 83% PLANT BASED VEGAN NAIL POLISH 
WEDNESDAY</v>
          </cell>
          <cell r="I3801">
            <v>2</v>
          </cell>
          <cell r="J3801">
            <v>11.48</v>
          </cell>
          <cell r="K3801">
            <v>18.95</v>
          </cell>
        </row>
        <row r="3802">
          <cell r="D3802" t="str">
            <v>MNP034</v>
          </cell>
          <cell r="E3802" t="str">
            <v>17-03</v>
          </cell>
          <cell r="H3802" t="str">
            <v>MITTY 83% PLANT BASED VEGAN NAIL POLISH 
HI KEN</v>
          </cell>
          <cell r="I3802">
            <v>2</v>
          </cell>
          <cell r="J3802">
            <v>11.48</v>
          </cell>
          <cell r="K3802">
            <v>18.95</v>
          </cell>
        </row>
        <row r="3803">
          <cell r="D3803" t="str">
            <v>MNP035</v>
          </cell>
          <cell r="E3803" t="str">
            <v>17-03</v>
          </cell>
          <cell r="H3803" t="str">
            <v>MITTY 83% PLANT BASED VEGAN NAIL POLISH 
PEACH CREAM</v>
          </cell>
          <cell r="I3803">
            <v>2</v>
          </cell>
          <cell r="J3803">
            <v>11.48</v>
          </cell>
          <cell r="K3803">
            <v>18.95</v>
          </cell>
        </row>
        <row r="3804">
          <cell r="D3804" t="str">
            <v>MNP036</v>
          </cell>
          <cell r="E3804" t="str">
            <v>17-03</v>
          </cell>
          <cell r="H3804" t="str">
            <v>MITTY 83% PLANT BASED VEGAN NAIL POLISH 
MALLOW FLOWER</v>
          </cell>
          <cell r="I3804">
            <v>2</v>
          </cell>
          <cell r="J3804">
            <v>11.48</v>
          </cell>
          <cell r="K3804">
            <v>18.95</v>
          </cell>
        </row>
        <row r="3805">
          <cell r="D3805" t="str">
            <v>MNP037</v>
          </cell>
          <cell r="E3805" t="str">
            <v>17-01</v>
          </cell>
          <cell r="H3805" t="str">
            <v>MITTY 83% PLANT BASED VEGAN NAIL POLISH 
BASE COAT</v>
          </cell>
          <cell r="I3805">
            <v>2</v>
          </cell>
          <cell r="J3805">
            <v>11.48</v>
          </cell>
          <cell r="K3805">
            <v>18.95</v>
          </cell>
        </row>
        <row r="3806">
          <cell r="D3806" t="str">
            <v>MNP038</v>
          </cell>
          <cell r="E3806" t="str">
            <v>17-01</v>
          </cell>
          <cell r="H3806" t="str">
            <v>MITTY 83% PLANT BASED VEGAN NAIL POLISH 
TOP COAT</v>
          </cell>
          <cell r="I3806">
            <v>2</v>
          </cell>
          <cell r="J3806">
            <v>11.48</v>
          </cell>
          <cell r="K3806">
            <v>18.95</v>
          </cell>
        </row>
        <row r="3808">
          <cell r="D3808" t="str">
            <v>MPP016</v>
          </cell>
          <cell r="G3808" t="str">
            <v>P</v>
          </cell>
          <cell r="H3808" t="str">
            <v>MITTY NAIL PREP &amp; COAT PREPACK</v>
          </cell>
          <cell r="I3808">
            <v>1</v>
          </cell>
          <cell r="J3808">
            <v>193.44</v>
          </cell>
          <cell r="K3808">
            <v>319.18</v>
          </cell>
        </row>
        <row r="3809">
          <cell r="D3809" t="str">
            <v>MAC004</v>
          </cell>
          <cell r="E3809" t="str">
            <v>WR-22</v>
          </cell>
          <cell r="H3809" t="str">
            <v xml:space="preserve">MITTY MANI/PEDI PREP KIT </v>
          </cell>
          <cell r="I3809">
            <v>4</v>
          </cell>
          <cell r="J3809">
            <v>12.09</v>
          </cell>
          <cell r="K3809">
            <v>19.95</v>
          </cell>
        </row>
        <row r="3810">
          <cell r="D3810" t="str">
            <v>MAC005</v>
          </cell>
          <cell r="E3810" t="str">
            <v>WR-21</v>
          </cell>
          <cell r="H3810" t="str">
            <v>MITTY NAIL POLISH QUICK DRY SPRAY</v>
          </cell>
          <cell r="I3810">
            <v>6</v>
          </cell>
          <cell r="J3810">
            <v>12.09</v>
          </cell>
          <cell r="K3810">
            <v>19.95</v>
          </cell>
        </row>
        <row r="3811">
          <cell r="D3811" t="str">
            <v>MNP998</v>
          </cell>
          <cell r="E3811" t="str">
            <v>17-01</v>
          </cell>
          <cell r="H3811" t="str">
            <v>MITTY LOOK LIKE GEL TOP COAT</v>
          </cell>
          <cell r="I3811">
            <v>4</v>
          </cell>
          <cell r="J3811">
            <v>12.09</v>
          </cell>
          <cell r="K3811">
            <v>19.95</v>
          </cell>
        </row>
        <row r="3812">
          <cell r="D3812" t="str">
            <v>MNP999</v>
          </cell>
          <cell r="E3812" t="str">
            <v>17-01</v>
          </cell>
          <cell r="H3812" t="str">
            <v>MITTY RIDGE FILLER BASE COAT</v>
          </cell>
          <cell r="I3812">
            <v>4</v>
          </cell>
          <cell r="J3812">
            <v>12.09</v>
          </cell>
          <cell r="K3812">
            <v>19.95</v>
          </cell>
        </row>
        <row r="3814">
          <cell r="D3814" t="str">
            <v>MPP020</v>
          </cell>
          <cell r="G3814" t="str">
            <v>P</v>
          </cell>
          <cell r="H3814" t="str">
            <v>MITTY NAIL CARE PREPACK</v>
          </cell>
          <cell r="I3814">
            <v>1</v>
          </cell>
          <cell r="J3814">
            <v>199.62</v>
          </cell>
          <cell r="K3814">
            <v>329.37</v>
          </cell>
        </row>
        <row r="3815">
          <cell r="D3815" t="str">
            <v>MAC006</v>
          </cell>
          <cell r="E3815" t="str">
            <v>WR-21</v>
          </cell>
          <cell r="H3815" t="str">
            <v>MITTY POLISH OFF SOAKIES 
BLACK</v>
          </cell>
          <cell r="I3815">
            <v>6</v>
          </cell>
          <cell r="J3815">
            <v>6.06</v>
          </cell>
          <cell r="K3815">
            <v>10</v>
          </cell>
        </row>
        <row r="3816">
          <cell r="D3816" t="str">
            <v>MAC003</v>
          </cell>
          <cell r="E3816" t="str">
            <v>WR-21</v>
          </cell>
          <cell r="H3816" t="str">
            <v>MITTY POLISH OFF SOAKIES 
CANDY PINK</v>
          </cell>
          <cell r="I3816">
            <v>6</v>
          </cell>
          <cell r="J3816">
            <v>6.06</v>
          </cell>
          <cell r="K3816">
            <v>10</v>
          </cell>
        </row>
        <row r="3817">
          <cell r="D3817" t="str">
            <v>MAC009</v>
          </cell>
          <cell r="E3817" t="str">
            <v>WR-22</v>
          </cell>
          <cell r="H3817" t="str">
            <v>MITTY NAIL LOCK BRUSH-ON NAIL GLUE</v>
          </cell>
          <cell r="I3817">
            <v>6</v>
          </cell>
          <cell r="J3817">
            <v>9.06</v>
          </cell>
          <cell r="K3817">
            <v>14.95</v>
          </cell>
        </row>
        <row r="3818">
          <cell r="D3818" t="str">
            <v>MAC002</v>
          </cell>
          <cell r="E3818" t="str">
            <v>WR-22</v>
          </cell>
          <cell r="H3818" t="str">
            <v>MITTY PRESS ON &amp; SEMI CURED REMOVAL NAIL PEN</v>
          </cell>
          <cell r="I3818">
            <v>6</v>
          </cell>
          <cell r="J3818">
            <v>12.09</v>
          </cell>
          <cell r="K3818">
            <v>19.95</v>
          </cell>
        </row>
        <row r="3820">
          <cell r="D3820" t="str">
            <v>MPP015</v>
          </cell>
          <cell r="E3820" t="str">
            <v>ER</v>
          </cell>
          <cell r="G3820" t="str">
            <v xml:space="preserve">P </v>
          </cell>
          <cell r="H3820" t="str">
            <v>MITTY PRESS ON NAIL CAROUSEL PREPACK</v>
          </cell>
          <cell r="I3820">
            <v>1</v>
          </cell>
          <cell r="J3820">
            <v>1742.4</v>
          </cell>
          <cell r="K3820">
            <v>2874.96</v>
          </cell>
        </row>
        <row r="3822">
          <cell r="D3822" t="str">
            <v>MPP017</v>
          </cell>
          <cell r="G3822" t="str">
            <v>P - LOW</v>
          </cell>
          <cell r="H3822" t="str">
            <v>MITTY PRESS ON SOFT GEL NAILS CLASSIC COLLECTION PREPACK</v>
          </cell>
          <cell r="I3822">
            <v>1</v>
          </cell>
          <cell r="J3822">
            <v>544.5</v>
          </cell>
          <cell r="K3822">
            <v>898.42</v>
          </cell>
        </row>
        <row r="3823">
          <cell r="D3823" t="str">
            <v>MPO006</v>
          </cell>
          <cell r="E3823" t="str">
            <v>16-01</v>
          </cell>
          <cell r="H3823" t="str">
            <v>MITTY SOFT GEL PRESS ON NAILS 
PRINCESS</v>
          </cell>
          <cell r="I3823">
            <v>3</v>
          </cell>
          <cell r="J3823">
            <v>18.149999999999999</v>
          </cell>
          <cell r="K3823">
            <v>29.95</v>
          </cell>
        </row>
        <row r="3824">
          <cell r="D3824" t="str">
            <v>MPO048</v>
          </cell>
          <cell r="E3824" t="str">
            <v>17-02</v>
          </cell>
          <cell r="H3824" t="str">
            <v>MITTY SOFT GEL PRESS ON NAILS 
BARE INTENTIONS</v>
          </cell>
          <cell r="I3824">
            <v>3</v>
          </cell>
          <cell r="J3824">
            <v>18.149999999999999</v>
          </cell>
          <cell r="K3824">
            <v>29.95</v>
          </cell>
        </row>
        <row r="3825">
          <cell r="D3825" t="str">
            <v>MPO004</v>
          </cell>
          <cell r="E3825" t="str">
            <v>16-01</v>
          </cell>
          <cell r="H3825" t="str">
            <v>MITTY SOFT GEL PRESS ON NAILS 
FRENCHY</v>
          </cell>
          <cell r="I3825">
            <v>3</v>
          </cell>
          <cell r="J3825">
            <v>18.149999999999999</v>
          </cell>
          <cell r="K3825">
            <v>29.95</v>
          </cell>
        </row>
        <row r="3826">
          <cell r="D3826" t="str">
            <v>MPO046</v>
          </cell>
          <cell r="E3826" t="str">
            <v>17-02</v>
          </cell>
          <cell r="H3826" t="str">
            <v>MITTY SOFT GEL PRESS ON NAILS 
NUDE AGENDA</v>
          </cell>
          <cell r="I3826">
            <v>3</v>
          </cell>
          <cell r="J3826">
            <v>18.149999999999999</v>
          </cell>
          <cell r="K3826">
            <v>29.95</v>
          </cell>
        </row>
        <row r="3827">
          <cell r="D3827" t="str">
            <v>MPO033</v>
          </cell>
          <cell r="E3827" t="str">
            <v>16-03</v>
          </cell>
          <cell r="G3827" t="str">
            <v>LOW</v>
          </cell>
          <cell r="H3827" t="str">
            <v>MITTY SOFT GEL PRESS ON NAILS 
DEWDROP</v>
          </cell>
          <cell r="I3827">
            <v>3</v>
          </cell>
          <cell r="J3827">
            <v>18.149999999999999</v>
          </cell>
          <cell r="K3827">
            <v>29.95</v>
          </cell>
        </row>
        <row r="3828">
          <cell r="D3828" t="str">
            <v>MPO020</v>
          </cell>
          <cell r="E3828" t="str">
            <v>16-02</v>
          </cell>
          <cell r="H3828" t="str">
            <v>MITTY SOFT GEL PRESS ON NAILS 
ORIGINAL PINK</v>
          </cell>
          <cell r="I3828">
            <v>3</v>
          </cell>
          <cell r="J3828">
            <v>18.149999999999999</v>
          </cell>
          <cell r="K3828">
            <v>29.95</v>
          </cell>
        </row>
        <row r="3829">
          <cell r="D3829" t="str">
            <v>MPO018 *</v>
          </cell>
          <cell r="E3829" t="str">
            <v>16-01</v>
          </cell>
          <cell r="G3829" t="str">
            <v>ETA MID AUG</v>
          </cell>
          <cell r="H3829" t="str">
            <v>MITTY SOFT GEL PRESS ON NAILS 
ROYALTY</v>
          </cell>
          <cell r="I3829">
            <v>3</v>
          </cell>
          <cell r="J3829">
            <v>18.149999999999999</v>
          </cell>
          <cell r="K3829">
            <v>29.95</v>
          </cell>
        </row>
        <row r="3830">
          <cell r="D3830" t="str">
            <v>MPO021</v>
          </cell>
          <cell r="E3830" t="str">
            <v>16-02</v>
          </cell>
          <cell r="H3830" t="str">
            <v>MITTY SOFT GEL PRESS ON NAILS 
STYLED UP</v>
          </cell>
          <cell r="I3830">
            <v>3</v>
          </cell>
          <cell r="J3830">
            <v>18.149999999999999</v>
          </cell>
          <cell r="K3830">
            <v>29.95</v>
          </cell>
        </row>
        <row r="3831">
          <cell r="D3831" t="str">
            <v>MPO009</v>
          </cell>
          <cell r="E3831" t="str">
            <v>16-02</v>
          </cell>
          <cell r="H3831" t="str">
            <v>MITTY SOFT GEL PRESS ON NAILS 
GLORIFIED</v>
          </cell>
          <cell r="I3831">
            <v>3</v>
          </cell>
          <cell r="J3831">
            <v>18.149999999999999</v>
          </cell>
          <cell r="K3831">
            <v>29.95</v>
          </cell>
        </row>
        <row r="3832">
          <cell r="D3832" t="str">
            <v>MPO040</v>
          </cell>
          <cell r="E3832" t="str">
            <v>17-03</v>
          </cell>
          <cell r="H3832" t="str">
            <v>MITTY SOFT GEL PRESS ON NAILS 
MODERN MANI</v>
          </cell>
          <cell r="I3832">
            <v>3</v>
          </cell>
          <cell r="J3832">
            <v>18.149999999999999</v>
          </cell>
          <cell r="K3832">
            <v>29.95</v>
          </cell>
        </row>
        <row r="3834">
          <cell r="D3834" t="str">
            <v>MPO003 *</v>
          </cell>
          <cell r="E3834" t="str">
            <v>16-01</v>
          </cell>
          <cell r="G3834" t="str">
            <v>ETA MID AUG</v>
          </cell>
          <cell r="H3834" t="str">
            <v>MITTY SOFT GEL PRESS ON NAILS 
BOW BOW</v>
          </cell>
          <cell r="I3834">
            <v>3</v>
          </cell>
          <cell r="J3834">
            <v>18.149999999999999</v>
          </cell>
          <cell r="K3834">
            <v>29.95</v>
          </cell>
        </row>
        <row r="3835">
          <cell r="D3835" t="str">
            <v>MPO008</v>
          </cell>
          <cell r="E3835" t="str">
            <v>16-02</v>
          </cell>
          <cell r="H3835" t="str">
            <v>MITTY SOFT GEL PRESS ON NAILS 
BEJEWELLED</v>
          </cell>
          <cell r="I3835">
            <v>3</v>
          </cell>
          <cell r="J3835">
            <v>18.149999999999999</v>
          </cell>
          <cell r="K3835">
            <v>29.95</v>
          </cell>
        </row>
        <row r="3836">
          <cell r="D3836" t="str">
            <v>MPO010 *</v>
          </cell>
          <cell r="E3836" t="str">
            <v>16-02</v>
          </cell>
          <cell r="G3836" t="str">
            <v>ETA MID AUG</v>
          </cell>
          <cell r="H3836" t="str">
            <v>MITTY SOFT GEL PRESS ON NAILS 
SNOWY</v>
          </cell>
          <cell r="I3836">
            <v>3</v>
          </cell>
          <cell r="J3836">
            <v>18.149999999999999</v>
          </cell>
          <cell r="K3836">
            <v>29.95</v>
          </cell>
        </row>
        <row r="3837">
          <cell r="D3837" t="str">
            <v>MPO011</v>
          </cell>
          <cell r="E3837" t="str">
            <v>16-03</v>
          </cell>
          <cell r="H3837" t="str">
            <v>MITTY SOFT GEL PRESS ON NAILS 
JUST WOW</v>
          </cell>
          <cell r="I3837">
            <v>3</v>
          </cell>
          <cell r="J3837">
            <v>18.149999999999999</v>
          </cell>
          <cell r="K3837">
            <v>29.95</v>
          </cell>
        </row>
        <row r="3838">
          <cell r="D3838" t="str">
            <v>MPO012</v>
          </cell>
          <cell r="E3838" t="str">
            <v>16-03</v>
          </cell>
          <cell r="H3838" t="str">
            <v>MITTY SOFT GEL PRESS ON NAILS 
GLAZED</v>
          </cell>
          <cell r="I3838">
            <v>3</v>
          </cell>
          <cell r="J3838">
            <v>18.149999999999999</v>
          </cell>
          <cell r="K3838">
            <v>29.95</v>
          </cell>
        </row>
        <row r="3839">
          <cell r="D3839" t="str">
            <v>MPO013</v>
          </cell>
          <cell r="E3839" t="str">
            <v>16-03</v>
          </cell>
          <cell r="H3839" t="str">
            <v>MITTY SOFT GEL PRESS ON NAILS 
BLIZZARD</v>
          </cell>
          <cell r="I3839">
            <v>3</v>
          </cell>
          <cell r="J3839">
            <v>18.149999999999999</v>
          </cell>
          <cell r="K3839">
            <v>29.95</v>
          </cell>
        </row>
        <row r="3840">
          <cell r="D3840" t="str">
            <v>MPO014 *</v>
          </cell>
          <cell r="E3840" t="str">
            <v>16-03</v>
          </cell>
          <cell r="G3840" t="str">
            <v>ETA MID AUG</v>
          </cell>
          <cell r="H3840" t="str">
            <v>MITTY SOFT GEL PRESS ON NAILS 
BLOW UP</v>
          </cell>
          <cell r="I3840">
            <v>3</v>
          </cell>
          <cell r="J3840">
            <v>18.149999999999999</v>
          </cell>
          <cell r="K3840">
            <v>29.95</v>
          </cell>
        </row>
        <row r="3841">
          <cell r="D3841" t="str">
            <v>MPO015 *</v>
          </cell>
          <cell r="E3841" t="str">
            <v>16-01</v>
          </cell>
          <cell r="G3841" t="str">
            <v>ETA MID AUG</v>
          </cell>
          <cell r="H3841" t="str">
            <v>MITTY SOFT GEL PRESS ON NAILS 
LOOKING GOOD</v>
          </cell>
          <cell r="I3841">
            <v>3</v>
          </cell>
          <cell r="J3841">
            <v>18.149999999999999</v>
          </cell>
          <cell r="K3841">
            <v>29.95</v>
          </cell>
        </row>
        <row r="3842">
          <cell r="D3842" t="str">
            <v>MPO016</v>
          </cell>
          <cell r="E3842" t="str">
            <v>16-01</v>
          </cell>
          <cell r="H3842" t="str">
            <v>MITTY SOFT GEL PRESS ON NAILS 
SNUGGLES</v>
          </cell>
          <cell r="I3842">
            <v>3</v>
          </cell>
          <cell r="J3842">
            <v>18.149999999999999</v>
          </cell>
          <cell r="K3842">
            <v>29.95</v>
          </cell>
        </row>
        <row r="3843">
          <cell r="D3843" t="str">
            <v>MPO017</v>
          </cell>
          <cell r="E3843" t="str">
            <v>16-01</v>
          </cell>
          <cell r="H3843" t="str">
            <v>MITTY SOFT GEL PRESS ON NAILS 
GODDESS</v>
          </cell>
          <cell r="I3843">
            <v>3</v>
          </cell>
          <cell r="J3843">
            <v>18.149999999999999</v>
          </cell>
          <cell r="K3843">
            <v>29.95</v>
          </cell>
        </row>
        <row r="3844">
          <cell r="D3844" t="str">
            <v>MPO019 *</v>
          </cell>
          <cell r="E3844" t="str">
            <v>16-01</v>
          </cell>
          <cell r="G3844" t="str">
            <v>ETA MID AUG</v>
          </cell>
          <cell r="H3844" t="str">
            <v>MITTY SOFT GEL PRESS ON NAILS 
POP MY RAINBOW</v>
          </cell>
          <cell r="I3844">
            <v>3</v>
          </cell>
          <cell r="J3844">
            <v>18.149999999999999</v>
          </cell>
          <cell r="K3844">
            <v>29.95</v>
          </cell>
        </row>
        <row r="3845">
          <cell r="D3845" t="str">
            <v>MPO022</v>
          </cell>
          <cell r="E3845" t="str">
            <v>16-02</v>
          </cell>
          <cell r="H3845" t="str">
            <v>MITTY SOFT GEL PRESS ON NAILS 
JUST ME</v>
          </cell>
          <cell r="I3845">
            <v>3</v>
          </cell>
          <cell r="J3845">
            <v>18.149999999999999</v>
          </cell>
          <cell r="K3845">
            <v>29.95</v>
          </cell>
        </row>
        <row r="3846">
          <cell r="D3846" t="str">
            <v>MPO024 *</v>
          </cell>
          <cell r="E3846" t="str">
            <v>16-03</v>
          </cell>
          <cell r="G3846" t="str">
            <v>ETA MID AUG</v>
          </cell>
          <cell r="H3846" t="str">
            <v>MITTY SOFT GEL PRESS ON 
NAILS ICEY</v>
          </cell>
          <cell r="I3846">
            <v>3</v>
          </cell>
          <cell r="J3846">
            <v>18.149999999999999</v>
          </cell>
          <cell r="K3846">
            <v>29.95</v>
          </cell>
        </row>
        <row r="3847">
          <cell r="D3847" t="str">
            <v xml:space="preserve">MPO027 </v>
          </cell>
          <cell r="E3847" t="str">
            <v>16-03</v>
          </cell>
          <cell r="H3847" t="str">
            <v>MITTY SOFT GEL PRESS ON NAILS 
POWDERY</v>
          </cell>
          <cell r="I3847">
            <v>3</v>
          </cell>
          <cell r="J3847">
            <v>18.149999999999999</v>
          </cell>
          <cell r="K3847">
            <v>29.95</v>
          </cell>
        </row>
        <row r="3848">
          <cell r="D3848" t="str">
            <v xml:space="preserve">MPO028 </v>
          </cell>
          <cell r="E3848" t="str">
            <v>16-03</v>
          </cell>
          <cell r="H3848" t="str">
            <v>MITTY SOFT GEL PRESS ON 
NAILS SPELL</v>
          </cell>
          <cell r="I3848">
            <v>3</v>
          </cell>
          <cell r="J3848">
            <v>18.149999999999999</v>
          </cell>
          <cell r="K3848">
            <v>29.95</v>
          </cell>
        </row>
        <row r="3849">
          <cell r="D3849" t="str">
            <v>MPO030 *</v>
          </cell>
          <cell r="E3849" t="str">
            <v>16-03</v>
          </cell>
          <cell r="G3849" t="str">
            <v>ETA MID AUG</v>
          </cell>
          <cell r="H3849" t="str">
            <v>MITTY SOFT GEL PRESS ON NAILS 
MOON</v>
          </cell>
          <cell r="I3849">
            <v>3</v>
          </cell>
          <cell r="J3849">
            <v>18.149999999999999</v>
          </cell>
          <cell r="K3849">
            <v>29.95</v>
          </cell>
        </row>
        <row r="3850">
          <cell r="D3850" t="str">
            <v>MPO031 *</v>
          </cell>
          <cell r="E3850" t="str">
            <v>16-03</v>
          </cell>
          <cell r="G3850" t="str">
            <v>ETA MID AUG</v>
          </cell>
          <cell r="H3850" t="str">
            <v>MITTY SOFT GEL PRESS ON NAILS 
BLUSH GLOW</v>
          </cell>
          <cell r="I3850">
            <v>3</v>
          </cell>
          <cell r="J3850">
            <v>18.149999999999999</v>
          </cell>
          <cell r="K3850">
            <v>29.95</v>
          </cell>
        </row>
        <row r="3851">
          <cell r="D3851" t="str">
            <v>MPO032</v>
          </cell>
          <cell r="E3851" t="str">
            <v>16-03</v>
          </cell>
          <cell r="H3851" t="str">
            <v>MITTY SOFT GEL PRESS ON NAILS 
PLATINUM</v>
          </cell>
          <cell r="I3851">
            <v>3</v>
          </cell>
          <cell r="J3851">
            <v>18.149999999999999</v>
          </cell>
          <cell r="K3851">
            <v>29.95</v>
          </cell>
        </row>
        <row r="3852">
          <cell r="D3852" t="str">
            <v>MPO034</v>
          </cell>
          <cell r="E3852" t="str">
            <v>WR</v>
          </cell>
          <cell r="H3852" t="str">
            <v>MITTY SOFT GEL PRESS ON NAILS 
SOFT BLUSH</v>
          </cell>
          <cell r="I3852">
            <v>3</v>
          </cell>
          <cell r="J3852">
            <v>18.149999999999999</v>
          </cell>
          <cell r="K3852">
            <v>29.95</v>
          </cell>
        </row>
        <row r="3853">
          <cell r="D3853" t="str">
            <v>MPO035 *</v>
          </cell>
          <cell r="E3853" t="str">
            <v>17-02</v>
          </cell>
          <cell r="G3853" t="str">
            <v>ETA MID AUG</v>
          </cell>
          <cell r="H3853" t="str">
            <v>MITTY SOFT GEL PRESS ON NAILS 
PARIS EDIT</v>
          </cell>
          <cell r="I3853">
            <v>3</v>
          </cell>
          <cell r="J3853">
            <v>18.149999999999999</v>
          </cell>
          <cell r="K3853">
            <v>29.95</v>
          </cell>
        </row>
        <row r="3854">
          <cell r="D3854" t="str">
            <v>MPO036</v>
          </cell>
          <cell r="E3854" t="str">
            <v>17-02</v>
          </cell>
          <cell r="H3854" t="str">
            <v>MITTY SOFT GEL PRESS ON NAILS 
CEO ENERGY</v>
          </cell>
          <cell r="I3854">
            <v>3</v>
          </cell>
          <cell r="J3854">
            <v>18.149999999999999</v>
          </cell>
          <cell r="K3854">
            <v>29.95</v>
          </cell>
        </row>
        <row r="3855">
          <cell r="D3855" t="str">
            <v>MPO037</v>
          </cell>
          <cell r="E3855" t="str">
            <v>17-02</v>
          </cell>
          <cell r="H3855" t="str">
            <v>MITTY SOFT GEL PRESS ON NAILS 
VELVET SECRET</v>
          </cell>
          <cell r="I3855">
            <v>3</v>
          </cell>
          <cell r="J3855">
            <v>18.149999999999999</v>
          </cell>
          <cell r="K3855">
            <v>29.95</v>
          </cell>
        </row>
        <row r="3856">
          <cell r="D3856" t="str">
            <v>MPO038</v>
          </cell>
          <cell r="E3856" t="str">
            <v>17-03</v>
          </cell>
          <cell r="H3856" t="str">
            <v>MITTY SOFT GEL PRESS ON NAILS 
SOFT SPOKEN</v>
          </cell>
          <cell r="I3856">
            <v>3</v>
          </cell>
          <cell r="J3856">
            <v>18.149999999999999</v>
          </cell>
          <cell r="K3856">
            <v>29.95</v>
          </cell>
        </row>
        <row r="3857">
          <cell r="D3857" t="str">
            <v>MPO039</v>
          </cell>
          <cell r="E3857" t="str">
            <v>17-03</v>
          </cell>
          <cell r="H3857" t="str">
            <v>MITTY SOFT GEL PRESS ON NAILS 
SHEER CONFIDENCE</v>
          </cell>
          <cell r="I3857">
            <v>3</v>
          </cell>
          <cell r="J3857">
            <v>18.149999999999999</v>
          </cell>
          <cell r="K3857">
            <v>29.95</v>
          </cell>
        </row>
        <row r="3858">
          <cell r="D3858" t="str">
            <v>MPO041</v>
          </cell>
          <cell r="E3858" t="str">
            <v>17-01</v>
          </cell>
          <cell r="H3858" t="str">
            <v>MITTY SOFT GEL PRESS ON NAILS 
SO CLASSIC IT HURTS</v>
          </cell>
          <cell r="I3858">
            <v>3</v>
          </cell>
          <cell r="J3858">
            <v>18.149999999999999</v>
          </cell>
          <cell r="K3858">
            <v>29.95</v>
          </cell>
        </row>
        <row r="3859">
          <cell r="D3859" t="str">
            <v>MPO042</v>
          </cell>
          <cell r="E3859" t="str">
            <v>17-01</v>
          </cell>
          <cell r="H3859" t="str">
            <v>MITTY SOFT GEL PRESS ON NAILS 
DON'T TOUCH ME</v>
          </cell>
          <cell r="I3859">
            <v>3</v>
          </cell>
          <cell r="J3859">
            <v>18.149999999999999</v>
          </cell>
          <cell r="K3859">
            <v>29.95</v>
          </cell>
        </row>
        <row r="3860">
          <cell r="D3860" t="str">
            <v>MPO043</v>
          </cell>
          <cell r="E3860" t="str">
            <v>17-01</v>
          </cell>
          <cell r="H3860" t="str">
            <v>MITTY SOFT GEL PRESS ON NAILS 
SILK &amp; SMOKE</v>
          </cell>
          <cell r="I3860">
            <v>3</v>
          </cell>
          <cell r="J3860">
            <v>18.149999999999999</v>
          </cell>
          <cell r="K3860">
            <v>29.95</v>
          </cell>
        </row>
        <row r="3861">
          <cell r="D3861" t="str">
            <v>MPO044 *</v>
          </cell>
          <cell r="E3861" t="str">
            <v>17-01</v>
          </cell>
          <cell r="G3861" t="str">
            <v>ETA MID AUG</v>
          </cell>
          <cell r="H3861" t="str">
            <v>MITTY SOFT GEL PRESS ON NAILS 
CLEAN GIRL ERA</v>
          </cell>
          <cell r="I3861">
            <v>3</v>
          </cell>
          <cell r="J3861">
            <v>18.149999999999999</v>
          </cell>
          <cell r="K3861">
            <v>29.95</v>
          </cell>
        </row>
        <row r="3862">
          <cell r="D3862" t="str">
            <v>MPO045</v>
          </cell>
          <cell r="E3862" t="str">
            <v>17-02</v>
          </cell>
          <cell r="H3862" t="str">
            <v>MITTY SOFT GEL PRESS ON NAILS 
HIGH GLOSS LOW DRAMA</v>
          </cell>
          <cell r="I3862">
            <v>3</v>
          </cell>
          <cell r="J3862">
            <v>18.149999999999999</v>
          </cell>
          <cell r="K3862">
            <v>29.95</v>
          </cell>
        </row>
        <row r="3863">
          <cell r="D3863" t="str">
            <v>MPO047</v>
          </cell>
          <cell r="E3863" t="str">
            <v>17-02</v>
          </cell>
          <cell r="H3863" t="str">
            <v>MITTY SOFT GEL PRESS ON NAILS 
PILLOW POLISH</v>
          </cell>
          <cell r="I3863">
            <v>3</v>
          </cell>
          <cell r="J3863">
            <v>18.149999999999999</v>
          </cell>
          <cell r="K3863">
            <v>29.95</v>
          </cell>
        </row>
        <row r="3865">
          <cell r="D3865" t="str">
            <v>MAC001 *</v>
          </cell>
          <cell r="E3865" t="str">
            <v>WR-21</v>
          </cell>
          <cell r="G3865" t="str">
            <v>ETA MID AUGUST</v>
          </cell>
          <cell r="H3865" t="str">
            <v>MITTY 6W CORDLESS PORTABLE LED LAMP
(Order in multiples of 3)</v>
          </cell>
          <cell r="I3865">
            <v>3</v>
          </cell>
          <cell r="J3865">
            <v>24.21</v>
          </cell>
          <cell r="K3865">
            <v>39.950000000000003</v>
          </cell>
        </row>
        <row r="3867">
          <cell r="D3867" t="str">
            <v>MPP003</v>
          </cell>
          <cell r="E3867" t="str">
            <v>WR-23</v>
          </cell>
          <cell r="G3867" t="str">
            <v>P</v>
          </cell>
          <cell r="H3867" t="str">
            <v>MITTY SEMI-CURED GEL NAIL STICKERS
PREPACK</v>
          </cell>
          <cell r="I3867">
            <v>1</v>
          </cell>
          <cell r="J3867">
            <v>362.7</v>
          </cell>
          <cell r="K3867">
            <v>598.45000000000005</v>
          </cell>
        </row>
        <row r="3868">
          <cell r="D3868" t="str">
            <v>MGS002</v>
          </cell>
          <cell r="E3868" t="str">
            <v>ND-20</v>
          </cell>
          <cell r="H3868" t="str">
            <v>MITTY SEMI-CURED GEL NAIL STICKERS 
TWILIGHT</v>
          </cell>
          <cell r="I3868">
            <v>3</v>
          </cell>
          <cell r="J3868">
            <v>12.09</v>
          </cell>
          <cell r="K3868">
            <v>19.95</v>
          </cell>
        </row>
        <row r="3869">
          <cell r="D3869" t="str">
            <v>MGS003</v>
          </cell>
          <cell r="E3869" t="str">
            <v>ND-20</v>
          </cell>
          <cell r="H3869" t="str">
            <v>MITTY SEMI-CURED GEL NAIL STICKERS 
SAVANNAH</v>
          </cell>
          <cell r="I3869">
            <v>3</v>
          </cell>
          <cell r="J3869">
            <v>12.09</v>
          </cell>
          <cell r="K3869">
            <v>19.95</v>
          </cell>
        </row>
        <row r="3870">
          <cell r="D3870" t="str">
            <v>MGS004</v>
          </cell>
          <cell r="E3870" t="str">
            <v>ND-20</v>
          </cell>
          <cell r="H3870" t="str">
            <v>MITTY SEMI-CURED GEL NAIL STICKERS 
CLASSIQUE</v>
          </cell>
          <cell r="I3870">
            <v>3</v>
          </cell>
          <cell r="J3870">
            <v>12.09</v>
          </cell>
          <cell r="K3870">
            <v>19.95</v>
          </cell>
        </row>
        <row r="3871">
          <cell r="D3871" t="str">
            <v>MGS007</v>
          </cell>
          <cell r="E3871" t="str">
            <v>ND-20</v>
          </cell>
          <cell r="H3871" t="str">
            <v>MITTY SEMI-CURED GEL NAIL STICKERS 
NEBULA</v>
          </cell>
          <cell r="I3871">
            <v>3</v>
          </cell>
          <cell r="J3871">
            <v>12.09</v>
          </cell>
          <cell r="K3871">
            <v>19.95</v>
          </cell>
        </row>
        <row r="3872">
          <cell r="D3872" t="str">
            <v>MGS008</v>
          </cell>
          <cell r="E3872" t="str">
            <v>ND-20</v>
          </cell>
          <cell r="H3872" t="str">
            <v>MITTY SEMI-CURED GEL NAIL STICKERS 
LUMINESCENT</v>
          </cell>
          <cell r="I3872">
            <v>3</v>
          </cell>
          <cell r="J3872">
            <v>12.09</v>
          </cell>
          <cell r="K3872">
            <v>19.95</v>
          </cell>
        </row>
        <row r="3873">
          <cell r="D3873" t="str">
            <v>MGS009</v>
          </cell>
          <cell r="E3873" t="str">
            <v>ND-20</v>
          </cell>
          <cell r="H3873" t="str">
            <v>MITTY SEMI-CURED GEL NAIL STICKERS 
WHIMSICAL</v>
          </cell>
          <cell r="I3873">
            <v>3</v>
          </cell>
          <cell r="J3873">
            <v>12.09</v>
          </cell>
          <cell r="K3873">
            <v>19.95</v>
          </cell>
        </row>
        <row r="3874">
          <cell r="D3874" t="str">
            <v>MGS011</v>
          </cell>
          <cell r="E3874" t="str">
            <v>ND-20</v>
          </cell>
          <cell r="H3874" t="str">
            <v>MITTY SEMI-CURED GEL NAIL STICKERS 
MAGNIFIQUE</v>
          </cell>
          <cell r="I3874">
            <v>3</v>
          </cell>
          <cell r="J3874">
            <v>12.09</v>
          </cell>
          <cell r="K3874">
            <v>19.95</v>
          </cell>
        </row>
        <row r="3875">
          <cell r="D3875" t="str">
            <v>MGS012</v>
          </cell>
          <cell r="E3875" t="str">
            <v>ND-20</v>
          </cell>
          <cell r="H3875" t="str">
            <v>MITTY SEMI-CURED GEL NAIL STICKERS 
SUGAR RUSH</v>
          </cell>
          <cell r="I3875">
            <v>3</v>
          </cell>
          <cell r="J3875">
            <v>12.09</v>
          </cell>
          <cell r="K3875">
            <v>19.95</v>
          </cell>
        </row>
        <row r="3876">
          <cell r="D3876" t="str">
            <v>MGS015</v>
          </cell>
          <cell r="E3876" t="str">
            <v>ND-20</v>
          </cell>
          <cell r="H3876" t="str">
            <v>MITTY SEMI-CURED GEL NAIL STICKERS 
WHISPERING</v>
          </cell>
          <cell r="I3876">
            <v>3</v>
          </cell>
          <cell r="J3876">
            <v>12.09</v>
          </cell>
          <cell r="K3876">
            <v>19.95</v>
          </cell>
        </row>
        <row r="3877">
          <cell r="D3877" t="str">
            <v>MGS017</v>
          </cell>
          <cell r="E3877" t="str">
            <v>ND-20</v>
          </cell>
          <cell r="H3877" t="str">
            <v>MITTY SEMI-CURED GEL NAIL STICKERS 
BERRY BLISS</v>
          </cell>
          <cell r="I3877">
            <v>3</v>
          </cell>
          <cell r="J3877">
            <v>12.09</v>
          </cell>
          <cell r="K3877">
            <v>19.95</v>
          </cell>
        </row>
        <row r="3879">
          <cell r="D3879" t="str">
            <v>MPP012</v>
          </cell>
          <cell r="E3879" t="str">
            <v>ND-20</v>
          </cell>
          <cell r="G3879" t="str">
            <v>P</v>
          </cell>
          <cell r="H3879" t="str">
            <v>MITTY SEMI-CURED GEL NAIL STICKERS BLISSFUL PREPACK</v>
          </cell>
          <cell r="I3879">
            <v>1</v>
          </cell>
          <cell r="J3879">
            <v>362.7</v>
          </cell>
          <cell r="K3879">
            <v>598.46</v>
          </cell>
        </row>
        <row r="3880">
          <cell r="D3880" t="str">
            <v>MGS016</v>
          </cell>
          <cell r="E3880" t="str">
            <v>ND-20</v>
          </cell>
          <cell r="H3880" t="str">
            <v>MITTY SEMI-CURED GEL NAIL STICKERS 
CRISP BREEZE</v>
          </cell>
          <cell r="I3880">
            <v>3</v>
          </cell>
          <cell r="J3880">
            <v>12.09</v>
          </cell>
          <cell r="K3880">
            <v>19.95</v>
          </cell>
        </row>
        <row r="3881">
          <cell r="D3881" t="str">
            <v>MGS019</v>
          </cell>
          <cell r="E3881" t="str">
            <v>ND-20</v>
          </cell>
          <cell r="H3881" t="str">
            <v>MITTY SEMI-CURED GEL NAIL STICKERS 
JUNGLE</v>
          </cell>
          <cell r="I3881">
            <v>3</v>
          </cell>
          <cell r="J3881">
            <v>12.09</v>
          </cell>
          <cell r="K3881">
            <v>19.95</v>
          </cell>
        </row>
        <row r="3882">
          <cell r="D3882" t="str">
            <v>MGS006</v>
          </cell>
          <cell r="E3882" t="str">
            <v>ND-20</v>
          </cell>
          <cell r="H3882" t="str">
            <v>MITTY SEMI-CURED GEL NAIL STICKERS 
REBEL</v>
          </cell>
          <cell r="I3882">
            <v>3</v>
          </cell>
          <cell r="J3882">
            <v>12.09</v>
          </cell>
          <cell r="K3882">
            <v>19.95</v>
          </cell>
        </row>
        <row r="3883">
          <cell r="D3883" t="str">
            <v>MGS014</v>
          </cell>
          <cell r="E3883" t="str">
            <v>ND-20</v>
          </cell>
          <cell r="H3883" t="str">
            <v xml:space="preserve">MITTY SEMI-CURED GEL NAIL STICKERS 
HARMONIC </v>
          </cell>
          <cell r="I3883">
            <v>3</v>
          </cell>
          <cell r="J3883">
            <v>12.09</v>
          </cell>
          <cell r="K3883">
            <v>19.95</v>
          </cell>
        </row>
        <row r="3884">
          <cell r="D3884" t="str">
            <v>MGS018</v>
          </cell>
          <cell r="E3884" t="str">
            <v>ND-20</v>
          </cell>
          <cell r="H3884" t="str">
            <v xml:space="preserve">MITTY SEMI-CURED GEL NAIL STICKERS 
MAYA </v>
          </cell>
          <cell r="I3884">
            <v>3</v>
          </cell>
          <cell r="J3884">
            <v>12.09</v>
          </cell>
          <cell r="K3884">
            <v>19.95</v>
          </cell>
        </row>
        <row r="3885">
          <cell r="D3885" t="str">
            <v>MGS013</v>
          </cell>
          <cell r="E3885" t="str">
            <v>ND-20</v>
          </cell>
          <cell r="H3885" t="str">
            <v>MITTY SEMI-CURED GEL NAIL STICKERS 
BLISSFUL</v>
          </cell>
          <cell r="I3885">
            <v>3</v>
          </cell>
          <cell r="J3885">
            <v>12.09</v>
          </cell>
          <cell r="K3885">
            <v>19.95</v>
          </cell>
        </row>
        <row r="3886">
          <cell r="D3886" t="str">
            <v>MGS020</v>
          </cell>
          <cell r="E3886" t="str">
            <v>ND-20</v>
          </cell>
          <cell r="H3886" t="str">
            <v>MITTY SEMI-CURED GEL NAIL STICKERS 
JAM</v>
          </cell>
          <cell r="I3886">
            <v>3</v>
          </cell>
          <cell r="J3886">
            <v>12.09</v>
          </cell>
          <cell r="K3886">
            <v>19.95</v>
          </cell>
        </row>
        <row r="3887">
          <cell r="D3887" t="str">
            <v>MGS001</v>
          </cell>
          <cell r="E3887" t="str">
            <v>ND-20</v>
          </cell>
          <cell r="H3887" t="str">
            <v>MITTY SEMI-CURED GEL NAIL STICKERS 
CELESTIAL</v>
          </cell>
          <cell r="I3887">
            <v>3</v>
          </cell>
          <cell r="J3887">
            <v>12.09</v>
          </cell>
          <cell r="K3887">
            <v>19.95</v>
          </cell>
        </row>
        <row r="3888">
          <cell r="D3888" t="str">
            <v>MGS010</v>
          </cell>
          <cell r="E3888" t="str">
            <v>ND-20</v>
          </cell>
          <cell r="H3888" t="str">
            <v>MITTY SEMI-CURED GEL NAIL STICKERS 
FLUFFY CLOUDS</v>
          </cell>
          <cell r="I3888">
            <v>3</v>
          </cell>
          <cell r="J3888">
            <v>12.09</v>
          </cell>
          <cell r="K3888">
            <v>19.95</v>
          </cell>
        </row>
        <row r="3889">
          <cell r="D3889" t="str">
            <v>MGS005</v>
          </cell>
          <cell r="E3889" t="str">
            <v>ND-20</v>
          </cell>
          <cell r="H3889" t="str">
            <v>MITTY SEMI-CURED GEL NAIL STICKERS 
MAJESTIC</v>
          </cell>
          <cell r="I3889">
            <v>3</v>
          </cell>
          <cell r="J3889">
            <v>12.09</v>
          </cell>
          <cell r="K3889">
            <v>19.95</v>
          </cell>
        </row>
        <row r="3892">
          <cell r="D3892">
            <v>400000</v>
          </cell>
          <cell r="E3892" t="str">
            <v>FS-B5</v>
          </cell>
          <cell r="G3892" t="str">
            <v>P</v>
          </cell>
          <cell r="H3892" t="str">
            <v>OLLIE &amp; PAIGE STAND PREPACK
(includes stand and stock)</v>
          </cell>
          <cell r="I3892">
            <v>1</v>
          </cell>
          <cell r="J3892">
            <v>699.83</v>
          </cell>
          <cell r="K3892">
            <v>1154.72</v>
          </cell>
        </row>
        <row r="3893">
          <cell r="D3893" t="str">
            <v>S201</v>
          </cell>
          <cell r="E3893" t="str">
            <v>020</v>
          </cell>
          <cell r="H3893" t="str">
            <v>OLLIE &amp; PAIGE DISPLAY STAND WITH HEADER
(stand only)</v>
          </cell>
          <cell r="I3893">
            <v>1</v>
          </cell>
          <cell r="J3893">
            <v>250</v>
          </cell>
          <cell r="K3893">
            <v>0</v>
          </cell>
        </row>
        <row r="3895">
          <cell r="D3895">
            <v>370024</v>
          </cell>
          <cell r="E3895" t="str">
            <v>03-04</v>
          </cell>
          <cell r="G3895" t="str">
            <v>P</v>
          </cell>
          <cell r="H3895" t="str">
            <v>OLLIE &amp; PAIGE RATTLES PREPACK (8)</v>
          </cell>
          <cell r="I3895">
            <v>1</v>
          </cell>
          <cell r="J3895">
            <v>67.64</v>
          </cell>
          <cell r="K3895">
            <v>111.61</v>
          </cell>
        </row>
        <row r="3896">
          <cell r="D3896">
            <v>350233</v>
          </cell>
          <cell r="E3896" t="str">
            <v>03-04</v>
          </cell>
          <cell r="H3896" t="str">
            <v>OLLIE &amp; PAIGE LAYLA THE BUNNY RATTLE</v>
          </cell>
          <cell r="I3896">
            <v>2</v>
          </cell>
          <cell r="J3896">
            <v>7.85</v>
          </cell>
          <cell r="K3896">
            <v>12.95</v>
          </cell>
        </row>
        <row r="3897">
          <cell r="D3897">
            <v>350234</v>
          </cell>
          <cell r="E3897" t="str">
            <v>03-04</v>
          </cell>
          <cell r="H3897" t="str">
            <v>OLLIE &amp; PAIGE GUS THE DOG RATTLE</v>
          </cell>
          <cell r="I3897">
            <v>2</v>
          </cell>
          <cell r="J3897">
            <v>7.85</v>
          </cell>
          <cell r="K3897">
            <v>12.95</v>
          </cell>
        </row>
        <row r="3898">
          <cell r="D3898">
            <v>350240</v>
          </cell>
          <cell r="E3898" t="str">
            <v>03-04</v>
          </cell>
          <cell r="H3898" t="str">
            <v>OLLIE &amp; PAIGE CHARLES THE BEAR RATTLE</v>
          </cell>
          <cell r="I3898">
            <v>2</v>
          </cell>
          <cell r="J3898">
            <v>9.06</v>
          </cell>
          <cell r="K3898">
            <v>14.95</v>
          </cell>
        </row>
        <row r="3899">
          <cell r="D3899">
            <v>350241</v>
          </cell>
          <cell r="E3899" t="str">
            <v>03-04</v>
          </cell>
          <cell r="H3899" t="str">
            <v>OLLIE &amp; PAIGE RUBY THE RABBIT RATTLE</v>
          </cell>
          <cell r="I3899">
            <v>2</v>
          </cell>
          <cell r="J3899">
            <v>9.06</v>
          </cell>
          <cell r="K3899">
            <v>14.95</v>
          </cell>
        </row>
        <row r="3902">
          <cell r="D3902">
            <v>370022</v>
          </cell>
          <cell r="E3902" t="str">
            <v>ND-09</v>
          </cell>
          <cell r="G3902" t="str">
            <v>P - LOW</v>
          </cell>
          <cell r="H3902" t="str">
            <v>OLLIE &amp; PAIGE CUDDLE TOYS PREPACK</v>
          </cell>
          <cell r="I3902">
            <v>1</v>
          </cell>
          <cell r="J3902">
            <v>145.08000000000001</v>
          </cell>
          <cell r="K3902">
            <v>239.38</v>
          </cell>
        </row>
        <row r="3903">
          <cell r="D3903">
            <v>350235</v>
          </cell>
          <cell r="E3903" t="str">
            <v>ND-09</v>
          </cell>
          <cell r="H3903" t="str">
            <v>OLLIE &amp; PAIGE CLEO THE OWL CUDDLE TOY</v>
          </cell>
          <cell r="I3903">
            <v>2</v>
          </cell>
          <cell r="J3903">
            <v>12.09</v>
          </cell>
          <cell r="K3903">
            <v>19.95</v>
          </cell>
        </row>
        <row r="3904">
          <cell r="D3904">
            <v>350053</v>
          </cell>
          <cell r="E3904" t="str">
            <v>ND-09</v>
          </cell>
          <cell r="H3904" t="str">
            <v>OLLIE &amp; PAIGE BILLY THE BEAR CUDDLE TOY</v>
          </cell>
          <cell r="I3904">
            <v>2</v>
          </cell>
          <cell r="J3904">
            <v>12.09</v>
          </cell>
          <cell r="K3904">
            <v>19.95</v>
          </cell>
        </row>
        <row r="3905">
          <cell r="D3905">
            <v>350236</v>
          </cell>
          <cell r="E3905" t="str">
            <v>ND-09</v>
          </cell>
          <cell r="G3905" t="str">
            <v>LOW</v>
          </cell>
          <cell r="H3905" t="str">
            <v>OLLIE &amp; PAIGE SUNNY THE SHEEP CUDDLE TOY</v>
          </cell>
          <cell r="I3905">
            <v>2</v>
          </cell>
          <cell r="J3905">
            <v>12.09</v>
          </cell>
          <cell r="K3905">
            <v>19.95</v>
          </cell>
        </row>
        <row r="3906">
          <cell r="D3906">
            <v>350237</v>
          </cell>
          <cell r="E3906" t="str">
            <v>ND-09</v>
          </cell>
          <cell r="H3906" t="str">
            <v>OLLIE &amp; PAIGE CLOVER THE BUNNY CUDDLE TOY</v>
          </cell>
          <cell r="I3906">
            <v>2</v>
          </cell>
          <cell r="J3906">
            <v>12.09</v>
          </cell>
          <cell r="K3906">
            <v>19.95</v>
          </cell>
        </row>
        <row r="3907">
          <cell r="D3907">
            <v>350238</v>
          </cell>
          <cell r="E3907" t="str">
            <v>ND-09</v>
          </cell>
          <cell r="H3907" t="str">
            <v>OLLIE &amp; PAIGE ROVER THE DOG CUDDLE TOY</v>
          </cell>
          <cell r="I3907">
            <v>2</v>
          </cell>
          <cell r="J3907">
            <v>12.09</v>
          </cell>
          <cell r="K3907">
            <v>19.95</v>
          </cell>
        </row>
        <row r="3908">
          <cell r="D3908">
            <v>350239</v>
          </cell>
          <cell r="E3908" t="str">
            <v>ND-09</v>
          </cell>
          <cell r="H3908" t="str">
            <v>OLLIE &amp; PAIGE FINN THE BEAR CUDDLE TOY</v>
          </cell>
          <cell r="I3908">
            <v>2</v>
          </cell>
          <cell r="J3908">
            <v>12.09</v>
          </cell>
          <cell r="K3908">
            <v>19.95</v>
          </cell>
        </row>
        <row r="3910">
          <cell r="D3910">
            <v>370026</v>
          </cell>
          <cell r="E3910" t="str">
            <v>03-08</v>
          </cell>
          <cell r="G3910" t="str">
            <v>P</v>
          </cell>
          <cell r="H3910" t="str">
            <v>OLLIE &amp; PAIGE SEASON'S CUDDLE TOYS PREPACK</v>
          </cell>
          <cell r="I3910">
            <v>1</v>
          </cell>
          <cell r="J3910">
            <v>193.44</v>
          </cell>
          <cell r="K3910">
            <v>319.18</v>
          </cell>
        </row>
        <row r="3911">
          <cell r="D3911">
            <v>350040</v>
          </cell>
          <cell r="E3911" t="str">
            <v>03-08</v>
          </cell>
          <cell r="H3911" t="str">
            <v>OLLIE &amp; PAIGE CUDDLE BLANKET WALTER THE GIRAFFE</v>
          </cell>
          <cell r="I3911">
            <v>2</v>
          </cell>
          <cell r="J3911">
            <v>12.09</v>
          </cell>
          <cell r="K3911">
            <v>19.95</v>
          </cell>
        </row>
        <row r="3912">
          <cell r="D3912">
            <v>350039</v>
          </cell>
          <cell r="E3912" t="str">
            <v>03-08</v>
          </cell>
          <cell r="H3912" t="str">
            <v>OLLIE &amp; PAIGE CUDDLE BLANKET MORRIS THE MONKEY</v>
          </cell>
          <cell r="I3912">
            <v>2</v>
          </cell>
          <cell r="J3912">
            <v>12.09</v>
          </cell>
          <cell r="K3912">
            <v>19.95</v>
          </cell>
        </row>
        <row r="3913">
          <cell r="D3913">
            <v>350263</v>
          </cell>
          <cell r="E3913" t="str">
            <v>03-08</v>
          </cell>
          <cell r="H3913" t="str">
            <v xml:space="preserve">OLLIE &amp; PAIGE CUDDLE BLANKET PHOEBE THE BUNNY </v>
          </cell>
          <cell r="I3913">
            <v>2</v>
          </cell>
          <cell r="J3913">
            <v>12.09</v>
          </cell>
          <cell r="K3913">
            <v>19.95</v>
          </cell>
        </row>
        <row r="3914">
          <cell r="D3914">
            <v>350264</v>
          </cell>
          <cell r="E3914" t="str">
            <v>03-08</v>
          </cell>
          <cell r="H3914" t="str">
            <v>OLLIE &amp; PAIGE CUDDLE BLANKET BASIL THE BUNNY</v>
          </cell>
          <cell r="I3914">
            <v>2</v>
          </cell>
          <cell r="J3914">
            <v>12.09</v>
          </cell>
          <cell r="K3914">
            <v>19.95</v>
          </cell>
        </row>
        <row r="3915">
          <cell r="D3915">
            <v>350262</v>
          </cell>
          <cell r="E3915" t="str">
            <v>03-08</v>
          </cell>
          <cell r="H3915" t="str">
            <v>OLLIE &amp; PAIGE CUDDLE BLANKET FELIX THE HIPPO</v>
          </cell>
          <cell r="I3915">
            <v>2</v>
          </cell>
          <cell r="J3915">
            <v>12.09</v>
          </cell>
          <cell r="K3915">
            <v>19.95</v>
          </cell>
        </row>
        <row r="3916">
          <cell r="D3916">
            <v>350261</v>
          </cell>
          <cell r="E3916" t="str">
            <v>03-08</v>
          </cell>
          <cell r="H3916" t="str">
            <v>OLLIE &amp; PAIGE CUDDLE BLANKET TIA THE UNICORN</v>
          </cell>
          <cell r="I3916">
            <v>2</v>
          </cell>
          <cell r="J3916">
            <v>12.09</v>
          </cell>
          <cell r="K3916">
            <v>19.95</v>
          </cell>
        </row>
        <row r="3917">
          <cell r="D3917">
            <v>350037</v>
          </cell>
          <cell r="E3917" t="str">
            <v>03-08</v>
          </cell>
          <cell r="H3917" t="str">
            <v>OLLIE &amp; PAIGE CUDDLE BLANKET LOUIS THE LION</v>
          </cell>
          <cell r="I3917">
            <v>2</v>
          </cell>
          <cell r="J3917">
            <v>12.09</v>
          </cell>
          <cell r="K3917">
            <v>19.95</v>
          </cell>
        </row>
        <row r="3918">
          <cell r="D3918">
            <v>350265</v>
          </cell>
          <cell r="E3918" t="str">
            <v>03-08</v>
          </cell>
          <cell r="H3918" t="str">
            <v>OLLIE &amp; PAIGE CUDDLE BLANKET ANGUS THE COW</v>
          </cell>
          <cell r="I3918">
            <v>2</v>
          </cell>
          <cell r="J3918">
            <v>12.09</v>
          </cell>
          <cell r="K3918">
            <v>19.95</v>
          </cell>
        </row>
        <row r="3920">
          <cell r="D3920">
            <v>350225</v>
          </cell>
          <cell r="E3920" t="str">
            <v>ND-09</v>
          </cell>
          <cell r="H3920" t="str">
            <v>OLLIE &amp; PAIGE CUDDLE BLANKET BONNIE THE BEAR</v>
          </cell>
          <cell r="I3920">
            <v>2</v>
          </cell>
          <cell r="J3920">
            <v>10.27</v>
          </cell>
          <cell r="K3920">
            <v>16.95</v>
          </cell>
        </row>
        <row r="3921">
          <cell r="D3921">
            <v>350226</v>
          </cell>
          <cell r="E3921" t="str">
            <v>ND-09</v>
          </cell>
          <cell r="H3921" t="str">
            <v>OLLIE &amp; PAIGE CUDDLE BLANKET VIOLET THE BEAR</v>
          </cell>
          <cell r="I3921">
            <v>2</v>
          </cell>
          <cell r="J3921">
            <v>10.27</v>
          </cell>
          <cell r="K3921">
            <v>16.95</v>
          </cell>
        </row>
        <row r="3922">
          <cell r="D3922">
            <v>350227</v>
          </cell>
          <cell r="E3922" t="str">
            <v>ND-09</v>
          </cell>
          <cell r="H3922" t="str">
            <v>OLLIE &amp; PAIGE CUDDLE BLANKET CHESTER THE BEAR</v>
          </cell>
          <cell r="I3922">
            <v>2</v>
          </cell>
          <cell r="J3922">
            <v>10.27</v>
          </cell>
          <cell r="K3922">
            <v>16.95</v>
          </cell>
        </row>
        <row r="3924">
          <cell r="D3924">
            <v>370025</v>
          </cell>
          <cell r="E3924" t="str">
            <v>03-06</v>
          </cell>
          <cell r="G3924" t="str">
            <v>P</v>
          </cell>
          <cell r="H3924" t="str">
            <v>OLLIE &amp; PAIGE TOY &amp; BLANKET GIFT BOX PREPACK</v>
          </cell>
          <cell r="I3924">
            <v>1</v>
          </cell>
          <cell r="J3924">
            <v>169.44</v>
          </cell>
          <cell r="K3924">
            <v>279.58</v>
          </cell>
        </row>
        <row r="3925">
          <cell r="D3925">
            <v>350230</v>
          </cell>
          <cell r="E3925" t="str">
            <v>03-06</v>
          </cell>
          <cell r="H3925" t="str">
            <v>OLLIE &amp; PAIGE STELLA THE BUNNY WITH BLANKET IN GIFT BOX</v>
          </cell>
          <cell r="I3925">
            <v>2</v>
          </cell>
          <cell r="J3925">
            <v>21.18</v>
          </cell>
          <cell r="K3925">
            <v>34.950000000000003</v>
          </cell>
        </row>
        <row r="3926">
          <cell r="D3926">
            <v>350258</v>
          </cell>
          <cell r="E3926" t="str">
            <v>03-06</v>
          </cell>
          <cell r="H3926" t="str">
            <v>OLLIE &amp; PAIGE PIPPA THE BUNNY WITH BLANKET IN GIFT BOX</v>
          </cell>
          <cell r="I3926">
            <v>2</v>
          </cell>
          <cell r="J3926">
            <v>21.18</v>
          </cell>
          <cell r="K3926">
            <v>34.950000000000003</v>
          </cell>
        </row>
        <row r="3927">
          <cell r="D3927">
            <v>350259</v>
          </cell>
          <cell r="E3927" t="str">
            <v>03-06</v>
          </cell>
          <cell r="H3927" t="str">
            <v>OLLIE &amp; PAIGE MACK THE DOG WITH BLANKET IN GIFT BOX</v>
          </cell>
          <cell r="I3927">
            <v>2</v>
          </cell>
          <cell r="J3927">
            <v>21.18</v>
          </cell>
          <cell r="K3927">
            <v>34.950000000000003</v>
          </cell>
        </row>
        <row r="3928">
          <cell r="D3928">
            <v>350260</v>
          </cell>
          <cell r="E3928" t="str">
            <v>03-06</v>
          </cell>
          <cell r="H3928" t="str">
            <v>OLLIE &amp; PAIGE BOB THE BEAR WITH BLANKET IN GIFT BOX</v>
          </cell>
          <cell r="I3928">
            <v>2</v>
          </cell>
          <cell r="J3928">
            <v>21.18</v>
          </cell>
          <cell r="K3928">
            <v>34.950000000000003</v>
          </cell>
        </row>
        <row r="3930">
          <cell r="D3930">
            <v>350161</v>
          </cell>
          <cell r="E3930" t="str">
            <v>03-07</v>
          </cell>
          <cell r="H3930" t="str">
            <v>OLLIE &amp; PAIGE YELLOW DUCK &amp; BLANKET</v>
          </cell>
          <cell r="I3930">
            <v>2</v>
          </cell>
          <cell r="J3930">
            <v>15.12</v>
          </cell>
          <cell r="K3930">
            <v>24.95</v>
          </cell>
        </row>
        <row r="3931">
          <cell r="D3931">
            <v>350162</v>
          </cell>
          <cell r="E3931" t="str">
            <v>03-07</v>
          </cell>
          <cell r="H3931" t="str">
            <v>OLLIE &amp; PAIGE NATURAL SHEEP &amp; BLANKET</v>
          </cell>
          <cell r="I3931">
            <v>2</v>
          </cell>
          <cell r="J3931">
            <v>15.12</v>
          </cell>
          <cell r="K3931">
            <v>24.95</v>
          </cell>
        </row>
        <row r="3932">
          <cell r="D3932">
            <v>350078</v>
          </cell>
          <cell r="E3932" t="str">
            <v>03-07</v>
          </cell>
          <cell r="H3932" t="str">
            <v>OLLIE &amp; PAIGE BLUE BEAR &amp; BLANKET</v>
          </cell>
          <cell r="I3932">
            <v>2</v>
          </cell>
          <cell r="J3932">
            <v>15.12</v>
          </cell>
          <cell r="K3932">
            <v>24.95</v>
          </cell>
        </row>
        <row r="3934">
          <cell r="D3934">
            <v>370017</v>
          </cell>
          <cell r="E3934" t="str">
            <v>03-02</v>
          </cell>
          <cell r="G3934" t="str">
            <v>P</v>
          </cell>
          <cell r="H3934" t="str">
            <v>OLLIE &amp; PAIGE HOODED TOWEL/WRAP PREPACK</v>
          </cell>
          <cell r="I3934">
            <v>1</v>
          </cell>
          <cell r="J3934">
            <v>145.19999999999999</v>
          </cell>
          <cell r="K3934">
            <v>239.58</v>
          </cell>
        </row>
        <row r="3935">
          <cell r="D3935">
            <v>350177</v>
          </cell>
          <cell r="E3935" t="str">
            <v>03-02</v>
          </cell>
          <cell r="H3935" t="str">
            <v>OLLIE &amp; PAIGE PUDDLES THE DUCK HOODED TOWEL/WRAP</v>
          </cell>
          <cell r="I3935">
            <v>2</v>
          </cell>
          <cell r="J3935">
            <v>18.149999999999999</v>
          </cell>
          <cell r="K3935">
            <v>29.95</v>
          </cell>
        </row>
        <row r="3936">
          <cell r="D3936">
            <v>350178</v>
          </cell>
          <cell r="E3936" t="str">
            <v>03-02</v>
          </cell>
          <cell r="H3936" t="str">
            <v xml:space="preserve">OLLIE &amp; PAIGE TESSA THE BUNNY HOODED TOWEL/WRAP </v>
          </cell>
          <cell r="I3936">
            <v>2</v>
          </cell>
          <cell r="J3936">
            <v>18.149999999999999</v>
          </cell>
          <cell r="K3936">
            <v>29.95</v>
          </cell>
        </row>
        <row r="3937">
          <cell r="D3937">
            <v>350179</v>
          </cell>
          <cell r="E3937" t="str">
            <v>03-02</v>
          </cell>
          <cell r="H3937" t="str">
            <v>OLLIE &amp; PAIGE BLAKE THE BEAR HOODED TOWEL/WRAP</v>
          </cell>
          <cell r="I3937">
            <v>2</v>
          </cell>
          <cell r="J3937">
            <v>18.149999999999999</v>
          </cell>
          <cell r="K3937">
            <v>29.95</v>
          </cell>
        </row>
        <row r="3938">
          <cell r="D3938">
            <v>350180</v>
          </cell>
          <cell r="E3938" t="str">
            <v>03-02</v>
          </cell>
          <cell r="H3938" t="str">
            <v>OLLIE &amp; PAIGE ARTHUR THE LION HOODED TOWEL/WRAP</v>
          </cell>
          <cell r="I3938">
            <v>2</v>
          </cell>
          <cell r="J3938">
            <v>18.149999999999999</v>
          </cell>
          <cell r="K3938">
            <v>29.95</v>
          </cell>
        </row>
        <row r="3941">
          <cell r="D3941">
            <v>390018</v>
          </cell>
          <cell r="E3941" t="str">
            <v>03-10</v>
          </cell>
          <cell r="G3941" t="str">
            <v>P</v>
          </cell>
          <cell r="H3941" t="str">
            <v>OLLIE &amp; PAIGE THE DRESS UP EDITION PREPACK</v>
          </cell>
          <cell r="I3941">
            <v>1</v>
          </cell>
          <cell r="J3941">
            <v>246.88</v>
          </cell>
          <cell r="K3941">
            <v>407.35</v>
          </cell>
        </row>
        <row r="3942">
          <cell r="D3942">
            <v>350266</v>
          </cell>
          <cell r="E3942" t="str">
            <v>03-10</v>
          </cell>
          <cell r="H3942" t="str">
            <v>OLLIE &amp; PAIGE SUZIE THE SLOTH</v>
          </cell>
          <cell r="I3942">
            <v>2</v>
          </cell>
          <cell r="J3942">
            <v>16.329999999999998</v>
          </cell>
          <cell r="K3942">
            <v>26.95</v>
          </cell>
        </row>
        <row r="3943">
          <cell r="D3943">
            <v>350132</v>
          </cell>
          <cell r="E3943" t="str">
            <v>03-10</v>
          </cell>
          <cell r="H3943" t="str">
            <v>OLLIE &amp; PAIGE SHEEP IN A TUTU</v>
          </cell>
          <cell r="I3943">
            <v>2</v>
          </cell>
          <cell r="J3943">
            <v>22.39</v>
          </cell>
          <cell r="K3943">
            <v>36.950000000000003</v>
          </cell>
        </row>
        <row r="3944">
          <cell r="D3944">
            <v>350269</v>
          </cell>
          <cell r="E3944" t="str">
            <v>03-10</v>
          </cell>
          <cell r="H3944" t="str">
            <v>OLLIE &amp; PAIGE PIXIE THE DOLL</v>
          </cell>
          <cell r="I3944">
            <v>2</v>
          </cell>
          <cell r="J3944">
            <v>24.21</v>
          </cell>
          <cell r="K3944">
            <v>39.950000000000003</v>
          </cell>
        </row>
        <row r="3945">
          <cell r="D3945">
            <v>350133</v>
          </cell>
          <cell r="E3945" t="str">
            <v>03-10</v>
          </cell>
          <cell r="H3945" t="str">
            <v>OLLIE &amp; PAIGE MISS MOLLY THE UNICORN</v>
          </cell>
          <cell r="I3945">
            <v>2</v>
          </cell>
          <cell r="J3945">
            <v>24.21</v>
          </cell>
          <cell r="K3945">
            <v>39.950000000000003</v>
          </cell>
        </row>
        <row r="3946">
          <cell r="D3946">
            <v>350267</v>
          </cell>
          <cell r="E3946" t="str">
            <v>03-10</v>
          </cell>
          <cell r="H3946" t="str">
            <v>OLLIE &amp; PAIGE MAX THE RABBIT</v>
          </cell>
          <cell r="I3946">
            <v>2</v>
          </cell>
          <cell r="J3946">
            <v>18.149999999999999</v>
          </cell>
          <cell r="K3946">
            <v>29.95</v>
          </cell>
        </row>
        <row r="3947">
          <cell r="D3947">
            <v>350272</v>
          </cell>
          <cell r="E3947" t="str">
            <v>03-10</v>
          </cell>
          <cell r="H3947" t="str">
            <v>OLLIE &amp; PAIGE WILLOW THE RABBIT</v>
          </cell>
          <cell r="I3947">
            <v>2</v>
          </cell>
          <cell r="J3947">
            <v>18.149999999999999</v>
          </cell>
          <cell r="K3947">
            <v>29.95</v>
          </cell>
        </row>
        <row r="3949">
          <cell r="D3949" t="str">
            <v>390020 *</v>
          </cell>
          <cell r="E3949" t="str">
            <v>03-03</v>
          </cell>
          <cell r="G3949" t="str">
            <v>P - ETA LATE AUGUST</v>
          </cell>
          <cell r="H3949" t="str">
            <v>OLLIE &amp; PAIGE THE CLASSIC COLLECTION PREPACK</v>
          </cell>
          <cell r="I3949">
            <v>1</v>
          </cell>
          <cell r="J3949">
            <v>181.44</v>
          </cell>
          <cell r="K3949">
            <v>299.38</v>
          </cell>
        </row>
        <row r="3950">
          <cell r="D3950" t="str">
            <v>350074 *</v>
          </cell>
          <cell r="E3950" t="str">
            <v>03-03</v>
          </cell>
          <cell r="G3950" t="str">
            <v>ETA LATE AUGUST</v>
          </cell>
          <cell r="H3950" t="str">
            <v>OLLIE &amp; PAIGE DASH THE DOG</v>
          </cell>
          <cell r="I3950">
            <v>2</v>
          </cell>
          <cell r="J3950">
            <v>15.12</v>
          </cell>
          <cell r="K3950">
            <v>24.95</v>
          </cell>
        </row>
        <row r="3951">
          <cell r="D3951" t="str">
            <v>350273 *</v>
          </cell>
          <cell r="E3951" t="str">
            <v>03-03</v>
          </cell>
          <cell r="G3951" t="str">
            <v>ETA LATE AUGUST</v>
          </cell>
          <cell r="H3951" t="str">
            <v>OLLIE &amp; PAIGE IVY THE BEAR</v>
          </cell>
          <cell r="I3951">
            <v>2</v>
          </cell>
          <cell r="J3951">
            <v>15.12</v>
          </cell>
          <cell r="K3951">
            <v>24.95</v>
          </cell>
        </row>
        <row r="3952">
          <cell r="D3952" t="str">
            <v>350274 *</v>
          </cell>
          <cell r="E3952" t="str">
            <v>03-03</v>
          </cell>
          <cell r="G3952" t="str">
            <v>ETA LATE AUGUST</v>
          </cell>
          <cell r="H3952" t="str">
            <v>OLLIE &amp; PAIGE SYLVESTER THE FOX</v>
          </cell>
          <cell r="I3952">
            <v>2</v>
          </cell>
          <cell r="J3952">
            <v>12.09</v>
          </cell>
          <cell r="K3952">
            <v>19.95</v>
          </cell>
        </row>
        <row r="3953">
          <cell r="D3953" t="str">
            <v>350061 *</v>
          </cell>
          <cell r="E3953" t="str">
            <v>03-03</v>
          </cell>
          <cell r="G3953" t="str">
            <v>ETA LATE AUGUST</v>
          </cell>
          <cell r="H3953" t="str">
            <v>OLLIE &amp; PAIGE MASON THE MONKEY</v>
          </cell>
          <cell r="I3953">
            <v>2</v>
          </cell>
          <cell r="J3953">
            <v>15.12</v>
          </cell>
          <cell r="K3953">
            <v>24.95</v>
          </cell>
        </row>
        <row r="3954">
          <cell r="D3954" t="str">
            <v>350275 *</v>
          </cell>
          <cell r="E3954" t="str">
            <v>03-03</v>
          </cell>
          <cell r="G3954" t="str">
            <v>ETA LATE AUGUST</v>
          </cell>
          <cell r="H3954" t="str">
            <v>OLLIE &amp; PAIGE THEO THE MOUSE</v>
          </cell>
          <cell r="I3954">
            <v>2</v>
          </cell>
          <cell r="J3954">
            <v>15.12</v>
          </cell>
          <cell r="K3954">
            <v>24.95</v>
          </cell>
        </row>
        <row r="3955">
          <cell r="D3955" t="str">
            <v>350276 *</v>
          </cell>
          <cell r="E3955" t="str">
            <v>03-03</v>
          </cell>
          <cell r="G3955" t="str">
            <v>ETA LATE AUGUST</v>
          </cell>
          <cell r="H3955" t="str">
            <v>OLLIE &amp; PAIGE ELIZA THE RABBIT</v>
          </cell>
          <cell r="I3955">
            <v>2</v>
          </cell>
          <cell r="J3955">
            <v>18.149999999999999</v>
          </cell>
          <cell r="K3955">
            <v>29.95</v>
          </cell>
        </row>
        <row r="3957">
          <cell r="D3957">
            <v>350093</v>
          </cell>
          <cell r="E3957" t="str">
            <v>ND-10</v>
          </cell>
          <cell r="H3957" t="str">
            <v>OLLIE &amp; PAIGE KEVIN THE KOALA GREY</v>
          </cell>
          <cell r="I3957">
            <v>2</v>
          </cell>
          <cell r="J3957">
            <v>12.09</v>
          </cell>
          <cell r="K3957">
            <v>19.95</v>
          </cell>
        </row>
        <row r="3958">
          <cell r="D3958">
            <v>350214</v>
          </cell>
          <cell r="E3958" t="str">
            <v>ND-10</v>
          </cell>
          <cell r="H3958" t="str">
            <v>OLLIE &amp; PAIGE KIM THE KOALA</v>
          </cell>
          <cell r="I3958">
            <v>2</v>
          </cell>
          <cell r="J3958">
            <v>15.12</v>
          </cell>
          <cell r="K3958">
            <v>24.95</v>
          </cell>
        </row>
        <row r="3959">
          <cell r="D3959">
            <v>350215</v>
          </cell>
          <cell r="E3959" t="str">
            <v>ND-10</v>
          </cell>
          <cell r="H3959" t="str">
            <v>OLLIE &amp; PAIGE DUSTY THE DRAGON</v>
          </cell>
          <cell r="I3959">
            <v>2</v>
          </cell>
          <cell r="J3959">
            <v>15.12</v>
          </cell>
          <cell r="K3959">
            <v>24.95</v>
          </cell>
        </row>
        <row r="3960">
          <cell r="D3960">
            <v>350187</v>
          </cell>
          <cell r="E3960" t="str">
            <v>ND-09</v>
          </cell>
          <cell r="H3960" t="str">
            <v>OLLIE &amp; PAIGE CLARABEL THE COW</v>
          </cell>
          <cell r="I3960">
            <v>2</v>
          </cell>
          <cell r="J3960">
            <v>15.12</v>
          </cell>
          <cell r="K3960">
            <v>24.95</v>
          </cell>
        </row>
        <row r="3961">
          <cell r="D3961">
            <v>350242</v>
          </cell>
          <cell r="E3961" t="str">
            <v>ND-09</v>
          </cell>
          <cell r="H3961" t="str">
            <v>OLLIE &amp; PAIGE CAM THE CAMEL</v>
          </cell>
          <cell r="I3961">
            <v>2</v>
          </cell>
          <cell r="J3961">
            <v>12.09</v>
          </cell>
          <cell r="K3961">
            <v>19.95</v>
          </cell>
        </row>
        <row r="3962">
          <cell r="D3962">
            <v>350245</v>
          </cell>
          <cell r="E3962" t="str">
            <v>ND-09</v>
          </cell>
          <cell r="H3962" t="str">
            <v>OLLIE &amp; PAIGE ACE THE DOG</v>
          </cell>
          <cell r="I3962">
            <v>2</v>
          </cell>
          <cell r="J3962">
            <v>15.12</v>
          </cell>
          <cell r="K3962">
            <v>24.95</v>
          </cell>
        </row>
        <row r="3963">
          <cell r="D3963">
            <v>350249</v>
          </cell>
          <cell r="E3963" t="str">
            <v>ND-09</v>
          </cell>
          <cell r="H3963" t="str">
            <v>OLLIE &amp; PAGE TIMMY THE TRICERATOPS</v>
          </cell>
          <cell r="I3963">
            <v>2</v>
          </cell>
          <cell r="J3963">
            <v>16.329999999999998</v>
          </cell>
          <cell r="K3963">
            <v>26.95</v>
          </cell>
        </row>
        <row r="3964">
          <cell r="D3964">
            <v>350243</v>
          </cell>
          <cell r="E3964" t="str">
            <v>ND-09</v>
          </cell>
          <cell r="H3964" t="str">
            <v>OLLIE &amp; PAIGE DEB THE DUCK</v>
          </cell>
          <cell r="I3964">
            <v>2</v>
          </cell>
          <cell r="J3964">
            <v>12.09</v>
          </cell>
          <cell r="K3964">
            <v>19.95</v>
          </cell>
        </row>
        <row r="3965">
          <cell r="D3965">
            <v>350244</v>
          </cell>
          <cell r="E3965" t="str">
            <v>ND-09</v>
          </cell>
          <cell r="H3965" t="str">
            <v>OLLIE &amp; PAIGE HUGO THE HIPPO</v>
          </cell>
          <cell r="I3965">
            <v>2</v>
          </cell>
          <cell r="J3965">
            <v>12.09</v>
          </cell>
          <cell r="K3965">
            <v>19.95</v>
          </cell>
        </row>
        <row r="3966">
          <cell r="D3966">
            <v>350255</v>
          </cell>
          <cell r="E3966" t="str">
            <v>ND-10</v>
          </cell>
          <cell r="H3966" t="str">
            <v>OLLIE &amp; PAIGE SCOTTIE THE BLACK SHEEP</v>
          </cell>
          <cell r="I3966">
            <v>2</v>
          </cell>
          <cell r="J3966">
            <v>15.12</v>
          </cell>
          <cell r="K3966">
            <v>24.95</v>
          </cell>
        </row>
        <row r="3967">
          <cell r="D3967">
            <v>350209</v>
          </cell>
          <cell r="E3967" t="str">
            <v>ND-11</v>
          </cell>
          <cell r="H3967" t="str">
            <v>OLLIE &amp; PAIGE JONAS THE SHARK</v>
          </cell>
          <cell r="I3967">
            <v>2</v>
          </cell>
          <cell r="J3967">
            <v>13.91</v>
          </cell>
          <cell r="K3967">
            <v>22.95</v>
          </cell>
        </row>
        <row r="3968">
          <cell r="D3968">
            <v>350170</v>
          </cell>
          <cell r="E3968" t="str">
            <v>03-09</v>
          </cell>
          <cell r="G3968" t="str">
            <v>LOW</v>
          </cell>
          <cell r="H3968" t="str">
            <v>OLLIE &amp; PAIGE MOBI THE DOG</v>
          </cell>
          <cell r="I3968">
            <v>2</v>
          </cell>
          <cell r="J3968">
            <v>15.12</v>
          </cell>
          <cell r="K3968">
            <v>24.95</v>
          </cell>
        </row>
        <row r="3969">
          <cell r="D3969">
            <v>350252</v>
          </cell>
          <cell r="E3969" t="str">
            <v>ND-10</v>
          </cell>
          <cell r="H3969" t="str">
            <v>OLLIE &amp; PAIGE PATCH THE DOG</v>
          </cell>
          <cell r="I3969">
            <v>2</v>
          </cell>
          <cell r="J3969">
            <v>15.12</v>
          </cell>
          <cell r="K3969">
            <v>24.95</v>
          </cell>
        </row>
        <row r="3970">
          <cell r="D3970">
            <v>350250</v>
          </cell>
          <cell r="E3970" t="str">
            <v>ND-10</v>
          </cell>
          <cell r="H3970" t="str">
            <v>OLLIE &amp; PAIGE RUFUS THE DOG</v>
          </cell>
          <cell r="I3970">
            <v>2</v>
          </cell>
          <cell r="J3970">
            <v>15.12</v>
          </cell>
          <cell r="K3970">
            <v>24.95</v>
          </cell>
        </row>
        <row r="3971">
          <cell r="D3971">
            <v>350254</v>
          </cell>
          <cell r="E3971" t="str">
            <v>ND-10</v>
          </cell>
          <cell r="H3971" t="str">
            <v>OLLIE &amp; PAIGE HOWARD THE DONKEY</v>
          </cell>
          <cell r="I3971">
            <v>2</v>
          </cell>
          <cell r="J3971">
            <v>15.12</v>
          </cell>
          <cell r="K3971">
            <v>24.95</v>
          </cell>
        </row>
        <row r="3972">
          <cell r="D3972">
            <v>350151</v>
          </cell>
          <cell r="E3972" t="str">
            <v>03-07</v>
          </cell>
          <cell r="H3972" t="str">
            <v>OLLIE &amp; PAIGE SIMON THE SHEEP</v>
          </cell>
          <cell r="I3972">
            <v>2</v>
          </cell>
          <cell r="J3972">
            <v>16.329999999999998</v>
          </cell>
          <cell r="K3972">
            <v>26.95</v>
          </cell>
        </row>
        <row r="3973">
          <cell r="D3973">
            <v>350058</v>
          </cell>
          <cell r="E3973" t="str">
            <v>ND-10</v>
          </cell>
          <cell r="H3973" t="str">
            <v>OLLIE &amp; PAIGE COOPER THE CAT</v>
          </cell>
          <cell r="I3973">
            <v>2</v>
          </cell>
          <cell r="J3973">
            <v>13.91</v>
          </cell>
          <cell r="K3973">
            <v>22.95</v>
          </cell>
        </row>
        <row r="3974">
          <cell r="D3974">
            <v>350257</v>
          </cell>
          <cell r="E3974" t="str">
            <v>ND-10</v>
          </cell>
          <cell r="H3974" t="str">
            <v>OLLIE &amp; PAIGE RORY THE LION</v>
          </cell>
          <cell r="I3974">
            <v>2</v>
          </cell>
          <cell r="J3974">
            <v>15.12</v>
          </cell>
          <cell r="K3974">
            <v>24.95</v>
          </cell>
        </row>
        <row r="3975">
          <cell r="D3975">
            <v>350025</v>
          </cell>
          <cell r="E3975" t="str">
            <v>ND-10</v>
          </cell>
          <cell r="H3975" t="str">
            <v>OLLIE &amp; PAIGE LEON THE LION</v>
          </cell>
          <cell r="I3975">
            <v>2</v>
          </cell>
          <cell r="J3975">
            <v>16.329999999999998</v>
          </cell>
          <cell r="K3975">
            <v>26.95</v>
          </cell>
        </row>
        <row r="3976">
          <cell r="D3976">
            <v>350251</v>
          </cell>
          <cell r="E3976" t="str">
            <v>ND-10</v>
          </cell>
          <cell r="H3976" t="str">
            <v>OLLIE &amp; PAIGE MILDRED THE MONKEY</v>
          </cell>
          <cell r="I3976">
            <v>2</v>
          </cell>
          <cell r="J3976">
            <v>15.12</v>
          </cell>
          <cell r="K3976">
            <v>24.95</v>
          </cell>
        </row>
        <row r="3977">
          <cell r="D3977">
            <v>350171</v>
          </cell>
          <cell r="E3977" t="str">
            <v>ND-11</v>
          </cell>
          <cell r="H3977" t="str">
            <v>OLLIE &amp; PAIGE OSCAR THE LEOPARD</v>
          </cell>
          <cell r="I3977">
            <v>2</v>
          </cell>
          <cell r="J3977">
            <v>15.12</v>
          </cell>
          <cell r="K3977">
            <v>24.95</v>
          </cell>
        </row>
        <row r="3978">
          <cell r="D3978">
            <v>350169</v>
          </cell>
          <cell r="E3978" t="str">
            <v>ND-10</v>
          </cell>
          <cell r="H3978" t="str">
            <v>OLLIE &amp; PAIGE BRYCE THE BEAR</v>
          </cell>
          <cell r="I3978">
            <v>2</v>
          </cell>
          <cell r="J3978">
            <v>15.12</v>
          </cell>
          <cell r="K3978">
            <v>24.95</v>
          </cell>
        </row>
        <row r="3979">
          <cell r="D3979">
            <v>350246</v>
          </cell>
          <cell r="E3979" t="str">
            <v>ND-09</v>
          </cell>
          <cell r="H3979" t="str">
            <v>OLLIE &amp; PAIGE WADE THE OCTOPUS</v>
          </cell>
          <cell r="I3979">
            <v>2</v>
          </cell>
          <cell r="J3979">
            <v>15.12</v>
          </cell>
          <cell r="K3979">
            <v>24.95</v>
          </cell>
        </row>
        <row r="3980">
          <cell r="D3980">
            <v>350047</v>
          </cell>
          <cell r="E3980" t="str">
            <v>ND-11</v>
          </cell>
          <cell r="H3980" t="str">
            <v>OLLIE &amp; PAIGE FLORENCE THE FLAMINGO</v>
          </cell>
          <cell r="I3980">
            <v>2</v>
          </cell>
          <cell r="J3980">
            <v>18.149999999999999</v>
          </cell>
          <cell r="K3980">
            <v>29.95</v>
          </cell>
        </row>
        <row r="3981">
          <cell r="D3981">
            <v>350028</v>
          </cell>
          <cell r="E3981" t="str">
            <v>ND-10</v>
          </cell>
          <cell r="H3981" t="str">
            <v>OLLIE &amp; PAIGE SOPHIA THE SWAN</v>
          </cell>
          <cell r="I3981">
            <v>2</v>
          </cell>
          <cell r="J3981">
            <v>18.149999999999999</v>
          </cell>
          <cell r="K3981">
            <v>29.95</v>
          </cell>
        </row>
        <row r="3982">
          <cell r="D3982">
            <v>350026</v>
          </cell>
          <cell r="E3982" t="str">
            <v>03-07</v>
          </cell>
          <cell r="H3982" t="str">
            <v>OLLIE &amp; PAIGE FLAMINGO IN A TUTU</v>
          </cell>
          <cell r="I3982">
            <v>2</v>
          </cell>
          <cell r="J3982">
            <v>16.329999999999998</v>
          </cell>
          <cell r="K3982">
            <v>26.95</v>
          </cell>
        </row>
        <row r="3983">
          <cell r="D3983">
            <v>350247</v>
          </cell>
          <cell r="E3983" t="str">
            <v>ND-09</v>
          </cell>
          <cell r="H3983" t="str">
            <v>OLLIE &amp; PAIGE BENSON THE DINOSAUR</v>
          </cell>
          <cell r="I3983">
            <v>2</v>
          </cell>
          <cell r="J3983">
            <v>15.12</v>
          </cell>
          <cell r="K3983">
            <v>24.95</v>
          </cell>
        </row>
        <row r="3984">
          <cell r="D3984">
            <v>350217</v>
          </cell>
          <cell r="E3984" t="str">
            <v>ND-11</v>
          </cell>
          <cell r="H3984" t="str">
            <v xml:space="preserve">OLLIE &amp; PAIGE ELLE THE ELEPHANT </v>
          </cell>
          <cell r="I3984">
            <v>2</v>
          </cell>
          <cell r="J3984">
            <v>16.329999999999998</v>
          </cell>
          <cell r="K3984">
            <v>26.95</v>
          </cell>
        </row>
        <row r="3985">
          <cell r="D3985">
            <v>350220</v>
          </cell>
          <cell r="E3985" t="str">
            <v>03-09</v>
          </cell>
          <cell r="H3985" t="str">
            <v>OLLIE &amp; PAIGE ALICE THE BEAR</v>
          </cell>
          <cell r="I3985">
            <v>2</v>
          </cell>
          <cell r="J3985">
            <v>15.12</v>
          </cell>
          <cell r="K3985">
            <v>24.95</v>
          </cell>
        </row>
        <row r="3986">
          <cell r="D3986">
            <v>350256</v>
          </cell>
          <cell r="E3986" t="str">
            <v>ND-10</v>
          </cell>
          <cell r="H3986" t="str">
            <v>OLLIE &amp; PAIGE ROSIE THE BEAR</v>
          </cell>
          <cell r="I3986">
            <v>2</v>
          </cell>
          <cell r="J3986">
            <v>15.12</v>
          </cell>
          <cell r="K3986">
            <v>24.95</v>
          </cell>
        </row>
        <row r="3987">
          <cell r="D3987">
            <v>350222</v>
          </cell>
          <cell r="E3987" t="str">
            <v>ND-10</v>
          </cell>
          <cell r="H3987" t="str">
            <v>OLLIE &amp; PAIGE HUGO THE BEAR</v>
          </cell>
          <cell r="I3987">
            <v>2</v>
          </cell>
          <cell r="J3987">
            <v>15.12</v>
          </cell>
          <cell r="K3987">
            <v>24.95</v>
          </cell>
        </row>
        <row r="3988">
          <cell r="D3988">
            <v>350248</v>
          </cell>
          <cell r="E3988" t="str">
            <v>ND-09</v>
          </cell>
          <cell r="H3988" t="str">
            <v>OLLIE &amp; PAIGE SASHA THE RABBIT</v>
          </cell>
          <cell r="I3988">
            <v>2</v>
          </cell>
          <cell r="J3988">
            <v>16.329999999999998</v>
          </cell>
          <cell r="K3988">
            <v>26.95</v>
          </cell>
        </row>
        <row r="3989">
          <cell r="D3989">
            <v>350253</v>
          </cell>
          <cell r="E3989" t="str">
            <v>ND-10</v>
          </cell>
          <cell r="H3989" t="str">
            <v>OLLIE &amp; PAIGE BENSON THE BUNNY</v>
          </cell>
          <cell r="I3989">
            <v>2</v>
          </cell>
          <cell r="J3989">
            <v>15.12</v>
          </cell>
          <cell r="K3989">
            <v>24.95</v>
          </cell>
        </row>
        <row r="3990">
          <cell r="D3990">
            <v>350075</v>
          </cell>
          <cell r="E3990" t="str">
            <v>03-05</v>
          </cell>
          <cell r="H3990" t="str">
            <v>OLLIE &amp; PAIGE BIANCA THE BUNNY</v>
          </cell>
          <cell r="I3990">
            <v>2</v>
          </cell>
          <cell r="J3990">
            <v>15.12</v>
          </cell>
          <cell r="K3990">
            <v>24.95</v>
          </cell>
        </row>
        <row r="3993">
          <cell r="D3993" t="str">
            <v>BLP001</v>
          </cell>
          <cell r="G3993" t="str">
            <v>P</v>
          </cell>
          <cell r="H3993" t="str">
            <v>BLOOM LIP GLOSS PREPACK (40)</v>
          </cell>
          <cell r="I3993">
            <v>1</v>
          </cell>
          <cell r="J3993">
            <v>848.4</v>
          </cell>
          <cell r="K3993">
            <v>1399.86</v>
          </cell>
        </row>
        <row r="3997">
          <cell r="D3997" t="str">
            <v>PBR005</v>
          </cell>
          <cell r="E3997" t="str">
            <v>WR-23</v>
          </cell>
          <cell r="G3997" t="str">
            <v>P</v>
          </cell>
          <cell r="H3997" t="str">
            <v>BRILLAR KIDS NIGHT LIGHT UNIVERSE COLLECTION PREPACK</v>
          </cell>
          <cell r="I3997">
            <v>1</v>
          </cell>
          <cell r="J3997">
            <v>181.8</v>
          </cell>
          <cell r="K3997">
            <v>299.97000000000003</v>
          </cell>
        </row>
        <row r="3998">
          <cell r="D3998" t="str">
            <v>BR0121</v>
          </cell>
          <cell r="E3998" t="str">
            <v>WR-23</v>
          </cell>
          <cell r="H3998" t="str">
            <v>BRILLAR KIDS SQUISHY COLOR CHANGING NIGHT LIGHT POLAR BEAR</v>
          </cell>
          <cell r="I3998">
            <v>3</v>
          </cell>
          <cell r="J3998">
            <v>15.15</v>
          </cell>
          <cell r="K3998">
            <v>25</v>
          </cell>
        </row>
        <row r="3999">
          <cell r="D3999" t="str">
            <v>BR0117</v>
          </cell>
          <cell r="E3999" t="str">
            <v>WR-23</v>
          </cell>
          <cell r="H3999" t="str">
            <v>BRILLAR KIDS SQUISHY COLOR CHANGING NIGHT LIGHT UNICORN</v>
          </cell>
          <cell r="I3999">
            <v>3</v>
          </cell>
          <cell r="J3999">
            <v>15.15</v>
          </cell>
          <cell r="K3999">
            <v>25</v>
          </cell>
        </row>
        <row r="4000">
          <cell r="D4000" t="str">
            <v>BR0118</v>
          </cell>
          <cell r="E4000" t="str">
            <v>WR-23</v>
          </cell>
          <cell r="H4000" t="str">
            <v>BRILLAR KIDS SQUISHY COLOR CHANGING NIGHT LIGHT ASTRONAUT</v>
          </cell>
          <cell r="I4000">
            <v>3</v>
          </cell>
          <cell r="J4000">
            <v>15.15</v>
          </cell>
          <cell r="K4000">
            <v>25</v>
          </cell>
        </row>
        <row r="4001">
          <cell r="D4001" t="str">
            <v>BR0123</v>
          </cell>
          <cell r="E4001" t="str">
            <v>WR-23</v>
          </cell>
          <cell r="H4001" t="str">
            <v>BRILLAR KIDS SQUISHY COLOR CHANGING NIGHT LIGHT DUMPLING</v>
          </cell>
          <cell r="I4001">
            <v>3</v>
          </cell>
          <cell r="J4001">
            <v>15.15</v>
          </cell>
          <cell r="K4001">
            <v>25</v>
          </cell>
        </row>
        <row r="4003">
          <cell r="D4003" t="str">
            <v>PBR006</v>
          </cell>
          <cell r="E4003" t="str">
            <v>WR-23</v>
          </cell>
          <cell r="G4003" t="str">
            <v>P</v>
          </cell>
          <cell r="H4003" t="str">
            <v>BRILLAR KIDS NIGHT LIGHT PET COLLECTION PREPACK</v>
          </cell>
          <cell r="I4003">
            <v>1</v>
          </cell>
          <cell r="J4003">
            <v>181.8</v>
          </cell>
          <cell r="K4003">
            <v>299.97000000000003</v>
          </cell>
        </row>
        <row r="4004">
          <cell r="D4004" t="str">
            <v>BR0120</v>
          </cell>
          <cell r="E4004" t="str">
            <v>WR-23</v>
          </cell>
          <cell r="H4004" t="str">
            <v>BRILLAR KIDS SQUISHY COLOR CHANGING NIGHT PUPPY DOG</v>
          </cell>
          <cell r="I4004">
            <v>3</v>
          </cell>
          <cell r="J4004">
            <v>15.15</v>
          </cell>
          <cell r="K4004">
            <v>25</v>
          </cell>
        </row>
        <row r="4005">
          <cell r="D4005" t="str">
            <v>BR0124</v>
          </cell>
          <cell r="E4005" t="str">
            <v>WR-23</v>
          </cell>
          <cell r="H4005" t="str">
            <v>BRILLAR KIDS SQUISHY COLOR CHANGING NIGHT LIGHT CUTE BUNNY</v>
          </cell>
          <cell r="I4005">
            <v>3</v>
          </cell>
          <cell r="J4005">
            <v>15.15</v>
          </cell>
          <cell r="K4005">
            <v>25</v>
          </cell>
        </row>
        <row r="4006">
          <cell r="D4006" t="str">
            <v>BR0122</v>
          </cell>
          <cell r="E4006" t="str">
            <v>WR-23</v>
          </cell>
          <cell r="H4006" t="str">
            <v>BRILLAR KIDS SQUISHY COLOR CHANGING NIGHT CAPYBARA</v>
          </cell>
          <cell r="I4006">
            <v>3</v>
          </cell>
          <cell r="J4006">
            <v>15.15</v>
          </cell>
          <cell r="K4006">
            <v>25</v>
          </cell>
        </row>
        <row r="4007">
          <cell r="D4007" t="str">
            <v>BR0119</v>
          </cell>
          <cell r="E4007" t="str">
            <v>WR-23</v>
          </cell>
          <cell r="H4007" t="str">
            <v>BRILLAR KIDS SQUISHY COLOR CHANGING NIGHT LIGHT CUTE DUCK</v>
          </cell>
          <cell r="I4007">
            <v>3</v>
          </cell>
          <cell r="J4007">
            <v>15.15</v>
          </cell>
          <cell r="K4007">
            <v>25</v>
          </cell>
        </row>
        <row r="4009">
          <cell r="D4009" t="str">
            <v>PBR007</v>
          </cell>
          <cell r="E4009" t="str">
            <v>WR-22</v>
          </cell>
          <cell r="G4009" t="str">
            <v>P</v>
          </cell>
          <cell r="H4009" t="str">
            <v>BRILLAR VISION &amp; POWER PREPACK</v>
          </cell>
          <cell r="I4009">
            <v>1</v>
          </cell>
          <cell r="J4009">
            <v>301.8</v>
          </cell>
          <cell r="K4009">
            <v>497.97</v>
          </cell>
        </row>
        <row r="4010">
          <cell r="D4010" t="str">
            <v>BR0046</v>
          </cell>
          <cell r="E4010" t="str">
            <v>WR-22</v>
          </cell>
          <cell r="H4010" t="str">
            <v>BRILLAR PLATINUM ALKALINE BATTERIES AA (4 PACK)</v>
          </cell>
          <cell r="I4010">
            <v>6</v>
          </cell>
          <cell r="J4010">
            <v>2.73</v>
          </cell>
          <cell r="K4010">
            <v>4.5</v>
          </cell>
        </row>
        <row r="4011">
          <cell r="D4011" t="str">
            <v>BR0048</v>
          </cell>
          <cell r="E4011" t="str">
            <v>WR-22</v>
          </cell>
          <cell r="H4011" t="str">
            <v>BRILLAR PLATINUM ALKALINE BATTERIES AAA (4 PACK)</v>
          </cell>
          <cell r="I4011">
            <v>6</v>
          </cell>
          <cell r="J4011">
            <v>2.73</v>
          </cell>
          <cell r="K4011">
            <v>4.5</v>
          </cell>
        </row>
        <row r="4012">
          <cell r="D4012" t="str">
            <v>BR0071</v>
          </cell>
          <cell r="E4012" t="str">
            <v>WR-22</v>
          </cell>
          <cell r="H4012" t="str">
            <v>BRILLAR USB RECHARGEABLE BATTERY AA (2 PACK)</v>
          </cell>
          <cell r="I4012">
            <v>6</v>
          </cell>
          <cell r="J4012">
            <v>9.7010000000000005</v>
          </cell>
          <cell r="K4012">
            <v>16</v>
          </cell>
        </row>
        <row r="4013">
          <cell r="D4013" t="str">
            <v>BR0073</v>
          </cell>
          <cell r="E4013" t="str">
            <v>WR-22</v>
          </cell>
          <cell r="H4013" t="str">
            <v>BRILLAR USB RECHARGEABLE BATTERY AAA (2 PACK)</v>
          </cell>
          <cell r="I4013">
            <v>6</v>
          </cell>
          <cell r="J4013">
            <v>9.6999999999999993</v>
          </cell>
          <cell r="K4013">
            <v>16</v>
          </cell>
        </row>
        <row r="4014">
          <cell r="D4014" t="str">
            <v>BR0044</v>
          </cell>
          <cell r="E4014" t="str">
            <v>WR-22</v>
          </cell>
          <cell r="H4014" t="str">
            <v>** BRILLAR LIGHT UP MAGNIFYER 
(Assorted Blue &amp; Black)  Order in Multiples of 12</v>
          </cell>
          <cell r="I4014">
            <v>12</v>
          </cell>
          <cell r="J4014">
            <v>8.48</v>
          </cell>
          <cell r="K4014">
            <v>14</v>
          </cell>
        </row>
        <row r="4015">
          <cell r="D4015" t="str">
            <v>BR0036</v>
          </cell>
          <cell r="E4015" t="str">
            <v>WR-22</v>
          </cell>
          <cell r="H4015" t="str">
            <v>BRILLAR GLOW IN THE DARK POCKET TORCH (2 PACK)</v>
          </cell>
          <cell r="I4015">
            <v>6</v>
          </cell>
          <cell r="J4015">
            <v>8.48</v>
          </cell>
          <cell r="K4015">
            <v>14</v>
          </cell>
        </row>
        <row r="4018">
          <cell r="D4018" t="str">
            <v>PLT002</v>
          </cell>
          <cell r="E4018" t="str">
            <v>WR-22</v>
          </cell>
          <cell r="G4018" t="str">
            <v>P</v>
          </cell>
          <cell r="H4018" t="str">
            <v>LIVING TODAY USB FAN PREPACK</v>
          </cell>
          <cell r="I4018">
            <v>1</v>
          </cell>
          <cell r="J4018">
            <v>254.52</v>
          </cell>
          <cell r="K4018">
            <v>419.96</v>
          </cell>
        </row>
        <row r="4019">
          <cell r="D4019" t="str">
            <v>EL0078</v>
          </cell>
          <cell r="E4019" t="str">
            <v>WR-22</v>
          </cell>
          <cell r="H4019" t="str">
            <v>LIVING TODAY MINI RECHARGEABLE PORTABLE FAN</v>
          </cell>
          <cell r="I4019">
            <v>6</v>
          </cell>
          <cell r="J4019">
            <v>6.06</v>
          </cell>
          <cell r="K4019">
            <v>10</v>
          </cell>
        </row>
        <row r="4020">
          <cell r="D4020" t="str">
            <v>EL0080</v>
          </cell>
          <cell r="E4020" t="str">
            <v>WR-22</v>
          </cell>
          <cell r="H4020" t="str">
            <v>** LIVING TODAY RECHARGEABLE NECK FAN (Assorted White &amp; Black) Order in Multiples of 6</v>
          </cell>
          <cell r="I4020">
            <v>6</v>
          </cell>
          <cell r="J4020">
            <v>12.12</v>
          </cell>
          <cell r="K4020">
            <v>20</v>
          </cell>
        </row>
        <row r="4021">
          <cell r="D4021" t="str">
            <v>EL0108</v>
          </cell>
          <cell r="E4021" t="str">
            <v>WR-22</v>
          </cell>
          <cell r="H4021" t="str">
            <v>LIVING TODAY DESK MINI FAN</v>
          </cell>
          <cell r="I4021">
            <v>6</v>
          </cell>
          <cell r="J4021">
            <v>9.09</v>
          </cell>
          <cell r="K4021">
            <v>15</v>
          </cell>
        </row>
        <row r="4022">
          <cell r="D4022" t="str">
            <v>EL0125</v>
          </cell>
          <cell r="E4022" t="str">
            <v>WR-22</v>
          </cell>
          <cell r="H4022" t="str">
            <v>LIVING TODAY DESK FAN</v>
          </cell>
          <cell r="I4022">
            <v>6</v>
          </cell>
          <cell r="J4022">
            <v>15.15</v>
          </cell>
          <cell r="K4022">
            <v>25</v>
          </cell>
        </row>
        <row r="4024">
          <cell r="D4024" t="str">
            <v>HB0001</v>
          </cell>
          <cell r="E4024" t="str">
            <v>WR-22</v>
          </cell>
          <cell r="G4024" t="str">
            <v>P</v>
          </cell>
          <cell r="H4024" t="str">
            <v>LIVING TODAY NON-SLIP SHOWER RUG
(Order in Multiples of 4)</v>
          </cell>
          <cell r="I4024">
            <v>4</v>
          </cell>
          <cell r="J4024">
            <v>12.12</v>
          </cell>
          <cell r="K4024">
            <v>20</v>
          </cell>
        </row>
        <row r="4026">
          <cell r="D4026" t="str">
            <v>HO0380</v>
          </cell>
          <cell r="E4026" t="str">
            <v>WR-26</v>
          </cell>
          <cell r="H4026" t="str">
            <v>** LIVING TODAY KIDS UNICORN SHOWER CAP
(Order in Multiples of 6)</v>
          </cell>
          <cell r="I4026">
            <v>6</v>
          </cell>
          <cell r="J4026">
            <v>6.03</v>
          </cell>
          <cell r="K4026">
            <v>9.9499999999999993</v>
          </cell>
        </row>
        <row r="4028">
          <cell r="D4028" t="str">
            <v>HO0283</v>
          </cell>
          <cell r="E4028" t="str">
            <v>WR-27</v>
          </cell>
          <cell r="H4028" t="str">
            <v>** LIVING TODAY 4PC LENS CLOTH
(Order in Multiples of 24)</v>
          </cell>
          <cell r="I4028">
            <v>24</v>
          </cell>
          <cell r="J4028">
            <v>3.03</v>
          </cell>
          <cell r="K4028">
            <v>5</v>
          </cell>
        </row>
        <row r="4030">
          <cell r="D4030" t="str">
            <v>PLT001</v>
          </cell>
          <cell r="E4030" t="str">
            <v>WR-26</v>
          </cell>
          <cell r="H4030" t="str">
            <v>LIVING TODAY WELLNESS PREPACK</v>
          </cell>
          <cell r="I4030">
            <v>1</v>
          </cell>
          <cell r="J4030">
            <v>160.02000000000001</v>
          </cell>
          <cell r="K4030">
            <v>264.02999999999997</v>
          </cell>
        </row>
        <row r="4031">
          <cell r="D4031" t="str">
            <v>PE0160</v>
          </cell>
          <cell r="E4031" t="str">
            <v>WR-26</v>
          </cell>
          <cell r="H4031" t="str">
            <v>LIVING TODAY EYE GEL PATCHES 10 PAIRS</v>
          </cell>
          <cell r="I4031">
            <v>6</v>
          </cell>
          <cell r="J4031">
            <v>3.64</v>
          </cell>
          <cell r="K4031">
            <v>6</v>
          </cell>
        </row>
        <row r="4032">
          <cell r="D4032" t="str">
            <v>PE0163</v>
          </cell>
          <cell r="E4032" t="str">
            <v>WR-26</v>
          </cell>
          <cell r="H4032" t="str">
            <v>LIVING TODAY 6PC COOLING PATCH</v>
          </cell>
          <cell r="I4032">
            <v>6</v>
          </cell>
          <cell r="J4032">
            <v>4.8499999999999996</v>
          </cell>
          <cell r="K4032">
            <v>8</v>
          </cell>
        </row>
        <row r="4033">
          <cell r="D4033" t="str">
            <v>PE0162</v>
          </cell>
          <cell r="E4033" t="str">
            <v>WR-26</v>
          </cell>
          <cell r="H4033" t="str">
            <v>LIVING TODAY SOOTHING EYE MASKS 5PK</v>
          </cell>
          <cell r="I4033">
            <v>6</v>
          </cell>
          <cell r="J4033">
            <v>6.06</v>
          </cell>
          <cell r="K4033">
            <v>10</v>
          </cell>
        </row>
        <row r="4034">
          <cell r="D4034" t="str">
            <v>PE0164</v>
          </cell>
          <cell r="E4034" t="str">
            <v>WR-26</v>
          </cell>
          <cell r="H4034" t="str">
            <v>LIVING TODAY WARMING PATCHES 5PK</v>
          </cell>
          <cell r="I4034">
            <v>6</v>
          </cell>
          <cell r="J4034">
            <v>6.06</v>
          </cell>
          <cell r="K4034">
            <v>10</v>
          </cell>
        </row>
        <row r="4035">
          <cell r="D4035" t="str">
            <v>PE0108</v>
          </cell>
          <cell r="E4035" t="str">
            <v>WR-26</v>
          </cell>
          <cell r="H4035" t="str">
            <v>LIVING TODAY DETOX FOOT PADS 14PK</v>
          </cell>
          <cell r="I4035">
            <v>6</v>
          </cell>
          <cell r="J4035">
            <v>6.06</v>
          </cell>
          <cell r="K4035">
            <v>10</v>
          </cell>
        </row>
        <row r="4037">
          <cell r="D4037" t="str">
            <v>PRM001</v>
          </cell>
          <cell r="E4037" t="str">
            <v>WR-27</v>
          </cell>
          <cell r="G4037" t="str">
            <v>P</v>
          </cell>
          <cell r="H4037" t="str">
            <v>REMOLOGY HAIR &amp; MASSAGE ACCESSORIES PREPACK</v>
          </cell>
          <cell r="I4037">
            <v>1</v>
          </cell>
          <cell r="J4037">
            <v>206.04</v>
          </cell>
          <cell r="K4037">
            <v>339.97</v>
          </cell>
        </row>
        <row r="4038">
          <cell r="D4038" t="str">
            <v>RM0036</v>
          </cell>
          <cell r="E4038" t="str">
            <v>WR-27</v>
          </cell>
          <cell r="H4038" t="str">
            <v>REMOLOGY MINI MASSAGE GUN</v>
          </cell>
          <cell r="I4038">
            <v>2</v>
          </cell>
          <cell r="J4038">
            <v>15.15</v>
          </cell>
          <cell r="K4038">
            <v>25</v>
          </cell>
        </row>
        <row r="4039">
          <cell r="D4039" t="str">
            <v>RM0015</v>
          </cell>
          <cell r="E4039" t="str">
            <v>WR-27</v>
          </cell>
          <cell r="H4039" t="str">
            <v>REMOLOGY SUPER SMOOTH CERAMIC HAIR STRAIGHTENER</v>
          </cell>
          <cell r="I4039">
            <v>2</v>
          </cell>
          <cell r="J4039">
            <v>18.18</v>
          </cell>
          <cell r="K4039">
            <v>30</v>
          </cell>
        </row>
        <row r="4040">
          <cell r="D4040" t="str">
            <v>RM0017</v>
          </cell>
          <cell r="E4040" t="str">
            <v>WR-27</v>
          </cell>
          <cell r="H4040" t="str">
            <v>REMOLOGY EVOKE 2200W HAIR DRYER</v>
          </cell>
          <cell r="I4040">
            <v>2</v>
          </cell>
          <cell r="J4040">
            <v>24.24</v>
          </cell>
          <cell r="K4040">
            <v>40</v>
          </cell>
        </row>
        <row r="4041">
          <cell r="D4041" t="str">
            <v>RM0011</v>
          </cell>
          <cell r="E4041" t="str">
            <v>WR-27</v>
          </cell>
          <cell r="H4041" t="str">
            <v>REMOLOGY IMPACT THERAPY PERCUSSIVE MASSAGE GUN</v>
          </cell>
          <cell r="I4041">
            <v>2</v>
          </cell>
          <cell r="J4041">
            <v>45.45</v>
          </cell>
          <cell r="K4041">
            <v>75</v>
          </cell>
        </row>
        <row r="4044">
          <cell r="D4044" t="str">
            <v>PPL004</v>
          </cell>
          <cell r="E4044" t="str">
            <v>WR-24</v>
          </cell>
          <cell r="G4044" t="str">
            <v>P</v>
          </cell>
          <cell r="H4044" t="str">
            <v>PLUGD CHARGING CABLES PREPACK</v>
          </cell>
          <cell r="I4044">
            <v>1</v>
          </cell>
          <cell r="J4044">
            <v>154.53</v>
          </cell>
          <cell r="K4044">
            <v>254.97</v>
          </cell>
        </row>
        <row r="4045">
          <cell r="D4045" t="str">
            <v>EL0038</v>
          </cell>
          <cell r="E4045" t="str">
            <v>WR-24</v>
          </cell>
          <cell r="H4045" t="str">
            <v>PLUGD CHARGE &amp; SYNC 1M USB A TO LIGHTNING CABLE</v>
          </cell>
          <cell r="I4045">
            <v>3</v>
          </cell>
          <cell r="J4045">
            <v>6.06</v>
          </cell>
          <cell r="K4045">
            <v>10</v>
          </cell>
        </row>
        <row r="4046">
          <cell r="D4046" t="str">
            <v>EL0039</v>
          </cell>
          <cell r="E4046" t="str">
            <v>WR-24</v>
          </cell>
          <cell r="H4046" t="str">
            <v>PLUGD CHARGE &amp; SYNC 2M USB A TO LIGHTNING CABLE</v>
          </cell>
          <cell r="I4046">
            <v>3</v>
          </cell>
          <cell r="J4046">
            <v>6.06</v>
          </cell>
          <cell r="K4046">
            <v>10</v>
          </cell>
        </row>
        <row r="4047">
          <cell r="D4047" t="str">
            <v>EL0044</v>
          </cell>
          <cell r="E4047" t="str">
            <v>WR-24</v>
          </cell>
          <cell r="H4047" t="str">
            <v>PLUGD CHARGE &amp; SYNC 1M USB CTO USB C CABLE</v>
          </cell>
          <cell r="I4047">
            <v>3</v>
          </cell>
          <cell r="J4047">
            <v>6.06</v>
          </cell>
          <cell r="K4047">
            <v>10</v>
          </cell>
        </row>
        <row r="4048">
          <cell r="D4048" t="str">
            <v>EL0037</v>
          </cell>
          <cell r="E4048" t="str">
            <v>WR-24</v>
          </cell>
          <cell r="H4048" t="str">
            <v>PLUGD CHARGE &amp; SYNC 2M USB A TO USB C CABLE</v>
          </cell>
          <cell r="I4048">
            <v>3</v>
          </cell>
          <cell r="J4048">
            <v>6.06</v>
          </cell>
          <cell r="K4048">
            <v>10</v>
          </cell>
        </row>
        <row r="4049">
          <cell r="D4049" t="str">
            <v>EL0043</v>
          </cell>
          <cell r="E4049" t="str">
            <v>WR-24</v>
          </cell>
          <cell r="H4049" t="str">
            <v>PLUGD CHARGE &amp; SYNC 1M USB C TO LIGHTNING CABLE</v>
          </cell>
          <cell r="I4049">
            <v>3</v>
          </cell>
          <cell r="J4049">
            <v>6.06</v>
          </cell>
          <cell r="K4049">
            <v>10</v>
          </cell>
        </row>
        <row r="4050">
          <cell r="D4050" t="str">
            <v>EL0036</v>
          </cell>
          <cell r="E4050" t="str">
            <v>WR-24</v>
          </cell>
          <cell r="H4050" t="str">
            <v>PLUGD CHARGE &amp; SYNC 1M USB A TO USB C CABLE</v>
          </cell>
          <cell r="I4050">
            <v>3</v>
          </cell>
          <cell r="J4050">
            <v>6.06</v>
          </cell>
          <cell r="K4050">
            <v>10</v>
          </cell>
        </row>
        <row r="4051">
          <cell r="D4051" t="str">
            <v>EL0100</v>
          </cell>
          <cell r="E4051" t="str">
            <v>WR-24</v>
          </cell>
          <cell r="H4051" t="str">
            <v>PLUGD CHARGE &amp; SYNC 1M L TYPE PORT USB A TO USB CABLE</v>
          </cell>
          <cell r="I4051">
            <v>3</v>
          </cell>
          <cell r="J4051">
            <v>6.06</v>
          </cell>
          <cell r="K4051">
            <v>10</v>
          </cell>
        </row>
        <row r="4052">
          <cell r="D4052" t="str">
            <v>EL0042</v>
          </cell>
          <cell r="E4052" t="str">
            <v>WR-24</v>
          </cell>
          <cell r="H4052" t="str">
            <v>PLUGD CHARGE &amp; SYNC 1.2M 3 IN 1 USBA TO MICRO/LIGHTNING/USBC</v>
          </cell>
          <cell r="I4052">
            <v>3</v>
          </cell>
          <cell r="J4052">
            <v>9.09</v>
          </cell>
          <cell r="K4052">
            <v>15</v>
          </cell>
        </row>
        <row r="4054">
          <cell r="D4054" t="str">
            <v>PPL003</v>
          </cell>
          <cell r="E4054" t="str">
            <v>WR-24</v>
          </cell>
          <cell r="G4054" t="str">
            <v>P</v>
          </cell>
          <cell r="H4054" t="str">
            <v>PLUGD CHARGING ACCESSORIES &amp; EAR BUDS PREPACK</v>
          </cell>
          <cell r="I4054">
            <v>1</v>
          </cell>
          <cell r="J4054">
            <v>485.45</v>
          </cell>
          <cell r="K4054">
            <v>800.99</v>
          </cell>
        </row>
        <row r="4055">
          <cell r="D4055" t="str">
            <v>EL0045</v>
          </cell>
          <cell r="E4055" t="str">
            <v>WR-24</v>
          </cell>
          <cell r="H4055" t="str">
            <v>PLUGD USB C &amp; USB A WALL CHARGER 20W</v>
          </cell>
          <cell r="I4055">
            <v>3</v>
          </cell>
          <cell r="J4055">
            <v>15.15</v>
          </cell>
          <cell r="K4055">
            <v>25</v>
          </cell>
        </row>
        <row r="4056">
          <cell r="D4056" t="str">
            <v>EL0115</v>
          </cell>
          <cell r="E4056" t="str">
            <v>WR-24</v>
          </cell>
          <cell r="H4056" t="str">
            <v>PLUGD 4 PORT WALL CHARGER USB C + USB A</v>
          </cell>
          <cell r="I4056">
            <v>3</v>
          </cell>
          <cell r="J4056">
            <v>18.18</v>
          </cell>
          <cell r="K4056">
            <v>30</v>
          </cell>
        </row>
        <row r="4057">
          <cell r="D4057" t="str">
            <v>EL0092</v>
          </cell>
          <cell r="E4057" t="str">
            <v>WR-24</v>
          </cell>
          <cell r="H4057" t="str">
            <v>PLUGD PORTABLE POWER BANK USB C</v>
          </cell>
          <cell r="I4057">
            <v>3</v>
          </cell>
          <cell r="J4057">
            <v>9.09</v>
          </cell>
          <cell r="K4057">
            <v>15</v>
          </cell>
        </row>
        <row r="4058">
          <cell r="D4058" t="str">
            <v>EL0089</v>
          </cell>
          <cell r="E4058" t="str">
            <v>WR-24</v>
          </cell>
          <cell r="H4058" t="str">
            <v>PLUGD WIRELESS RECHARGABLE EAR BUDS WITH MICROPHONE</v>
          </cell>
          <cell r="I4058">
            <v>3</v>
          </cell>
          <cell r="J4058">
            <v>18.18</v>
          </cell>
          <cell r="K4058">
            <v>30</v>
          </cell>
        </row>
        <row r="4059">
          <cell r="D4059" t="str">
            <v>EL0041</v>
          </cell>
          <cell r="E4059" t="str">
            <v>WR-24</v>
          </cell>
          <cell r="H4059" t="str">
            <v>PLUGD USB C EAR BUDS WITH MICROPHONE</v>
          </cell>
          <cell r="I4059">
            <v>3</v>
          </cell>
          <cell r="J4059">
            <v>9.09</v>
          </cell>
          <cell r="K4059">
            <v>15</v>
          </cell>
        </row>
        <row r="4060">
          <cell r="D4060" t="str">
            <v>EL0116</v>
          </cell>
          <cell r="E4060" t="str">
            <v>WR-25</v>
          </cell>
          <cell r="H4060" t="str">
            <v>PLUGD 5000mAh MINI PORTABLE POWER BANK USB C INPUT/OUTPUT</v>
          </cell>
          <cell r="I4060">
            <v>3</v>
          </cell>
          <cell r="J4060">
            <v>24.24</v>
          </cell>
          <cell r="K4060">
            <v>40</v>
          </cell>
        </row>
        <row r="4061">
          <cell r="D4061" t="str">
            <v>EL0093</v>
          </cell>
          <cell r="E4061" t="str">
            <v>WR-24</v>
          </cell>
          <cell r="H4061" t="str">
            <v>PLUGD CAR CHARGER USB A &amp; USB C</v>
          </cell>
          <cell r="I4061">
            <v>3</v>
          </cell>
          <cell r="J4061">
            <v>9.09</v>
          </cell>
          <cell r="K4061">
            <v>15</v>
          </cell>
        </row>
        <row r="4062">
          <cell r="D4062" t="str">
            <v>EL0117</v>
          </cell>
          <cell r="E4062" t="str">
            <v>WR-25</v>
          </cell>
          <cell r="H4062" t="str">
            <v>PLUGD 5000mAh POWER BANK 4 IN 1 BUILT-IN CABLES</v>
          </cell>
          <cell r="I4062">
            <v>3</v>
          </cell>
          <cell r="J4062">
            <v>24.24</v>
          </cell>
          <cell r="K4062">
            <v>40</v>
          </cell>
        </row>
        <row r="4063">
          <cell r="D4063" t="str">
            <v>EL0091</v>
          </cell>
          <cell r="E4063" t="str">
            <v>WR-24</v>
          </cell>
          <cell r="H4063" t="str">
            <v>PLUGD WIRELESS CHARGING PAD 15W</v>
          </cell>
          <cell r="I4063">
            <v>3</v>
          </cell>
          <cell r="J4063">
            <v>13.33</v>
          </cell>
          <cell r="K4063">
            <v>22</v>
          </cell>
        </row>
        <row r="4064">
          <cell r="D4064" t="str">
            <v>EL0103</v>
          </cell>
          <cell r="E4064" t="str">
            <v>WR-24</v>
          </cell>
          <cell r="H4064" t="str">
            <v>PLUGD 3-IN-1 MAGNETIC WIRELESS CHARGER</v>
          </cell>
          <cell r="I4064">
            <v>3</v>
          </cell>
          <cell r="J4064">
            <v>21.21</v>
          </cell>
          <cell r="K4064">
            <v>35</v>
          </cell>
        </row>
        <row r="4067">
          <cell r="D4067" t="str">
            <v>FM0010</v>
          </cell>
          <cell r="E4067" t="str">
            <v>WR-25</v>
          </cell>
          <cell r="H4067" t="str">
            <v>FLIGHTMODE RFID CARD SLEEVE (SET OF 3)</v>
          </cell>
          <cell r="I4067">
            <v>6</v>
          </cell>
          <cell r="J4067">
            <v>3.03</v>
          </cell>
          <cell r="K4067">
            <v>5</v>
          </cell>
        </row>
        <row r="4068">
          <cell r="D4068" t="str">
            <v>FM0017</v>
          </cell>
          <cell r="E4068" t="str">
            <v>WR-25</v>
          </cell>
          <cell r="H4068" t="str">
            <v>FLIGHTMODE MINI KEY PADLOCK 2PK</v>
          </cell>
          <cell r="I4068">
            <v>3</v>
          </cell>
          <cell r="J4068">
            <v>5.45</v>
          </cell>
          <cell r="K4068">
            <v>9</v>
          </cell>
        </row>
        <row r="4069">
          <cell r="D4069" t="str">
            <v>FM0021</v>
          </cell>
          <cell r="E4069" t="str">
            <v>WR-25</v>
          </cell>
          <cell r="H4069" t="str">
            <v>FLIGHTMODE TSA POP UP INDICATION LOCK</v>
          </cell>
          <cell r="I4069">
            <v>3</v>
          </cell>
          <cell r="J4069">
            <v>9.6999999999999993</v>
          </cell>
          <cell r="K4069">
            <v>16</v>
          </cell>
        </row>
        <row r="4070">
          <cell r="D4070" t="str">
            <v>FM0058</v>
          </cell>
          <cell r="E4070" t="str">
            <v>WR-26</v>
          </cell>
          <cell r="H4070" t="str">
            <v>FLIGHTMODE LUGGAGE SCALE</v>
          </cell>
          <cell r="I4070">
            <v>6</v>
          </cell>
          <cell r="J4070">
            <v>6.06</v>
          </cell>
          <cell r="K4070">
            <v>10</v>
          </cell>
        </row>
        <row r="4071">
          <cell r="D4071" t="str">
            <v>FM0100</v>
          </cell>
          <cell r="E4071" t="str">
            <v>WR-26</v>
          </cell>
          <cell r="H4071" t="str">
            <v>FLIGHTMODE DIGITAL LUGGAGE SCALE</v>
          </cell>
          <cell r="I4071">
            <v>3</v>
          </cell>
          <cell r="J4071">
            <v>12.12</v>
          </cell>
          <cell r="K4071">
            <v>20</v>
          </cell>
        </row>
        <row r="4073">
          <cell r="D4073" t="str">
            <v>FM0025</v>
          </cell>
          <cell r="E4073" t="str">
            <v>WR-25</v>
          </cell>
          <cell r="H4073" t="str">
            <v>FLIGHTMODE TRAVEL VACUUM/COMPRESSION BAGS 2 PACK</v>
          </cell>
          <cell r="I4073">
            <v>3</v>
          </cell>
          <cell r="J4073">
            <v>6.06</v>
          </cell>
          <cell r="K4073">
            <v>10</v>
          </cell>
        </row>
        <row r="4074">
          <cell r="D4074" t="str">
            <v>FM0026</v>
          </cell>
          <cell r="E4074" t="str">
            <v>WR-25</v>
          </cell>
          <cell r="H4074" t="str">
            <v>FLIGHTMODE FOLDAWAY BACKPACK/DAYPACK</v>
          </cell>
          <cell r="I4074">
            <v>3</v>
          </cell>
          <cell r="J4074">
            <v>12.12</v>
          </cell>
          <cell r="K4074">
            <v>20</v>
          </cell>
        </row>
        <row r="4075">
          <cell r="D4075" t="str">
            <v>FM0027</v>
          </cell>
          <cell r="E4075" t="str">
            <v>WR-25</v>
          </cell>
          <cell r="H4075" t="str">
            <v>FLIGHTMODE FOLDABLE DUFFEL BAG - 35L</v>
          </cell>
          <cell r="I4075">
            <v>3</v>
          </cell>
          <cell r="J4075">
            <v>15.15</v>
          </cell>
          <cell r="K4075">
            <v>25</v>
          </cell>
        </row>
        <row r="4076">
          <cell r="D4076" t="str">
            <v>FM0024</v>
          </cell>
          <cell r="E4076" t="str">
            <v>WR-25</v>
          </cell>
          <cell r="H4076" t="str">
            <v>FLIGHTMODE 3 PCE PACKING CUBE SET</v>
          </cell>
          <cell r="I4076">
            <v>3</v>
          </cell>
          <cell r="J4076">
            <v>15.15</v>
          </cell>
          <cell r="K4076">
            <v>25</v>
          </cell>
        </row>
        <row r="4078">
          <cell r="D4078" t="str">
            <v>FM0043</v>
          </cell>
          <cell r="E4078" t="str">
            <v>WR-25</v>
          </cell>
          <cell r="H4078" t="str">
            <v>FLIGHTMODE SLEEP EYE MASK</v>
          </cell>
          <cell r="I4078">
            <v>6</v>
          </cell>
          <cell r="J4078">
            <v>3.64</v>
          </cell>
          <cell r="K4078">
            <v>6</v>
          </cell>
        </row>
        <row r="4079">
          <cell r="D4079" t="str">
            <v>FM0045</v>
          </cell>
          <cell r="E4079" t="str">
            <v>WR-26</v>
          </cell>
          <cell r="H4079" t="str">
            <v>FLIGHTMODE TRAVEL FLIGHT SOCKS MEDIUM</v>
          </cell>
          <cell r="I4079">
            <v>6</v>
          </cell>
          <cell r="J4079">
            <v>4.8499999999999996</v>
          </cell>
          <cell r="K4079">
            <v>8</v>
          </cell>
        </row>
        <row r="4080">
          <cell r="D4080" t="str">
            <v>FM0046</v>
          </cell>
          <cell r="E4080" t="str">
            <v>WR-26</v>
          </cell>
          <cell r="H4080" t="str">
            <v>FLIGHTMODE TRAVEL FLIGHT SOCKS LARGE</v>
          </cell>
          <cell r="I4080">
            <v>6</v>
          </cell>
          <cell r="J4080">
            <v>4.8499999999999996</v>
          </cell>
          <cell r="K4080">
            <v>8</v>
          </cell>
        </row>
        <row r="4081">
          <cell r="D4081" t="str">
            <v>FM0106</v>
          </cell>
          <cell r="E4081" t="str">
            <v>WR-26</v>
          </cell>
          <cell r="H4081" t="str">
            <v>FLIGHTMODE COMPACT TRAVEL PILLOW</v>
          </cell>
          <cell r="I4081">
            <v>3</v>
          </cell>
          <cell r="J4081">
            <v>15.15</v>
          </cell>
          <cell r="K4081">
            <v>25</v>
          </cell>
        </row>
        <row r="4082">
          <cell r="D4082" t="str">
            <v>FM0111</v>
          </cell>
          <cell r="E4082" t="str">
            <v>WR-26</v>
          </cell>
          <cell r="H4082" t="str">
            <v>FLIGHTMODE 7 DAY TRAVEL MEDICINE PILL BOX</v>
          </cell>
          <cell r="I4082">
            <v>3</v>
          </cell>
          <cell r="J4082">
            <v>9.06</v>
          </cell>
          <cell r="K4082">
            <v>14.95</v>
          </cell>
        </row>
        <row r="4084">
          <cell r="D4084" t="str">
            <v>FM0061</v>
          </cell>
          <cell r="E4084" t="str">
            <v>WR-26</v>
          </cell>
          <cell r="H4084" t="str">
            <v>FLIGHTMODE TRAVEL BOTTLE SET LARGE</v>
          </cell>
          <cell r="I4084">
            <v>6</v>
          </cell>
          <cell r="J4084">
            <v>7.27</v>
          </cell>
          <cell r="K4084">
            <v>12</v>
          </cell>
        </row>
        <row r="4085">
          <cell r="D4085" t="str">
            <v>FM0033</v>
          </cell>
          <cell r="E4085" t="str">
            <v>WR-25</v>
          </cell>
          <cell r="H4085" t="str">
            <v>FLIGHTMODE TRAVEL LAUNDRY BAG</v>
          </cell>
          <cell r="I4085">
            <v>6</v>
          </cell>
          <cell r="J4085">
            <v>4.24</v>
          </cell>
          <cell r="K4085">
            <v>7</v>
          </cell>
        </row>
        <row r="4086">
          <cell r="D4086" t="str">
            <v>FM0125</v>
          </cell>
          <cell r="E4086" t="str">
            <v>WR-26</v>
          </cell>
          <cell r="H4086" t="str">
            <v>FLIGHTMODE REFILLABLE TOILETRY SET (7 PIECE)</v>
          </cell>
          <cell r="I4086">
            <v>6</v>
          </cell>
          <cell r="J4086">
            <v>7.27</v>
          </cell>
          <cell r="K4086">
            <v>12</v>
          </cell>
        </row>
        <row r="4087">
          <cell r="D4087" t="str">
            <v>FM0051</v>
          </cell>
          <cell r="E4087" t="str">
            <v>WR-26</v>
          </cell>
          <cell r="H4087" t="str">
            <v>FLIGHTMODE TRAVEL TOWEL</v>
          </cell>
          <cell r="I4087">
            <v>3</v>
          </cell>
          <cell r="J4087">
            <v>12.12</v>
          </cell>
          <cell r="K4087">
            <v>20</v>
          </cell>
        </row>
        <row r="4089">
          <cell r="D4089" t="str">
            <v>PFM002</v>
          </cell>
          <cell r="E4089" t="str">
            <v>WR-25</v>
          </cell>
          <cell r="G4089" t="str">
            <v>P</v>
          </cell>
          <cell r="H4089" t="str">
            <v>FLIGHT MODE TRAVEL ADAPTER PREPACK</v>
          </cell>
          <cell r="I4089">
            <v>1</v>
          </cell>
          <cell r="J4089">
            <v>245.43</v>
          </cell>
          <cell r="K4089">
            <v>404.96</v>
          </cell>
        </row>
        <row r="4090">
          <cell r="D4090" t="str">
            <v>FM0004</v>
          </cell>
          <cell r="E4090" t="str">
            <v>WR-25</v>
          </cell>
          <cell r="H4090" t="str">
            <v>FLIGHTMODE INBOUND UNIVERSAL TRAVEL ADAPTER TO AU/NZ</v>
          </cell>
          <cell r="I4090">
            <v>3</v>
          </cell>
          <cell r="J4090">
            <v>9.09</v>
          </cell>
          <cell r="K4090">
            <v>15</v>
          </cell>
        </row>
        <row r="4091">
          <cell r="D4091" t="str">
            <v>FM0001</v>
          </cell>
          <cell r="E4091" t="str">
            <v>WR-25</v>
          </cell>
          <cell r="H4091" t="str">
            <v>FLIGHTMODE TRAVEL ADAPTER AU/NZ TO USA/CANADA (TYPE B)</v>
          </cell>
          <cell r="I4091">
            <v>3</v>
          </cell>
          <cell r="J4091">
            <v>6.06</v>
          </cell>
          <cell r="K4091">
            <v>10</v>
          </cell>
        </row>
        <row r="4092">
          <cell r="D4092" t="str">
            <v>FM0002</v>
          </cell>
          <cell r="E4092" t="str">
            <v>WR-25</v>
          </cell>
          <cell r="H4092" t="str">
            <v>FLIGHTMODE TRAVEL ADAPTER AU/NZ TO EUROPE/BALI (TYPE G)</v>
          </cell>
          <cell r="I4092">
            <v>3</v>
          </cell>
          <cell r="J4092">
            <v>6.06</v>
          </cell>
          <cell r="K4092">
            <v>10</v>
          </cell>
        </row>
        <row r="4093">
          <cell r="D4093" t="str">
            <v>FM0003</v>
          </cell>
          <cell r="E4093" t="str">
            <v>WR-25</v>
          </cell>
          <cell r="H4093" t="str">
            <v>FLIGHTMODE TRAVEL ADAPTER AU/NZ TO UK/HONG KONG (TYPE C)</v>
          </cell>
          <cell r="I4093">
            <v>3</v>
          </cell>
          <cell r="J4093">
            <v>6.06</v>
          </cell>
          <cell r="K4093">
            <v>10</v>
          </cell>
        </row>
        <row r="4094">
          <cell r="D4094" t="str">
            <v>FM0101</v>
          </cell>
          <cell r="E4094" t="str">
            <v>WR-25</v>
          </cell>
          <cell r="H4094" t="str">
            <v>FLIGHTMODE TRAVEL ADAPTER W/USB PORT AU/NZ TO USA/CANADA</v>
          </cell>
          <cell r="I4094">
            <v>3</v>
          </cell>
          <cell r="J4094">
            <v>18.18</v>
          </cell>
          <cell r="K4094">
            <v>30</v>
          </cell>
        </row>
        <row r="4095">
          <cell r="D4095" t="str">
            <v>FM0102</v>
          </cell>
          <cell r="E4095" t="str">
            <v>WR-25</v>
          </cell>
          <cell r="H4095" t="str">
            <v>FLIGHTMODE TRAVEL ADAPTER W/USB PORT AU/NZ TO EUROPE/BALI</v>
          </cell>
          <cell r="I4095">
            <v>3</v>
          </cell>
          <cell r="J4095">
            <v>18.18</v>
          </cell>
          <cell r="K4095">
            <v>30</v>
          </cell>
        </row>
        <row r="4096">
          <cell r="D4096" t="str">
            <v>FM0103</v>
          </cell>
          <cell r="E4096" t="str">
            <v>WR-25</v>
          </cell>
          <cell r="H4096" t="str">
            <v>FLIGHTMODE TRAVEL ADAPTER W/USB PORT AU/NZ TO UK/HONGKONG(C)</v>
          </cell>
          <cell r="I4096">
            <v>3</v>
          </cell>
          <cell r="J4096">
            <v>18.18</v>
          </cell>
          <cell r="K4096">
            <v>30</v>
          </cell>
        </row>
        <row r="4098">
          <cell r="D4098" t="str">
            <v>PE0256</v>
          </cell>
          <cell r="E4098" t="str">
            <v>WR-27</v>
          </cell>
          <cell r="G4098" t="str">
            <v>LOW</v>
          </cell>
          <cell r="H4098" t="str">
            <v xml:space="preserve">CLEVINGER 210 PC DELUXE FIRST AID KIT
</v>
          </cell>
          <cell r="I4098">
            <v>3</v>
          </cell>
          <cell r="J4098">
            <v>15.15</v>
          </cell>
          <cell r="K4098">
            <v>25</v>
          </cell>
        </row>
        <row r="4099">
          <cell r="D4099" t="str">
            <v>HH0034</v>
          </cell>
          <cell r="E4099" t="str">
            <v>WR-27</v>
          </cell>
          <cell r="G4099" t="str">
            <v>LOW</v>
          </cell>
          <cell r="H4099" t="str">
            <v xml:space="preserve">FIRE BLANKET 1M X 1M
</v>
          </cell>
          <cell r="I4099">
            <v>3</v>
          </cell>
          <cell r="J4099">
            <v>7.27</v>
          </cell>
          <cell r="K4099">
            <v>12</v>
          </cell>
        </row>
        <row r="4102">
          <cell r="D4102">
            <v>17527</v>
          </cell>
          <cell r="E4102" t="str">
            <v>775</v>
          </cell>
          <cell r="H4102" t="str">
            <v>SAX LIPLINER &amp; EYELINER PREPACK</v>
          </cell>
          <cell r="I4102">
            <v>1</v>
          </cell>
          <cell r="J4102">
            <v>181.5</v>
          </cell>
          <cell r="K4102">
            <v>299.47000000000003</v>
          </cell>
        </row>
        <row r="4106">
          <cell r="D4106" t="str">
            <v>SP50 WP004</v>
          </cell>
          <cell r="E4106" t="str">
            <v>ND-B6</v>
          </cell>
          <cell r="G4106" t="str">
            <v>P</v>
          </cell>
          <cell r="H4106" t="str">
            <v>WICKED PETS BOW TIE PREPACK</v>
          </cell>
          <cell r="I4106">
            <v>1</v>
          </cell>
          <cell r="J4106">
            <v>25.26</v>
          </cell>
          <cell r="K4106">
            <v>83.39</v>
          </cell>
        </row>
        <row r="4108">
          <cell r="D4108" t="str">
            <v>SP50 WP003</v>
          </cell>
          <cell r="E4108" t="str">
            <v>ND-B6</v>
          </cell>
          <cell r="G4108" t="str">
            <v>P</v>
          </cell>
          <cell r="H4108" t="str">
            <v>WICKED PETS DOG COLLAR PREPACK</v>
          </cell>
          <cell r="I4108">
            <v>1</v>
          </cell>
          <cell r="J4108">
            <v>54.36</v>
          </cell>
          <cell r="K4108">
            <v>179.39</v>
          </cell>
        </row>
        <row r="4110">
          <cell r="D4110" t="str">
            <v>SP50 WP001</v>
          </cell>
          <cell r="E4110" t="str">
            <v>ND-B6</v>
          </cell>
          <cell r="G4110" t="str">
            <v>P</v>
          </cell>
          <cell r="H4110" t="str">
            <v>WICKED PETS POO BAG HOLDER PREPACK</v>
          </cell>
          <cell r="I4110">
            <v>1</v>
          </cell>
          <cell r="J4110">
            <v>36.18</v>
          </cell>
          <cell r="K4110">
            <v>119.39</v>
          </cell>
        </row>
        <row r="4112">
          <cell r="D4112" t="str">
            <v>SP50 WP002</v>
          </cell>
          <cell r="E4112" t="str">
            <v>ND-B6</v>
          </cell>
          <cell r="G4112" t="str">
            <v>P</v>
          </cell>
          <cell r="H4112" t="str">
            <v>WICKED PETS DOG LEASH PREPACK</v>
          </cell>
          <cell r="I4112">
            <v>1</v>
          </cell>
          <cell r="J4112">
            <v>72.540000000000006</v>
          </cell>
          <cell r="K4112">
            <v>239.38</v>
          </cell>
        </row>
        <row r="4114">
          <cell r="D4114" t="str">
            <v>SP50 WSA301</v>
          </cell>
          <cell r="E4114" t="str">
            <v>ND</v>
          </cell>
          <cell r="G4114" t="str">
            <v xml:space="preserve">P </v>
          </cell>
          <cell r="H4114" t="str">
            <v>WS PICNIC SET PEONY DREAMS SERIES PREPACK</v>
          </cell>
          <cell r="I4114">
            <v>1</v>
          </cell>
          <cell r="J4114">
            <v>108.9</v>
          </cell>
          <cell r="K4114">
            <v>179.69</v>
          </cell>
        </row>
        <row r="4115">
          <cell r="D4115" t="str">
            <v>SP50 510167</v>
          </cell>
          <cell r="E4115" t="str">
            <v>ND</v>
          </cell>
          <cell r="H4115" t="str">
            <v>WS PICNIC SET PEONY DREAMS</v>
          </cell>
          <cell r="I4115">
            <v>4</v>
          </cell>
          <cell r="J4115">
            <v>9.08</v>
          </cell>
          <cell r="K4115">
            <v>29.95</v>
          </cell>
        </row>
        <row r="4116">
          <cell r="D4116" t="str">
            <v>SP50 510168</v>
          </cell>
          <cell r="E4116" t="str">
            <v>ND</v>
          </cell>
          <cell r="H4116" t="str">
            <v>WS PICNIC SET TROPICAL LEAVES</v>
          </cell>
          <cell r="I4116">
            <v>4</v>
          </cell>
          <cell r="J4116">
            <v>9.08</v>
          </cell>
          <cell r="K4116">
            <v>29.95</v>
          </cell>
        </row>
        <row r="4117">
          <cell r="D4117" t="str">
            <v>SP50 510169</v>
          </cell>
          <cell r="E4117" t="str">
            <v>ND</v>
          </cell>
          <cell r="H4117" t="str">
            <v>WS PICNIC SET CALMING STRIPE</v>
          </cell>
          <cell r="I4117">
            <v>4</v>
          </cell>
          <cell r="J4117">
            <v>9.08</v>
          </cell>
          <cell r="K4117">
            <v>29.95</v>
          </cell>
        </row>
        <row r="4119">
          <cell r="D4119" t="str">
            <v>SP50 WSA302</v>
          </cell>
          <cell r="E4119" t="str">
            <v>ND</v>
          </cell>
          <cell r="G4119" t="str">
            <v>P</v>
          </cell>
          <cell r="H4119" t="str">
            <v>WS LARGE BEACH MAT PEONY DREAMS SERIES PREPACK</v>
          </cell>
          <cell r="I4119">
            <v>1</v>
          </cell>
          <cell r="J4119">
            <v>90.81</v>
          </cell>
          <cell r="K4119">
            <v>149.84</v>
          </cell>
        </row>
        <row r="4120">
          <cell r="D4120" t="str">
            <v>SP50 510170</v>
          </cell>
          <cell r="E4120" t="str">
            <v>ND</v>
          </cell>
          <cell r="H4120" t="str">
            <v>WS LARGE BEACH MAT PEONY DREAMS</v>
          </cell>
          <cell r="I4120">
            <v>2</v>
          </cell>
          <cell r="J4120">
            <v>15.14</v>
          </cell>
          <cell r="K4120">
            <v>49.95</v>
          </cell>
        </row>
        <row r="4121">
          <cell r="D4121" t="str">
            <v>SP50 510171</v>
          </cell>
          <cell r="E4121" t="str">
            <v>ND</v>
          </cell>
          <cell r="H4121" t="str">
            <v>WS LARGE BEACH MAT TROPICAL LEAVES</v>
          </cell>
          <cell r="I4121">
            <v>2</v>
          </cell>
          <cell r="J4121">
            <v>15.14</v>
          </cell>
          <cell r="K4121">
            <v>49.95</v>
          </cell>
        </row>
        <row r="4122">
          <cell r="D4122" t="str">
            <v>SP50 510172</v>
          </cell>
          <cell r="E4122" t="str">
            <v>ND</v>
          </cell>
          <cell r="H4122" t="str">
            <v xml:space="preserve">WS LARGE BEACH MAT CALMING STRIPE </v>
          </cell>
          <cell r="I4122">
            <v>2</v>
          </cell>
          <cell r="J4122">
            <v>15.14</v>
          </cell>
          <cell r="K4122">
            <v>49.95</v>
          </cell>
        </row>
        <row r="4124">
          <cell r="D4124" t="str">
            <v>SP50 WSA316</v>
          </cell>
          <cell r="E4124" t="str">
            <v>01-01</v>
          </cell>
          <cell r="G4124" t="str">
            <v>P</v>
          </cell>
          <cell r="H4124" t="str">
            <v>WS INFLATABLE BEACH PILLOW PEONY DREAMS SERIES PREPACK(16)</v>
          </cell>
          <cell r="I4124">
            <v>1</v>
          </cell>
          <cell r="J4124">
            <v>96.72</v>
          </cell>
          <cell r="K4124">
            <v>159.59</v>
          </cell>
        </row>
        <row r="4125">
          <cell r="D4125" t="str">
            <v>SP50 510224</v>
          </cell>
          <cell r="E4125" t="str">
            <v>01-01</v>
          </cell>
          <cell r="H4125" t="str">
            <v>WS INFLATABLE BEACH PILLOW PEONY DREAMS</v>
          </cell>
          <cell r="I4125">
            <v>4</v>
          </cell>
          <cell r="J4125">
            <v>6.05</v>
          </cell>
          <cell r="K4125">
            <v>19.95</v>
          </cell>
        </row>
        <row r="4126">
          <cell r="D4126" t="str">
            <v>SP50 510225</v>
          </cell>
          <cell r="E4126" t="str">
            <v>01-01</v>
          </cell>
          <cell r="H4126" t="str">
            <v>WS INFLATABLE BEACH PILLOW WATERCOLOUR LEOPARD</v>
          </cell>
          <cell r="I4126">
            <v>4</v>
          </cell>
          <cell r="J4126">
            <v>6.05</v>
          </cell>
          <cell r="K4126">
            <v>19.95</v>
          </cell>
        </row>
        <row r="4127">
          <cell r="D4127" t="str">
            <v>SP50 510226</v>
          </cell>
          <cell r="E4127" t="str">
            <v>01-01</v>
          </cell>
          <cell r="H4127" t="str">
            <v>WS INFLATABLE BEACH PILLOW TROPICAL LEAVES</v>
          </cell>
          <cell r="I4127">
            <v>4</v>
          </cell>
          <cell r="J4127">
            <v>6.05</v>
          </cell>
          <cell r="K4127">
            <v>19.95</v>
          </cell>
        </row>
        <row r="4128">
          <cell r="D4128" t="str">
            <v>SP50 510227</v>
          </cell>
          <cell r="E4128" t="str">
            <v>01-01</v>
          </cell>
          <cell r="H4128" t="str">
            <v>WS INFLATABLE BEACH PILLOW CALMING STRIPE</v>
          </cell>
          <cell r="I4128">
            <v>4</v>
          </cell>
          <cell r="J4128">
            <v>6.05</v>
          </cell>
          <cell r="K4128">
            <v>19.95</v>
          </cell>
        </row>
        <row r="4130">
          <cell r="D4130" t="str">
            <v>SP50 WSA207</v>
          </cell>
          <cell r="E4130" t="str">
            <v>ND</v>
          </cell>
          <cell r="G4130" t="str">
            <v xml:space="preserve">P </v>
          </cell>
          <cell r="H4130" t="str">
            <v>WS INFLATABLE BEACH PILLOW FRESH TROPICS SERIES PREPACK</v>
          </cell>
          <cell r="I4130">
            <v>1</v>
          </cell>
          <cell r="J4130">
            <v>72.540000000000006</v>
          </cell>
          <cell r="K4130">
            <v>119.69</v>
          </cell>
        </row>
        <row r="4131">
          <cell r="D4131" t="str">
            <v>SP50 509248</v>
          </cell>
          <cell r="E4131" t="str">
            <v>ND</v>
          </cell>
          <cell r="H4131" t="str">
            <v>WS INFLATABLE BEACH PILLOW GEO DOT</v>
          </cell>
          <cell r="I4131">
            <v>4</v>
          </cell>
          <cell r="J4131">
            <v>6.05</v>
          </cell>
          <cell r="K4131">
            <v>19.95</v>
          </cell>
        </row>
        <row r="4132">
          <cell r="D4132" t="str">
            <v>SP50 509249</v>
          </cell>
          <cell r="E4132" t="str">
            <v>ND</v>
          </cell>
          <cell r="H4132" t="str">
            <v>WS INFLATABLE BEACH PILLOW FRESH TROPICS</v>
          </cell>
          <cell r="I4132">
            <v>4</v>
          </cell>
          <cell r="J4132">
            <v>6.05</v>
          </cell>
          <cell r="K4132">
            <v>19.95</v>
          </cell>
        </row>
        <row r="4133">
          <cell r="D4133" t="str">
            <v>SP50 509250</v>
          </cell>
          <cell r="E4133" t="str">
            <v>ND</v>
          </cell>
          <cell r="H4133" t="str">
            <v>WS INFLATABLE BEACH PILLOW CHEETAH</v>
          </cell>
          <cell r="I4133">
            <v>4</v>
          </cell>
          <cell r="J4133">
            <v>6.05</v>
          </cell>
          <cell r="K4133">
            <v>19.95</v>
          </cell>
        </row>
        <row r="4135">
          <cell r="D4135" t="str">
            <v>SP50 WSA334</v>
          </cell>
          <cell r="E4135" t="str">
            <v>ND</v>
          </cell>
          <cell r="G4135" t="str">
            <v>P</v>
          </cell>
          <cell r="H4135" t="str">
            <v>WS OVEN MITT PEONY DREAMS SERIES PREPACK</v>
          </cell>
          <cell r="I4135">
            <v>1</v>
          </cell>
          <cell r="J4135">
            <v>61.62</v>
          </cell>
          <cell r="K4135">
            <v>101.67</v>
          </cell>
        </row>
        <row r="4136">
          <cell r="D4136" t="str">
            <v>SP50 510403</v>
          </cell>
          <cell r="E4136" t="str">
            <v>ND</v>
          </cell>
          <cell r="H4136" t="str">
            <v>WS OVEN MITT PEONY DREAMS</v>
          </cell>
          <cell r="I4136">
            <v>3</v>
          </cell>
          <cell r="J4136">
            <v>5.14</v>
          </cell>
          <cell r="K4136">
            <v>16.95</v>
          </cell>
        </row>
        <row r="4137">
          <cell r="D4137" t="str">
            <v>SP50 510404</v>
          </cell>
          <cell r="E4137" t="str">
            <v>ND</v>
          </cell>
          <cell r="H4137" t="str">
            <v>WS OVEN MITT WATERCOLOUR LEOPARD</v>
          </cell>
          <cell r="I4137">
            <v>3</v>
          </cell>
          <cell r="J4137">
            <v>5.14</v>
          </cell>
          <cell r="K4137">
            <v>16.95</v>
          </cell>
        </row>
        <row r="4138">
          <cell r="D4138" t="str">
            <v>SP50 510405</v>
          </cell>
          <cell r="E4138" t="str">
            <v>ND</v>
          </cell>
          <cell r="H4138" t="str">
            <v>WS OVEN MITT TROPICAL LEAVES</v>
          </cell>
          <cell r="I4138">
            <v>3</v>
          </cell>
          <cell r="J4138">
            <v>5.14</v>
          </cell>
          <cell r="K4138">
            <v>16.95</v>
          </cell>
        </row>
        <row r="4139">
          <cell r="D4139" t="str">
            <v>SP50 510406</v>
          </cell>
          <cell r="E4139" t="str">
            <v>ND</v>
          </cell>
          <cell r="H4139" t="str">
            <v>WS OVEN MITT OVERLAP GEO</v>
          </cell>
          <cell r="I4139">
            <v>3</v>
          </cell>
          <cell r="J4139">
            <v>5.14</v>
          </cell>
          <cell r="K4139">
            <v>16.95</v>
          </cell>
        </row>
        <row r="4141">
          <cell r="D4141" t="str">
            <v>SP50 WSA335</v>
          </cell>
          <cell r="E4141" t="str">
            <v>03-09</v>
          </cell>
          <cell r="G4141" t="str">
            <v>P</v>
          </cell>
          <cell r="H4141" t="str">
            <v>WS APRON PEONY DREAMS SERIES PREPACK</v>
          </cell>
          <cell r="I4141">
            <v>1</v>
          </cell>
          <cell r="J4141">
            <v>108.9</v>
          </cell>
          <cell r="K4141">
            <v>179.68</v>
          </cell>
        </row>
        <row r="4142">
          <cell r="D4142" t="str">
            <v>SP50 510407</v>
          </cell>
          <cell r="E4142" t="str">
            <v>03-11</v>
          </cell>
          <cell r="H4142" t="str">
            <v>WS APRON PEONY DREAMS</v>
          </cell>
          <cell r="I4142">
            <v>3</v>
          </cell>
          <cell r="J4142">
            <v>9.08</v>
          </cell>
          <cell r="K4142">
            <v>29.95</v>
          </cell>
        </row>
        <row r="4143">
          <cell r="D4143" t="str">
            <v>SP50 510408</v>
          </cell>
          <cell r="E4143" t="str">
            <v>03-11</v>
          </cell>
          <cell r="H4143" t="str">
            <v>WS APRON WATERCOLOUR LEOPARD</v>
          </cell>
          <cell r="I4143">
            <v>3</v>
          </cell>
          <cell r="J4143">
            <v>9.08</v>
          </cell>
          <cell r="K4143">
            <v>29.95</v>
          </cell>
        </row>
        <row r="4144">
          <cell r="D4144" t="str">
            <v>SP50 510409</v>
          </cell>
          <cell r="E4144" t="str">
            <v>03-11</v>
          </cell>
          <cell r="H4144" t="str">
            <v>WS APRON TROPICAL LEAVES</v>
          </cell>
          <cell r="I4144">
            <v>3</v>
          </cell>
          <cell r="J4144">
            <v>9.08</v>
          </cell>
          <cell r="K4144">
            <v>29.95</v>
          </cell>
        </row>
        <row r="4145">
          <cell r="D4145" t="str">
            <v>SP50 510410</v>
          </cell>
          <cell r="E4145" t="str">
            <v>03-11</v>
          </cell>
          <cell r="H4145" t="str">
            <v>WS APRON OVERLAP GEO</v>
          </cell>
          <cell r="I4145">
            <v>3</v>
          </cell>
          <cell r="J4145">
            <v>9.08</v>
          </cell>
          <cell r="K4145">
            <v>29.95</v>
          </cell>
        </row>
        <row r="4147">
          <cell r="D4147" t="str">
            <v>SP50 17522</v>
          </cell>
          <cell r="E4147" t="str">
            <v>08-02</v>
          </cell>
          <cell r="G4147" t="str">
            <v xml:space="preserve">P
</v>
          </cell>
          <cell r="H4147" t="str">
            <v>SAX HIGHLIGHTING PALETTE PREPACK (12)</v>
          </cell>
          <cell r="I4147">
            <v>1</v>
          </cell>
          <cell r="J4147">
            <v>47.1</v>
          </cell>
          <cell r="K4147">
            <v>77.72</v>
          </cell>
        </row>
        <row r="4148">
          <cell r="D4148" t="str">
            <v>SP50 17521</v>
          </cell>
          <cell r="E4148" t="str">
            <v>08-02</v>
          </cell>
          <cell r="H4148" t="str">
            <v>SAX HIGHLIGHTING PALETTE</v>
          </cell>
          <cell r="I4148">
            <v>6</v>
          </cell>
          <cell r="J4148">
            <v>3.93</v>
          </cell>
          <cell r="K4148">
            <v>6.48</v>
          </cell>
        </row>
        <row r="4150">
          <cell r="D4150" t="str">
            <v>SP50 17524</v>
          </cell>
          <cell r="E4150" t="str">
            <v>08-02</v>
          </cell>
          <cell r="G4150" t="str">
            <v>P</v>
          </cell>
          <cell r="H4150" t="str">
            <v>SAX BRONZE STUDIO PREPACK (10)</v>
          </cell>
          <cell r="I4150">
            <v>1</v>
          </cell>
          <cell r="J4150">
            <v>45.3</v>
          </cell>
          <cell r="K4150">
            <v>74.739999999999995</v>
          </cell>
        </row>
        <row r="4151">
          <cell r="D4151" t="str">
            <v>SP50 17523</v>
          </cell>
          <cell r="E4151" t="str">
            <v>08-02</v>
          </cell>
          <cell r="H4151" t="str">
            <v>SAX BRONZE STUDIO</v>
          </cell>
          <cell r="I4151">
            <v>4</v>
          </cell>
          <cell r="J4151">
            <v>4.53</v>
          </cell>
          <cell r="K4151">
            <v>7.47</v>
          </cell>
        </row>
        <row r="4154">
          <cell r="D4154" t="str">
            <v>X3 WSC028</v>
          </cell>
          <cell r="E4154" t="str">
            <v>ND-40</v>
          </cell>
          <cell r="G4154" t="str">
            <v xml:space="preserve">P </v>
          </cell>
          <cell r="H4154" t="str">
            <v>WS SOAP SENTIMENTS PREPACK (16)</v>
          </cell>
          <cell r="I4154">
            <v>1</v>
          </cell>
          <cell r="J4154">
            <v>29.12</v>
          </cell>
          <cell r="K4154">
            <v>48.05</v>
          </cell>
        </row>
        <row r="4156">
          <cell r="D4156" t="str">
            <v>X3 WSC056</v>
          </cell>
          <cell r="E4156" t="str">
            <v>05-06</v>
          </cell>
          <cell r="G4156" t="str">
            <v>P</v>
          </cell>
          <cell r="H4156" t="str">
            <v>WS COLOUR BLOCK SHOWER STEAMERS PREPACK (24)</v>
          </cell>
          <cell r="I4156">
            <v>1</v>
          </cell>
          <cell r="J4156">
            <v>43.68</v>
          </cell>
          <cell r="K4156">
            <v>118.8</v>
          </cell>
        </row>
        <row r="4157">
          <cell r="D4157" t="str">
            <v>X3 WSC054</v>
          </cell>
          <cell r="E4157" t="str">
            <v>05-06</v>
          </cell>
          <cell r="G4157" t="str">
            <v xml:space="preserve">P </v>
          </cell>
          <cell r="H4157" t="str">
            <v>WS COLOUR BLOCK BATH SALTS PREPACK (16)</v>
          </cell>
          <cell r="I4157">
            <v>1</v>
          </cell>
          <cell r="J4157">
            <v>29.12</v>
          </cell>
          <cell r="K4157">
            <v>79.2</v>
          </cell>
        </row>
        <row r="4159">
          <cell r="D4159" t="str">
            <v>X3 80530</v>
          </cell>
          <cell r="E4159" t="str">
            <v>ND-41</v>
          </cell>
          <cell r="G4159" t="str">
            <v>P</v>
          </cell>
          <cell r="H4159" t="str">
            <v>AA PASTEL BUBBLE CANDLE IN GIFT BOX PREPACK(12)</v>
          </cell>
          <cell r="I4159">
            <v>1</v>
          </cell>
          <cell r="J4159">
            <v>21.84</v>
          </cell>
          <cell r="K4159">
            <v>36.04</v>
          </cell>
        </row>
        <row r="4161">
          <cell r="D4161" t="str">
            <v>X3 5151</v>
          </cell>
          <cell r="E4161" t="str">
            <v>05-12</v>
          </cell>
          <cell r="H4161" t="str">
            <v>AA SPA@HOME SALT SCRUB 300G CALENDULA &amp; BERGAMOT</v>
          </cell>
          <cell r="I4161">
            <v>6</v>
          </cell>
          <cell r="J4161">
            <v>1.82</v>
          </cell>
          <cell r="K4161">
            <v>3</v>
          </cell>
        </row>
        <row r="4162">
          <cell r="D4162" t="str">
            <v>X3 5152</v>
          </cell>
          <cell r="E4162" t="str">
            <v>05-12</v>
          </cell>
          <cell r="H4162" t="str">
            <v>AA SPA@HOME BATH ROCKS 150G CALENDULA &amp; BERGAMOT</v>
          </cell>
          <cell r="I4162">
            <v>6</v>
          </cell>
          <cell r="J4162">
            <v>1.82</v>
          </cell>
          <cell r="K4162">
            <v>3</v>
          </cell>
        </row>
        <row r="4164">
          <cell r="D4164" t="str">
            <v>X3 80525</v>
          </cell>
          <cell r="E4164" t="str">
            <v>ND-41</v>
          </cell>
          <cell r="G4164" t="str">
            <v>P</v>
          </cell>
          <cell r="H4164" t="str">
            <v>AA NATURE FRESH BATH SALTS PREPACK (16)</v>
          </cell>
          <cell r="I4164">
            <v>1</v>
          </cell>
          <cell r="J4164">
            <v>29.12</v>
          </cell>
          <cell r="K4164">
            <v>36.17</v>
          </cell>
        </row>
        <row r="4166">
          <cell r="D4166" t="str">
            <v>X3 3888</v>
          </cell>
          <cell r="E4166" t="str">
            <v>ND</v>
          </cell>
          <cell r="G4166" t="str">
            <v xml:space="preserve">P </v>
          </cell>
          <cell r="H4166" t="str">
            <v>TBC CUCUMBER &amp; LIME SOAP 150G W/DISPLAY (24 PIECES)</v>
          </cell>
          <cell r="I4166">
            <v>1</v>
          </cell>
          <cell r="J4166">
            <v>43.68</v>
          </cell>
          <cell r="K4166">
            <v>72.069999999999993</v>
          </cell>
        </row>
        <row r="4167">
          <cell r="D4167" t="str">
            <v>X3 3886</v>
          </cell>
          <cell r="E4167" t="str">
            <v>ND</v>
          </cell>
          <cell r="G4167" t="str">
            <v xml:space="preserve">P </v>
          </cell>
          <cell r="H4167" t="str">
            <v>TBC CARAMEL &amp; VANILLA SOAP 150G W/DISPLAY (24 PIECES)</v>
          </cell>
          <cell r="I4167">
            <v>1</v>
          </cell>
          <cell r="J4167">
            <v>43.68</v>
          </cell>
          <cell r="K4167">
            <v>72.069999999999993</v>
          </cell>
        </row>
        <row r="4170">
          <cell r="D4170" t="str">
            <v>X5 80582</v>
          </cell>
          <cell r="E4170" t="str">
            <v xml:space="preserve">05 </v>
          </cell>
          <cell r="G4170" t="str">
            <v>p</v>
          </cell>
          <cell r="H4170" t="str">
            <v>TBC/AROME/WS  $5 SPECIAL PREPACK (100)</v>
          </cell>
          <cell r="I4170">
            <v>1</v>
          </cell>
          <cell r="J4170">
            <v>303</v>
          </cell>
          <cell r="K4170">
            <v>499.95</v>
          </cell>
        </row>
        <row r="4171">
          <cell r="D4171" t="str">
            <v>S907</v>
          </cell>
          <cell r="E4171" t="str">
            <v>090</v>
          </cell>
          <cell r="H4171" t="str">
            <v>** RED DISPLAY DUMP BIN 
(Not Included.  Order if Required)</v>
          </cell>
          <cell r="I4171">
            <v>1</v>
          </cell>
          <cell r="J4171">
            <v>0</v>
          </cell>
          <cell r="K4171">
            <v>0</v>
          </cell>
        </row>
        <row r="4173">
          <cell r="D4173" t="str">
            <v>X5 WSC057</v>
          </cell>
          <cell r="E4173" t="str">
            <v>05-06</v>
          </cell>
          <cell r="G4173" t="str">
            <v>P</v>
          </cell>
          <cell r="H4173" t="str">
            <v>WS COLOUR BLOCK SOAP ON A ROPE PREPACK (16)</v>
          </cell>
          <cell r="I4173">
            <v>1</v>
          </cell>
          <cell r="J4173">
            <v>48.48</v>
          </cell>
          <cell r="K4173">
            <v>159.19</v>
          </cell>
        </row>
        <row r="4174">
          <cell r="D4174" t="str">
            <v>X5 550518</v>
          </cell>
          <cell r="E4174" t="str">
            <v>05-06</v>
          </cell>
          <cell r="H4174" t="str">
            <v>WS COLOUR BLOCK SOAP ON A ROPE 180G WATERMELON</v>
          </cell>
          <cell r="I4174">
            <v>4</v>
          </cell>
          <cell r="J4174">
            <v>3.03</v>
          </cell>
          <cell r="K4174">
            <v>5</v>
          </cell>
        </row>
        <row r="4175">
          <cell r="D4175" t="str">
            <v>X5 550519</v>
          </cell>
          <cell r="E4175" t="str">
            <v>05-06</v>
          </cell>
          <cell r="H4175" t="str">
            <v>WS COLOUR BLOCK SOAP ON A ROPE 180G PINEAPPLE &amp; LIME</v>
          </cell>
          <cell r="I4175">
            <v>4</v>
          </cell>
          <cell r="J4175">
            <v>3.03</v>
          </cell>
          <cell r="K4175">
            <v>5</v>
          </cell>
        </row>
        <row r="4176">
          <cell r="D4176" t="str">
            <v>X5 550520</v>
          </cell>
          <cell r="E4176" t="str">
            <v>05-06</v>
          </cell>
          <cell r="H4176" t="str">
            <v>WS COLOUR BLOCK SOAP ON A ROPE 180G COCONUT &amp; VANILLA</v>
          </cell>
          <cell r="I4176">
            <v>4</v>
          </cell>
          <cell r="J4176">
            <v>3.03</v>
          </cell>
          <cell r="K4176">
            <v>5</v>
          </cell>
        </row>
        <row r="4177">
          <cell r="D4177" t="str">
            <v>X5 550521</v>
          </cell>
          <cell r="E4177" t="str">
            <v>05-06</v>
          </cell>
          <cell r="H4177" t="str">
            <v>WS COLOUR BLOCK SOAP ON A ROPE 180G RIPE BERRIES</v>
          </cell>
          <cell r="I4177">
            <v>4</v>
          </cell>
          <cell r="J4177">
            <v>3.03</v>
          </cell>
          <cell r="K4177">
            <v>5</v>
          </cell>
        </row>
        <row r="4179">
          <cell r="D4179" t="str">
            <v>X5 WSC053</v>
          </cell>
          <cell r="E4179" t="str">
            <v>05-06</v>
          </cell>
          <cell r="G4179" t="str">
            <v>P</v>
          </cell>
          <cell r="H4179" t="str">
            <v>WS COLOUR BLOCK LIP BALM PREPACK (24)</v>
          </cell>
          <cell r="I4179">
            <v>1</v>
          </cell>
          <cell r="J4179">
            <v>72.72</v>
          </cell>
          <cell r="K4179">
            <v>238.79</v>
          </cell>
        </row>
        <row r="4180">
          <cell r="D4180" t="str">
            <v>X5 550514</v>
          </cell>
          <cell r="E4180" t="str">
            <v>05-06</v>
          </cell>
          <cell r="H4180" t="str">
            <v>WS COLOUR BLOCK LIP BALM 20G WATERMELON</v>
          </cell>
          <cell r="I4180">
            <v>6</v>
          </cell>
          <cell r="J4180">
            <v>3.03</v>
          </cell>
          <cell r="K4180">
            <v>5</v>
          </cell>
        </row>
        <row r="4181">
          <cell r="D4181" t="str">
            <v>X5 550516</v>
          </cell>
          <cell r="E4181" t="str">
            <v>05-06</v>
          </cell>
          <cell r="H4181" t="str">
            <v>WS COLOUR BLOCK LIP BALM 20G COCONUT &amp; VANILLA</v>
          </cell>
          <cell r="I4181">
            <v>6</v>
          </cell>
          <cell r="J4181">
            <v>3.03</v>
          </cell>
          <cell r="K4181">
            <v>5</v>
          </cell>
        </row>
        <row r="4182">
          <cell r="D4182" t="str">
            <v>X5 550515</v>
          </cell>
          <cell r="E4182" t="str">
            <v>05-06</v>
          </cell>
          <cell r="H4182" t="str">
            <v>WS COLOUR BLOCK LIP BALM 20G PINEAPPLE &amp; LIME</v>
          </cell>
          <cell r="I4182">
            <v>6</v>
          </cell>
          <cell r="J4182">
            <v>3.03</v>
          </cell>
          <cell r="K4182">
            <v>5</v>
          </cell>
        </row>
        <row r="4183">
          <cell r="D4183" t="str">
            <v>X5 550517</v>
          </cell>
          <cell r="E4183" t="str">
            <v>05-06</v>
          </cell>
          <cell r="H4183" t="str">
            <v>WS COLOUR BLOCK LIP BALM 20G RIPE BERRIES</v>
          </cell>
          <cell r="I4183">
            <v>6</v>
          </cell>
          <cell r="J4183">
            <v>3.03</v>
          </cell>
          <cell r="K4183">
            <v>5</v>
          </cell>
        </row>
        <row r="4185">
          <cell r="D4185" t="str">
            <v>X5 WSC031</v>
          </cell>
          <cell r="E4185" t="str">
            <v>ND-40</v>
          </cell>
          <cell r="G4185" t="str">
            <v>P</v>
          </cell>
          <cell r="H4185" t="str">
            <v>WS BATH FIZZERS PEONY DREAMS SERIES PREPACK (16)</v>
          </cell>
          <cell r="I4185">
            <v>1</v>
          </cell>
          <cell r="J4185">
            <v>48.48</v>
          </cell>
          <cell r="K4185">
            <v>79.989999999999995</v>
          </cell>
        </row>
        <row r="4186">
          <cell r="D4186" t="str">
            <v>X5 550438</v>
          </cell>
          <cell r="E4186" t="str">
            <v>ND-40</v>
          </cell>
          <cell r="H4186" t="str">
            <v>WS BATH FIZZER SET 150G ROSE WATER/PEONY DREAMS</v>
          </cell>
          <cell r="I4186">
            <v>4</v>
          </cell>
          <cell r="J4186">
            <v>3.03</v>
          </cell>
          <cell r="K4186">
            <v>5</v>
          </cell>
        </row>
        <row r="4187">
          <cell r="D4187" t="str">
            <v>X5 550437</v>
          </cell>
          <cell r="E4187" t="str">
            <v>ND-40</v>
          </cell>
          <cell r="H4187" t="str">
            <v>WS BATH FIZZER SET 150G SWEET AMBER/PASTEL ABSTRACTS</v>
          </cell>
          <cell r="I4187">
            <v>4</v>
          </cell>
          <cell r="J4187">
            <v>3.03</v>
          </cell>
          <cell r="K4187">
            <v>5</v>
          </cell>
        </row>
        <row r="4188">
          <cell r="D4188" t="str">
            <v>X5 550439</v>
          </cell>
          <cell r="E4188" t="str">
            <v>ND-40</v>
          </cell>
          <cell r="H4188" t="str">
            <v>WS BATH FIZZER SET 150G FRESH GRAPEFRUIT/TROPICAL LEAVES</v>
          </cell>
          <cell r="I4188">
            <v>4</v>
          </cell>
          <cell r="J4188">
            <v>3.03</v>
          </cell>
          <cell r="K4188">
            <v>5</v>
          </cell>
        </row>
        <row r="4189">
          <cell r="D4189" t="str">
            <v>X5 550440</v>
          </cell>
          <cell r="E4189" t="str">
            <v>ND-40</v>
          </cell>
          <cell r="H4189" t="str">
            <v>WS BATH FIZZER SET 150G LUSH GARDENIA/OVERLAP GEO</v>
          </cell>
          <cell r="I4189">
            <v>4</v>
          </cell>
          <cell r="J4189">
            <v>3.03</v>
          </cell>
          <cell r="K4189">
            <v>5</v>
          </cell>
        </row>
        <row r="4191">
          <cell r="D4191" t="str">
            <v>X5 WSC036</v>
          </cell>
          <cell r="E4191" t="str">
            <v>ND</v>
          </cell>
          <cell r="G4191" t="str">
            <v>P</v>
          </cell>
          <cell r="H4191" t="str">
            <v>WS CAMILLA ROSE SERIES SHOWER GEL PREPACK (20)</v>
          </cell>
          <cell r="I4191">
            <v>1</v>
          </cell>
          <cell r="J4191">
            <v>60.6</v>
          </cell>
          <cell r="K4191">
            <v>198.99</v>
          </cell>
        </row>
        <row r="4192">
          <cell r="D4192" t="str">
            <v>X5 550451</v>
          </cell>
          <cell r="E4192" t="str">
            <v>ND</v>
          </cell>
          <cell r="H4192" t="str">
            <v>WS SHOWER GEL 300ML - LOVE BIRDS/FRESH PEAR</v>
          </cell>
          <cell r="I4192">
            <v>5</v>
          </cell>
          <cell r="J4192">
            <v>3.03</v>
          </cell>
          <cell r="K4192">
            <v>5</v>
          </cell>
        </row>
        <row r="4193">
          <cell r="D4193" t="str">
            <v>X5 550452</v>
          </cell>
          <cell r="E4193" t="str">
            <v>ND</v>
          </cell>
          <cell r="H4193" t="str">
            <v>WS SHOWER GEL 300ML - CAMILLA ROSE/NIGHT JASMINE</v>
          </cell>
          <cell r="I4193">
            <v>5</v>
          </cell>
          <cell r="J4193">
            <v>3.03</v>
          </cell>
          <cell r="K4193">
            <v>5</v>
          </cell>
        </row>
        <row r="4194">
          <cell r="D4194" t="str">
            <v>X5 550453</v>
          </cell>
          <cell r="E4194" t="str">
            <v>ND</v>
          </cell>
          <cell r="H4194" t="str">
            <v>WS SHOWER GEL 300ML - CASABLANCA /FLORAL SPICE</v>
          </cell>
          <cell r="I4194">
            <v>5</v>
          </cell>
          <cell r="J4194">
            <v>3.03</v>
          </cell>
          <cell r="K4194">
            <v>5</v>
          </cell>
        </row>
        <row r="4195">
          <cell r="D4195" t="str">
            <v>X5 550454</v>
          </cell>
          <cell r="E4195" t="str">
            <v>ND</v>
          </cell>
          <cell r="H4195" t="str">
            <v>WS SHOWER GEL 300ML - FLORAL PAISLEY/WHITE PEACH</v>
          </cell>
          <cell r="I4195">
            <v>5</v>
          </cell>
          <cell r="J4195">
            <v>3.03</v>
          </cell>
          <cell r="K4195">
            <v>5</v>
          </cell>
        </row>
        <row r="4197">
          <cell r="D4197" t="str">
            <v>X5 WSC037</v>
          </cell>
          <cell r="E4197" t="str">
            <v>ND</v>
          </cell>
          <cell r="G4197" t="str">
            <v>P</v>
          </cell>
          <cell r="H4197" t="str">
            <v>WS CAMILLA ROSE SERIES BATH BOMBS PREPACK (12)</v>
          </cell>
          <cell r="I4197">
            <v>1</v>
          </cell>
          <cell r="J4197">
            <v>36.36</v>
          </cell>
          <cell r="K4197">
            <v>119.39</v>
          </cell>
        </row>
        <row r="4198">
          <cell r="D4198" t="str">
            <v>X5 550455</v>
          </cell>
          <cell r="E4198" t="str">
            <v>ND</v>
          </cell>
          <cell r="H4198" t="str">
            <v>WS BATH BOMBS 3 x 50g - CAMILLA ROSE/NIGHT JASMINE</v>
          </cell>
          <cell r="I4198">
            <v>6</v>
          </cell>
          <cell r="J4198">
            <v>3.03</v>
          </cell>
          <cell r="K4198">
            <v>5</v>
          </cell>
        </row>
        <row r="4199">
          <cell r="D4199" t="str">
            <v>X5 550456</v>
          </cell>
          <cell r="E4199" t="str">
            <v>ND</v>
          </cell>
          <cell r="H4199" t="str">
            <v>WS BATH BOMBS 3 x 50g - FLORAL PAISLEY/WHITE PEACH</v>
          </cell>
          <cell r="I4199">
            <v>6</v>
          </cell>
          <cell r="J4199">
            <v>3.03</v>
          </cell>
          <cell r="K4199">
            <v>5</v>
          </cell>
        </row>
        <row r="4201">
          <cell r="D4201" t="str">
            <v>X5 WSA297</v>
          </cell>
          <cell r="E4201" t="str">
            <v>ND-40</v>
          </cell>
          <cell r="G4201" t="str">
            <v>P</v>
          </cell>
          <cell r="H4201" t="str">
            <v>WS LINEN SCENTED CUSHION PREPACK (10)</v>
          </cell>
          <cell r="I4201">
            <v>1</v>
          </cell>
          <cell r="J4201">
            <v>30.3</v>
          </cell>
          <cell r="K4201">
            <v>99.49</v>
          </cell>
        </row>
        <row r="4202">
          <cell r="D4202" t="str">
            <v>X5 510108</v>
          </cell>
          <cell r="E4202" t="str">
            <v>ND-40</v>
          </cell>
          <cell r="H4202" t="str">
            <v>WS LINEN SCENTED CUSHION PATCHOULI &amp; ROSEWOOD BLUSH</v>
          </cell>
          <cell r="I4202">
            <v>5</v>
          </cell>
          <cell r="J4202">
            <v>3.03</v>
          </cell>
          <cell r="K4202">
            <v>5</v>
          </cell>
        </row>
        <row r="4203">
          <cell r="D4203" t="str">
            <v>X5 510109</v>
          </cell>
          <cell r="E4203" t="str">
            <v>ND-40</v>
          </cell>
          <cell r="H4203" t="str">
            <v>WS LINEN SCENTED CUSHION PATCHOULI &amp; ROSEWOOD PEWTER</v>
          </cell>
          <cell r="I4203">
            <v>5</v>
          </cell>
          <cell r="J4203">
            <v>3.03</v>
          </cell>
          <cell r="K4203">
            <v>5</v>
          </cell>
        </row>
        <row r="4205">
          <cell r="D4205" t="str">
            <v>X5 WSA186</v>
          </cell>
          <cell r="E4205" t="str">
            <v>ND-40</v>
          </cell>
          <cell r="G4205" t="str">
            <v>P</v>
          </cell>
          <cell r="H4205" t="str">
            <v>WS DELUXE FRAGRANT SACHET PREPACK (12)</v>
          </cell>
          <cell r="I4205">
            <v>1</v>
          </cell>
          <cell r="J4205">
            <v>36.36</v>
          </cell>
          <cell r="K4205">
            <v>119.39</v>
          </cell>
        </row>
        <row r="4206">
          <cell r="D4206" t="str">
            <v>X5 509130</v>
          </cell>
          <cell r="E4206" t="str">
            <v>ND-40</v>
          </cell>
          <cell r="H4206" t="str">
            <v>WS DELUXE FRAGRANT SACHET SWEET ESCAPE</v>
          </cell>
          <cell r="I4206">
            <v>4</v>
          </cell>
          <cell r="J4206">
            <v>3.03</v>
          </cell>
          <cell r="K4206">
            <v>5</v>
          </cell>
        </row>
        <row r="4207">
          <cell r="D4207" t="str">
            <v>X5 509129</v>
          </cell>
          <cell r="E4207" t="str">
            <v>ND-40</v>
          </cell>
          <cell r="H4207" t="str">
            <v>WS DELUXE FRAGRANT SACHET COASTAL BREEZE</v>
          </cell>
          <cell r="I4207">
            <v>4</v>
          </cell>
          <cell r="J4207">
            <v>3.03</v>
          </cell>
          <cell r="K4207">
            <v>5</v>
          </cell>
        </row>
        <row r="4208">
          <cell r="D4208" t="str">
            <v>X5 509131</v>
          </cell>
          <cell r="E4208" t="str">
            <v>ND-40</v>
          </cell>
          <cell r="H4208" t="str">
            <v>WS DELUXE FRAGRANT SACHET ELEGANT FLEUR</v>
          </cell>
          <cell r="I4208">
            <v>4</v>
          </cell>
          <cell r="J4208">
            <v>3.03</v>
          </cell>
          <cell r="K4208">
            <v>5</v>
          </cell>
        </row>
        <row r="4210">
          <cell r="D4210" t="str">
            <v>X5 550419</v>
          </cell>
          <cell r="E4210" t="str">
            <v>05-17</v>
          </cell>
          <cell r="H4210" t="str">
            <v>WS METALLIC SHOWER GEL 300ML BLOSSOM</v>
          </cell>
          <cell r="I4210">
            <v>6</v>
          </cell>
          <cell r="J4210">
            <v>3.03</v>
          </cell>
          <cell r="K4210">
            <v>5</v>
          </cell>
        </row>
        <row r="4211">
          <cell r="D4211" t="str">
            <v>X5 550415</v>
          </cell>
          <cell r="E4211" t="str">
            <v>ND-42</v>
          </cell>
          <cell r="H4211" t="str">
            <v>WS METALLIC BATH CRUMBLE 250G BLOSSOM</v>
          </cell>
          <cell r="I4211">
            <v>4</v>
          </cell>
          <cell r="J4211">
            <v>3.03</v>
          </cell>
          <cell r="K4211">
            <v>5</v>
          </cell>
        </row>
        <row r="4213">
          <cell r="D4213" t="str">
            <v>X5 WSC045</v>
          </cell>
          <cell r="E4213" t="str">
            <v>05-04</v>
          </cell>
          <cell r="G4213" t="str">
            <v xml:space="preserve">P </v>
          </cell>
          <cell r="H4213" t="str">
            <v>WS FRESH &amp; FRUITY SUGAR SCRUB PREPACK (12)</v>
          </cell>
          <cell r="I4213">
            <v>1</v>
          </cell>
          <cell r="J4213">
            <v>36.36</v>
          </cell>
          <cell r="K4213">
            <v>119.39</v>
          </cell>
        </row>
        <row r="4215">
          <cell r="D4215" t="str">
            <v>X5 550488</v>
          </cell>
          <cell r="E4215" t="str">
            <v>05-12</v>
          </cell>
          <cell r="H4215" t="str">
            <v>WS FRESH &amp; FRUITY FACE MIST WATERMELON 100ML</v>
          </cell>
          <cell r="I4215">
            <v>6</v>
          </cell>
          <cell r="J4215">
            <v>3.03</v>
          </cell>
          <cell r="K4215">
            <v>5</v>
          </cell>
        </row>
        <row r="4216">
          <cell r="D4216" t="str">
            <v>X5 550487</v>
          </cell>
          <cell r="E4216" t="str">
            <v>05-12</v>
          </cell>
          <cell r="H4216" t="str">
            <v>WS FRESH &amp; FRUITY FACE MIST CUCUMBER 100ML</v>
          </cell>
          <cell r="I4216">
            <v>6</v>
          </cell>
          <cell r="J4216">
            <v>3.03</v>
          </cell>
          <cell r="K4216">
            <v>5</v>
          </cell>
        </row>
        <row r="4218">
          <cell r="D4218" t="str">
            <v>X5 3871</v>
          </cell>
          <cell r="E4218" t="str">
            <v>ND-B2</v>
          </cell>
          <cell r="H4218" t="str">
            <v>TBC GARDENERS BATH SOAK 275G</v>
          </cell>
          <cell r="I4218">
            <v>6</v>
          </cell>
          <cell r="J4218">
            <v>3.03</v>
          </cell>
          <cell r="K4218">
            <v>5</v>
          </cell>
        </row>
        <row r="4220">
          <cell r="D4220" t="str">
            <v>X5 5572</v>
          </cell>
          <cell r="E4220" t="str">
            <v>ND-B4</v>
          </cell>
          <cell r="H4220" t="str">
            <v>TBC HAND CREAM 120ML WITH ALOE VERA AND VITAMIN E</v>
          </cell>
          <cell r="I4220">
            <v>6</v>
          </cell>
          <cell r="J4220">
            <v>3.03</v>
          </cell>
          <cell r="K4220">
            <v>5</v>
          </cell>
        </row>
        <row r="4221">
          <cell r="D4221" t="str">
            <v>X5 5571</v>
          </cell>
          <cell r="E4221" t="str">
            <v>ND-B5</v>
          </cell>
          <cell r="H4221" t="str">
            <v>TBC HAND WASH 250ML WITH ALOE VERA AND VITAMIN E</v>
          </cell>
          <cell r="I4221">
            <v>6</v>
          </cell>
          <cell r="J4221">
            <v>3.03</v>
          </cell>
          <cell r="K4221">
            <v>5</v>
          </cell>
        </row>
        <row r="4223">
          <cell r="D4223" t="str">
            <v>X5 5124</v>
          </cell>
          <cell r="E4223" t="str">
            <v>ND</v>
          </cell>
          <cell r="H4223" t="str">
            <v>AA FOR MEN HAIR &amp; BODY WASH 200ML REVIVE</v>
          </cell>
          <cell r="I4223">
            <v>6</v>
          </cell>
          <cell r="J4223">
            <v>3.03</v>
          </cell>
          <cell r="K4223">
            <v>5</v>
          </cell>
        </row>
        <row r="4225">
          <cell r="D4225" t="str">
            <v>X5 4863</v>
          </cell>
          <cell r="E4225" t="str">
            <v>05-02</v>
          </cell>
          <cell r="H4225" t="str">
            <v>AA HOME SOY WAX MELTS 150G BLACK FOREST</v>
          </cell>
          <cell r="I4225">
            <v>6</v>
          </cell>
          <cell r="J4225">
            <v>3.03</v>
          </cell>
          <cell r="K4225">
            <v>5</v>
          </cell>
        </row>
        <row r="4228">
          <cell r="D4228" t="str">
            <v>X10 5225</v>
          </cell>
          <cell r="E4228" t="str">
            <v>ND-39</v>
          </cell>
          <cell r="H4228" t="str">
            <v>AA LIMITED EDITION LIQUIDLESS DIFFUSER FRESH PINE</v>
          </cell>
          <cell r="I4228">
            <v>6</v>
          </cell>
          <cell r="J4228">
            <v>6.06</v>
          </cell>
          <cell r="K4228">
            <v>10</v>
          </cell>
        </row>
        <row r="4229">
          <cell r="D4229" t="str">
            <v>X10 5226</v>
          </cell>
          <cell r="E4229" t="str">
            <v>ND-39</v>
          </cell>
          <cell r="H4229" t="str">
            <v>AA LIMITED EDITION LIQUIDLESS DIFFUSER VANILLA SPICE</v>
          </cell>
          <cell r="I4229">
            <v>6</v>
          </cell>
          <cell r="J4229">
            <v>6.06</v>
          </cell>
          <cell r="K4229">
            <v>10</v>
          </cell>
        </row>
        <row r="4230">
          <cell r="D4230" t="str">
            <v>X10 5227</v>
          </cell>
          <cell r="E4230" t="str">
            <v>ND-39</v>
          </cell>
          <cell r="H4230" t="str">
            <v>AA LIMITED EDITION LIQUIDLESS DIFFUSER SUMMER BREEZE</v>
          </cell>
          <cell r="I4230">
            <v>6</v>
          </cell>
          <cell r="J4230">
            <v>6.06</v>
          </cell>
          <cell r="K4230">
            <v>10</v>
          </cell>
        </row>
        <row r="4232">
          <cell r="D4232" t="str">
            <v>X10 5107</v>
          </cell>
          <cell r="E4232" t="str">
            <v>05-07</v>
          </cell>
          <cell r="H4232" t="str">
            <v>AA NATURE FRESH TALC W/PUFF 150G LAVENDER</v>
          </cell>
          <cell r="I4232">
            <v>3</v>
          </cell>
          <cell r="J4232">
            <v>6.06</v>
          </cell>
          <cell r="K4232">
            <v>10</v>
          </cell>
        </row>
        <row r="4233">
          <cell r="D4233" t="str">
            <v>X10 5096</v>
          </cell>
          <cell r="E4233" t="str">
            <v>05-14</v>
          </cell>
          <cell r="H4233" t="str">
            <v>AA NATURE FRESH BATH &amp; BODY STACK COCONUT &amp; LIME</v>
          </cell>
          <cell r="I4233">
            <v>3</v>
          </cell>
          <cell r="J4233">
            <v>6.06</v>
          </cell>
          <cell r="K4233">
            <v>10</v>
          </cell>
        </row>
        <row r="4235">
          <cell r="D4235" t="str">
            <v>X10 WSC022</v>
          </cell>
          <cell r="E4235" t="str">
            <v>ND-40</v>
          </cell>
          <cell r="G4235" t="str">
            <v xml:space="preserve">P </v>
          </cell>
          <cell r="H4235" t="str">
            <v>WS BRONZING PALETTE PREPACK (12)</v>
          </cell>
          <cell r="I4235">
            <v>1</v>
          </cell>
          <cell r="J4235">
            <v>72.72</v>
          </cell>
          <cell r="K4235">
            <v>120</v>
          </cell>
        </row>
        <row r="4236">
          <cell r="D4236" t="str">
            <v>X10 550389</v>
          </cell>
          <cell r="E4236" t="str">
            <v>ND-40</v>
          </cell>
          <cell r="H4236" t="str">
            <v>WS BRONZING PALETTE</v>
          </cell>
          <cell r="I4236">
            <v>6</v>
          </cell>
          <cell r="J4236">
            <v>6.06</v>
          </cell>
          <cell r="K4236">
            <v>10</v>
          </cell>
        </row>
        <row r="4239">
          <cell r="D4239" t="str">
            <v>WSA152</v>
          </cell>
          <cell r="E4239" t="str">
            <v>4A</v>
          </cell>
          <cell r="G4239" t="str">
            <v>P</v>
          </cell>
          <cell r="H4239" t="str">
            <v>WS CLASSIC COTTON REUSABLE FACE MASK PREPACK(2)</v>
          </cell>
          <cell r="I4239">
            <v>1</v>
          </cell>
          <cell r="J4239">
            <v>18</v>
          </cell>
          <cell r="K4239">
            <v>179.1</v>
          </cell>
        </row>
        <row r="4240">
          <cell r="D4240">
            <v>508952</v>
          </cell>
          <cell r="E4240" t="str">
            <v>05-B</v>
          </cell>
          <cell r="H4240" t="str">
            <v>WS CLASSIC COTTON REUSABLE FACE MASK PALE PINK</v>
          </cell>
          <cell r="I4240">
            <v>3</v>
          </cell>
          <cell r="J4240">
            <v>1</v>
          </cell>
          <cell r="K4240">
            <v>9.9499999999999993</v>
          </cell>
        </row>
        <row r="4241">
          <cell r="D4241">
            <v>508953</v>
          </cell>
          <cell r="E4241" t="str">
            <v>05-B</v>
          </cell>
          <cell r="H4241" t="str">
            <v>WS CLASSIC COTTON REUSABLE FACE MASK KHAKI</v>
          </cell>
          <cell r="I4241">
            <v>3</v>
          </cell>
          <cell r="J4241">
            <v>1</v>
          </cell>
          <cell r="K4241">
            <v>9.9499999999999993</v>
          </cell>
        </row>
        <row r="4242">
          <cell r="D4242">
            <v>508954</v>
          </cell>
          <cell r="E4242" t="str">
            <v>05-B</v>
          </cell>
          <cell r="H4242" t="str">
            <v>WS CLASSIC COTTON REUSABLE FACE MASK BEIGE</v>
          </cell>
          <cell r="I4242">
            <v>3</v>
          </cell>
          <cell r="J4242">
            <v>1</v>
          </cell>
          <cell r="K4242">
            <v>9.9499999999999993</v>
          </cell>
        </row>
        <row r="4243">
          <cell r="D4243">
            <v>508955</v>
          </cell>
          <cell r="E4243" t="str">
            <v>04-A</v>
          </cell>
          <cell r="H4243" t="str">
            <v>WS CLASSIC COTTON REUSABLE FACE MASK GENTLE GREY</v>
          </cell>
          <cell r="I4243">
            <v>3</v>
          </cell>
          <cell r="J4243">
            <v>1</v>
          </cell>
          <cell r="K4243">
            <v>9.9499999999999993</v>
          </cell>
        </row>
        <row r="4244">
          <cell r="D4244">
            <v>508956</v>
          </cell>
          <cell r="E4244" t="str">
            <v>04-A</v>
          </cell>
          <cell r="H4244" t="str">
            <v>WS CLASSIC COTTON REUSABLE FACE MASK CHARCOAL</v>
          </cell>
          <cell r="I4244">
            <v>3</v>
          </cell>
          <cell r="J4244">
            <v>1</v>
          </cell>
          <cell r="K4244">
            <v>9.9499999999999993</v>
          </cell>
        </row>
        <row r="4245">
          <cell r="D4245">
            <v>508957</v>
          </cell>
          <cell r="E4245" t="str">
            <v>04-A</v>
          </cell>
          <cell r="H4245" t="str">
            <v>WS CLASSIC COTTON REUSABLE FACE MASK BLACK</v>
          </cell>
          <cell r="I4245">
            <v>3</v>
          </cell>
          <cell r="J4245">
            <v>1</v>
          </cell>
          <cell r="K4245">
            <v>9.9499999999999993</v>
          </cell>
        </row>
        <row r="4247">
          <cell r="D4247" t="str">
            <v>WSA287</v>
          </cell>
          <cell r="E4247" t="str">
            <v>3A</v>
          </cell>
          <cell r="G4247" t="str">
            <v>P</v>
          </cell>
          <cell r="H4247" t="str">
            <v>WS COTTON REUSABLE FACE MASK PREPACK CHECKERED SERIES</v>
          </cell>
          <cell r="I4247">
            <v>1</v>
          </cell>
          <cell r="J4247">
            <v>18</v>
          </cell>
          <cell r="K4247">
            <v>179.1</v>
          </cell>
        </row>
        <row r="4248">
          <cell r="D4248">
            <v>510081</v>
          </cell>
          <cell r="E4248" t="str">
            <v>3A</v>
          </cell>
          <cell r="H4248" t="str">
            <v>WS COTTON REUSABLE FACE MASK CHECKERED</v>
          </cell>
          <cell r="I4248">
            <v>3</v>
          </cell>
          <cell r="J4248">
            <v>1</v>
          </cell>
          <cell r="K4248">
            <v>9.9499999999999993</v>
          </cell>
        </row>
        <row r="4249">
          <cell r="D4249">
            <v>510082</v>
          </cell>
          <cell r="E4249" t="str">
            <v>3A</v>
          </cell>
          <cell r="H4249" t="str">
            <v>WS COTTON REUSABLE FACE MASK PINK HEARTS</v>
          </cell>
          <cell r="I4249">
            <v>3</v>
          </cell>
          <cell r="J4249">
            <v>1</v>
          </cell>
          <cell r="K4249">
            <v>9.9499999999999993</v>
          </cell>
        </row>
        <row r="4250">
          <cell r="D4250">
            <v>510083</v>
          </cell>
          <cell r="E4250" t="str">
            <v>3A</v>
          </cell>
          <cell r="H4250" t="str">
            <v>WS COTTON REUSABLE FACE MASK CRISS CROSS SKY BLUE</v>
          </cell>
          <cell r="I4250">
            <v>3</v>
          </cell>
          <cell r="J4250">
            <v>1</v>
          </cell>
          <cell r="K4250">
            <v>9.9499999999999993</v>
          </cell>
        </row>
        <row r="4251">
          <cell r="D4251">
            <v>510084</v>
          </cell>
          <cell r="E4251" t="str">
            <v>3A</v>
          </cell>
          <cell r="H4251" t="str">
            <v>WS COTTON REUSABLE FACE MASK OCELOT PALE PINK</v>
          </cell>
          <cell r="I4251">
            <v>3</v>
          </cell>
          <cell r="J4251">
            <v>1</v>
          </cell>
          <cell r="K4251">
            <v>9.9499999999999993</v>
          </cell>
        </row>
        <row r="4252">
          <cell r="D4252">
            <v>510085</v>
          </cell>
          <cell r="E4252" t="str">
            <v>3A</v>
          </cell>
          <cell r="H4252" t="str">
            <v>WS COTTON REUSABLE FACE MASK ADDISON BLACK</v>
          </cell>
          <cell r="I4252">
            <v>3</v>
          </cell>
          <cell r="J4252">
            <v>1</v>
          </cell>
          <cell r="K4252">
            <v>9.9499999999999993</v>
          </cell>
        </row>
        <row r="4253">
          <cell r="D4253">
            <v>509063</v>
          </cell>
          <cell r="E4253" t="str">
            <v>3A</v>
          </cell>
          <cell r="H4253" t="str">
            <v>WS COTTON REUSBALE FACE MASK NAVY</v>
          </cell>
          <cell r="I4253">
            <v>3</v>
          </cell>
          <cell r="J4253">
            <v>1</v>
          </cell>
          <cell r="K4253">
            <v>9.9499999999999993</v>
          </cell>
        </row>
        <row r="4255">
          <cell r="D4255" t="str">
            <v>WSA286</v>
          </cell>
          <cell r="E4255" t="str">
            <v>4A</v>
          </cell>
          <cell r="G4255" t="str">
            <v>P</v>
          </cell>
          <cell r="H4255" t="str">
            <v>WS COTTON REUSABLE FACE MASK PREPACK BUTTERFLY SERIES</v>
          </cell>
          <cell r="I4255">
            <v>1</v>
          </cell>
          <cell r="J4255">
            <v>18</v>
          </cell>
          <cell r="K4255">
            <v>179.1</v>
          </cell>
        </row>
        <row r="4256">
          <cell r="D4256">
            <v>510049</v>
          </cell>
          <cell r="E4256" t="str">
            <v>4A</v>
          </cell>
          <cell r="H4256" t="str">
            <v>WS COTTON REUSABLE FACE MASK BUTTERFLY</v>
          </cell>
          <cell r="I4256">
            <v>3</v>
          </cell>
          <cell r="J4256">
            <v>1</v>
          </cell>
          <cell r="K4256">
            <v>9.9499999999999993</v>
          </cell>
        </row>
        <row r="4257">
          <cell r="D4257">
            <v>509062</v>
          </cell>
          <cell r="E4257" t="str">
            <v>4A</v>
          </cell>
          <cell r="H4257" t="str">
            <v>WS COTTON REUSBALE FACE MASK GINGHAM NAVY</v>
          </cell>
          <cell r="I4257">
            <v>3</v>
          </cell>
          <cell r="J4257">
            <v>1</v>
          </cell>
          <cell r="K4257">
            <v>9.9499999999999993</v>
          </cell>
        </row>
        <row r="4258">
          <cell r="D4258">
            <v>510050</v>
          </cell>
          <cell r="E4258" t="str">
            <v>4A</v>
          </cell>
          <cell r="H4258" t="str">
            <v>WS COTTON REUSABLE FACE MASK BLUE</v>
          </cell>
          <cell r="I4258">
            <v>3</v>
          </cell>
          <cell r="J4258">
            <v>1</v>
          </cell>
          <cell r="K4258">
            <v>9.9499999999999993</v>
          </cell>
        </row>
        <row r="4259">
          <cell r="D4259">
            <v>510051</v>
          </cell>
          <cell r="E4259" t="str">
            <v>4A</v>
          </cell>
          <cell r="H4259" t="str">
            <v>WS COTTON REUSABLE FACE MASK WHITE &amp; BLACK PIN DOT</v>
          </cell>
          <cell r="I4259">
            <v>3</v>
          </cell>
          <cell r="J4259">
            <v>1</v>
          </cell>
          <cell r="K4259">
            <v>9.9499999999999993</v>
          </cell>
        </row>
        <row r="4260">
          <cell r="D4260">
            <v>510052</v>
          </cell>
          <cell r="E4260" t="str">
            <v>4A</v>
          </cell>
          <cell r="H4260" t="str">
            <v>WS COTTON REUSABLE FACE MASK PETITE FLEUR</v>
          </cell>
          <cell r="I4260">
            <v>3</v>
          </cell>
          <cell r="J4260">
            <v>1</v>
          </cell>
          <cell r="K4260">
            <v>9.9499999999999993</v>
          </cell>
        </row>
        <row r="4261">
          <cell r="D4261">
            <v>509065</v>
          </cell>
          <cell r="E4261" t="str">
            <v>4A</v>
          </cell>
          <cell r="H4261" t="str">
            <v>WS COTTON REUSBALE FACE MASK CHOCOLATE</v>
          </cell>
          <cell r="I4261">
            <v>3</v>
          </cell>
          <cell r="J4261">
            <v>1</v>
          </cell>
          <cell r="K4261">
            <v>9.9499999999999993</v>
          </cell>
        </row>
        <row r="4263">
          <cell r="D4263" t="str">
            <v>WSA280</v>
          </cell>
          <cell r="E4263" t="str">
            <v>05-A</v>
          </cell>
          <cell r="G4263" t="str">
            <v>P</v>
          </cell>
          <cell r="H4263" t="str">
            <v>WS CHILDREN'S COTTON REUSABLE FACE MASK PREPACK</v>
          </cell>
          <cell r="I4263">
            <v>1</v>
          </cell>
          <cell r="J4263">
            <v>18</v>
          </cell>
          <cell r="K4263">
            <v>179.1</v>
          </cell>
        </row>
        <row r="4264">
          <cell r="D4264">
            <v>509915</v>
          </cell>
          <cell r="E4264" t="str">
            <v>06-B</v>
          </cell>
          <cell r="H4264" t="str">
            <v>WS CHILDREN'S COTTON REUSABLE FACE MASK RED</v>
          </cell>
          <cell r="I4264">
            <v>3</v>
          </cell>
          <cell r="J4264">
            <v>1</v>
          </cell>
          <cell r="K4264">
            <v>9.9499999999999993</v>
          </cell>
        </row>
        <row r="4265">
          <cell r="D4265">
            <v>509916</v>
          </cell>
          <cell r="E4265" t="str">
            <v>06-B</v>
          </cell>
          <cell r="H4265" t="str">
            <v>WS CHILDREN'S COTTON REUSABLE FACE MASK ORANGE</v>
          </cell>
          <cell r="I4265">
            <v>3</v>
          </cell>
          <cell r="J4265">
            <v>1</v>
          </cell>
          <cell r="K4265">
            <v>9.9499999999999993</v>
          </cell>
        </row>
        <row r="4266">
          <cell r="D4266">
            <v>509917</v>
          </cell>
          <cell r="E4266" t="str">
            <v>06-B</v>
          </cell>
          <cell r="H4266" t="str">
            <v>WS CHILDREN'S COTTON REUSABLE FACE MASK PINK</v>
          </cell>
          <cell r="I4266">
            <v>3</v>
          </cell>
          <cell r="J4266">
            <v>1</v>
          </cell>
          <cell r="K4266">
            <v>9.9499999999999993</v>
          </cell>
        </row>
        <row r="4267">
          <cell r="D4267">
            <v>509918</v>
          </cell>
          <cell r="E4267" t="str">
            <v>05-A</v>
          </cell>
          <cell r="H4267" t="str">
            <v>WS CHILDREN'S COTTON REUSABLE FACE MASK BLUE</v>
          </cell>
          <cell r="I4267">
            <v>3</v>
          </cell>
          <cell r="J4267">
            <v>1</v>
          </cell>
          <cell r="K4267">
            <v>9.9499999999999993</v>
          </cell>
        </row>
        <row r="4268">
          <cell r="D4268">
            <v>509919</v>
          </cell>
          <cell r="E4268" t="str">
            <v>05-A</v>
          </cell>
          <cell r="H4268" t="str">
            <v>WS CHILDREN'S COTTON REUSABLE FACE MASK NAVY</v>
          </cell>
          <cell r="I4268">
            <v>3</v>
          </cell>
          <cell r="J4268">
            <v>1</v>
          </cell>
          <cell r="K4268">
            <v>9.9499999999999993</v>
          </cell>
        </row>
        <row r="4269">
          <cell r="D4269">
            <v>509920</v>
          </cell>
          <cell r="E4269" t="str">
            <v>05-A</v>
          </cell>
          <cell r="H4269" t="str">
            <v>WS CHILDREN'S COTTON REUSABLE FACE MASK BLACK</v>
          </cell>
          <cell r="I4269">
            <v>3</v>
          </cell>
          <cell r="J4269">
            <v>1</v>
          </cell>
          <cell r="K4269">
            <v>9.9499999999999993</v>
          </cell>
        </row>
        <row r="4272">
          <cell r="D4272" t="str">
            <v>JW1234</v>
          </cell>
          <cell r="E4272" t="str">
            <v>3W1</v>
          </cell>
          <cell r="H4272" t="str">
            <v>FOR INTERNAL PURPOSES ONLY</v>
          </cell>
        </row>
        <row r="4273">
          <cell r="D4273" t="str">
            <v>x</v>
          </cell>
          <cell r="E4273" t="str">
            <v>x</v>
          </cell>
          <cell r="G4273" t="str">
            <v>x</v>
          </cell>
          <cell r="H4273" t="str">
            <v>x</v>
          </cell>
          <cell r="I4273" t="str">
            <v>x</v>
          </cell>
        </row>
        <row r="5954">
          <cell r="B5954">
            <v>0</v>
          </cell>
          <cell r="N5954" t="str">
            <v/>
          </cell>
          <cell r="O5954">
            <v>0</v>
          </cell>
          <cell r="P5954" t="str">
            <v/>
          </cell>
          <cell r="Q5954">
            <v>0</v>
          </cell>
        </row>
      </sheetData>
      <sheetData sheetId="10">
        <row r="2">
          <cell r="C2" t="str">
            <v>Select Rep No.</v>
          </cell>
        </row>
        <row r="5">
          <cell r="T5">
            <v>0</v>
          </cell>
        </row>
        <row r="16">
          <cell r="P16">
            <v>0.81961168981069932</v>
          </cell>
        </row>
        <row r="25">
          <cell r="E25" t="str">
            <v/>
          </cell>
        </row>
        <row r="28">
          <cell r="E28" t="str">
            <v/>
          </cell>
        </row>
        <row r="53">
          <cell r="I53" t="str">
            <v>Order Form ref: 1523</v>
          </cell>
          <cell r="AF53" t="str">
            <v>NO</v>
          </cell>
        </row>
        <row r="56">
          <cell r="AM56">
            <v>0</v>
          </cell>
        </row>
      </sheetData>
      <sheetData sheetId="11"/>
      <sheetData sheetId="12"/>
      <sheetData sheetId="13"/>
      <sheetData sheetId="14">
        <row r="4">
          <cell r="D4" t="e">
            <v>#REF!</v>
          </cell>
          <cell r="AC4" t="str">
            <v/>
          </cell>
          <cell r="AK4" t="str">
            <v/>
          </cell>
        </row>
        <row r="5">
          <cell r="D5" t="e">
            <v>#REF!</v>
          </cell>
          <cell r="AC5" t="str">
            <v/>
          </cell>
          <cell r="AK5" t="str">
            <v/>
          </cell>
        </row>
        <row r="6">
          <cell r="D6" t="e">
            <v>#REF!</v>
          </cell>
          <cell r="AC6" t="str">
            <v/>
          </cell>
          <cell r="AK6" t="str">
            <v/>
          </cell>
        </row>
        <row r="7">
          <cell r="D7" t="e">
            <v>#REF!</v>
          </cell>
          <cell r="AC7" t="str">
            <v/>
          </cell>
          <cell r="AK7" t="str">
            <v/>
          </cell>
        </row>
        <row r="8">
          <cell r="D8" t="e">
            <v>#REF!</v>
          </cell>
          <cell r="AC8" t="str">
            <v/>
          </cell>
          <cell r="AK8" t="str">
            <v/>
          </cell>
        </row>
        <row r="9">
          <cell r="D9" t="e">
            <v>#REF!</v>
          </cell>
          <cell r="AC9" t="str">
            <v/>
          </cell>
          <cell r="AK9" t="str">
            <v/>
          </cell>
        </row>
        <row r="10">
          <cell r="D10" t="e">
            <v>#REF!</v>
          </cell>
          <cell r="AC10" t="str">
            <v/>
          </cell>
          <cell r="AK10" t="str">
            <v/>
          </cell>
        </row>
        <row r="11">
          <cell r="D11" t="e">
            <v>#REF!</v>
          </cell>
          <cell r="AC11" t="str">
            <v/>
          </cell>
          <cell r="AK11" t="str">
            <v/>
          </cell>
          <cell r="AW11" t="str">
            <v>Select Rep No.</v>
          </cell>
        </row>
        <row r="12">
          <cell r="D12" t="e">
            <v>#REF!</v>
          </cell>
          <cell r="AC12" t="str">
            <v/>
          </cell>
          <cell r="AK12" t="str">
            <v/>
          </cell>
        </row>
        <row r="13">
          <cell r="D13" t="e">
            <v>#REF!</v>
          </cell>
          <cell r="AC13" t="str">
            <v/>
          </cell>
          <cell r="AK13" t="str">
            <v/>
          </cell>
        </row>
        <row r="14">
          <cell r="D14" t="e">
            <v>#REF!</v>
          </cell>
          <cell r="AC14" t="str">
            <v/>
          </cell>
          <cell r="AK14" t="str">
            <v/>
          </cell>
        </row>
        <row r="15">
          <cell r="D15" t="e">
            <v>#REF!</v>
          </cell>
          <cell r="AC15" t="str">
            <v/>
          </cell>
          <cell r="AK15" t="str">
            <v/>
          </cell>
        </row>
        <row r="16">
          <cell r="D16" t="e">
            <v>#REF!</v>
          </cell>
          <cell r="AC16" t="str">
            <v/>
          </cell>
          <cell r="AK16" t="str">
            <v/>
          </cell>
        </row>
        <row r="17">
          <cell r="D17" t="e">
            <v>#REF!</v>
          </cell>
          <cell r="AC17" t="str">
            <v/>
          </cell>
          <cell r="AK17" t="str">
            <v/>
          </cell>
        </row>
        <row r="18">
          <cell r="D18" t="e">
            <v>#REF!</v>
          </cell>
          <cell r="AC18" t="str">
            <v/>
          </cell>
          <cell r="AK18" t="str">
            <v/>
          </cell>
        </row>
        <row r="19">
          <cell r="D19" t="e">
            <v>#REF!</v>
          </cell>
          <cell r="AC19" t="str">
            <v/>
          </cell>
          <cell r="AK19" t="str">
            <v/>
          </cell>
        </row>
        <row r="20">
          <cell r="D20" t="e">
            <v>#REF!</v>
          </cell>
          <cell r="AC20" t="str">
            <v/>
          </cell>
          <cell r="AK20" t="str">
            <v/>
          </cell>
        </row>
        <row r="21">
          <cell r="D21" t="e">
            <v>#REF!</v>
          </cell>
          <cell r="AC21" t="str">
            <v/>
          </cell>
          <cell r="AK21" t="str">
            <v/>
          </cell>
        </row>
        <row r="22">
          <cell r="D22" t="e">
            <v>#REF!</v>
          </cell>
          <cell r="AC22" t="str">
            <v/>
          </cell>
          <cell r="AK22" t="str">
            <v/>
          </cell>
        </row>
        <row r="23">
          <cell r="D23" t="e">
            <v>#REF!</v>
          </cell>
          <cell r="AC23" t="str">
            <v/>
          </cell>
          <cell r="AK23" t="str">
            <v/>
          </cell>
        </row>
        <row r="24">
          <cell r="D24" t="e">
            <v>#REF!</v>
          </cell>
          <cell r="AC24" t="str">
            <v/>
          </cell>
          <cell r="AK24" t="str">
            <v/>
          </cell>
        </row>
        <row r="25">
          <cell r="D25" t="e">
            <v>#REF!</v>
          </cell>
          <cell r="AC25" t="str">
            <v/>
          </cell>
          <cell r="AK25" t="str">
            <v/>
          </cell>
        </row>
        <row r="26">
          <cell r="D26" t="e">
            <v>#REF!</v>
          </cell>
          <cell r="AC26" t="str">
            <v/>
          </cell>
          <cell r="AK26" t="str">
            <v/>
          </cell>
        </row>
        <row r="27">
          <cell r="D27" t="e">
            <v>#REF!</v>
          </cell>
          <cell r="AC27" t="str">
            <v/>
          </cell>
          <cell r="AK27" t="str">
            <v/>
          </cell>
        </row>
        <row r="28">
          <cell r="D28" t="e">
            <v>#REF!</v>
          </cell>
          <cell r="AC28" t="str">
            <v/>
          </cell>
          <cell r="AK28" t="str">
            <v/>
          </cell>
        </row>
        <row r="29">
          <cell r="D29" t="e">
            <v>#REF!</v>
          </cell>
          <cell r="AC29" t="str">
            <v/>
          </cell>
          <cell r="AK29" t="str">
            <v/>
          </cell>
        </row>
        <row r="30">
          <cell r="D30" t="e">
            <v>#REF!</v>
          </cell>
          <cell r="AC30" t="str">
            <v/>
          </cell>
          <cell r="AK30" t="str">
            <v/>
          </cell>
        </row>
        <row r="31">
          <cell r="D31" t="e">
            <v>#REF!</v>
          </cell>
          <cell r="AC31" t="str">
            <v/>
          </cell>
          <cell r="AK31" t="str">
            <v/>
          </cell>
        </row>
        <row r="32">
          <cell r="D32" t="e">
            <v>#REF!</v>
          </cell>
          <cell r="AC32" t="str">
            <v/>
          </cell>
          <cell r="AK32" t="str">
            <v/>
          </cell>
        </row>
        <row r="33">
          <cell r="D33" t="e">
            <v>#REF!</v>
          </cell>
          <cell r="AC33" t="str">
            <v/>
          </cell>
          <cell r="AK33" t="str">
            <v/>
          </cell>
        </row>
        <row r="34">
          <cell r="D34" t="e">
            <v>#REF!</v>
          </cell>
          <cell r="AC34" t="str">
            <v/>
          </cell>
          <cell r="AK34" t="str">
            <v/>
          </cell>
        </row>
        <row r="35">
          <cell r="D35" t="e">
            <v>#REF!</v>
          </cell>
          <cell r="AC35" t="str">
            <v/>
          </cell>
          <cell r="AK35" t="str">
            <v/>
          </cell>
        </row>
        <row r="36">
          <cell r="D36" t="e">
            <v>#REF!</v>
          </cell>
          <cell r="AC36" t="str">
            <v/>
          </cell>
          <cell r="AK36" t="str">
            <v/>
          </cell>
        </row>
        <row r="37">
          <cell r="D37" t="e">
            <v>#REF!</v>
          </cell>
          <cell r="AC37" t="str">
            <v/>
          </cell>
          <cell r="AK37" t="str">
            <v/>
          </cell>
        </row>
        <row r="38">
          <cell r="D38" t="e">
            <v>#REF!</v>
          </cell>
          <cell r="AC38" t="str">
            <v/>
          </cell>
          <cell r="AK38" t="str">
            <v/>
          </cell>
        </row>
        <row r="39">
          <cell r="D39" t="e">
            <v>#REF!</v>
          </cell>
          <cell r="AC39" t="str">
            <v/>
          </cell>
          <cell r="AK39" t="str">
            <v/>
          </cell>
        </row>
        <row r="40">
          <cell r="D40" t="e">
            <v>#REF!</v>
          </cell>
          <cell r="AC40" t="str">
            <v/>
          </cell>
          <cell r="AK40" t="str">
            <v/>
          </cell>
        </row>
        <row r="41">
          <cell r="D41" t="e">
            <v>#REF!</v>
          </cell>
          <cell r="AC41" t="str">
            <v/>
          </cell>
          <cell r="AK41" t="str">
            <v/>
          </cell>
        </row>
        <row r="42">
          <cell r="D42" t="e">
            <v>#REF!</v>
          </cell>
          <cell r="AC42" t="str">
            <v/>
          </cell>
          <cell r="AK42" t="str">
            <v/>
          </cell>
        </row>
        <row r="43">
          <cell r="D43" t="e">
            <v>#REF!</v>
          </cell>
          <cell r="AC43" t="str">
            <v/>
          </cell>
          <cell r="AK43" t="str">
            <v/>
          </cell>
        </row>
        <row r="44">
          <cell r="D44" t="e">
            <v>#REF!</v>
          </cell>
          <cell r="AC44" t="str">
            <v/>
          </cell>
          <cell r="AK44" t="str">
            <v/>
          </cell>
        </row>
        <row r="45">
          <cell r="D45" t="e">
            <v>#REF!</v>
          </cell>
          <cell r="AC45" t="str">
            <v/>
          </cell>
          <cell r="AK45" t="str">
            <v/>
          </cell>
        </row>
        <row r="46">
          <cell r="D46" t="e">
            <v>#REF!</v>
          </cell>
          <cell r="AC46" t="str">
            <v/>
          </cell>
          <cell r="AK46" t="str">
            <v/>
          </cell>
        </row>
        <row r="47">
          <cell r="D47" t="e">
            <v>#REF!</v>
          </cell>
          <cell r="AC47" t="str">
            <v/>
          </cell>
          <cell r="AK47" t="str">
            <v/>
          </cell>
        </row>
        <row r="48">
          <cell r="D48" t="e">
            <v>#REF!</v>
          </cell>
          <cell r="AC48" t="str">
            <v/>
          </cell>
          <cell r="AK48" t="str">
            <v/>
          </cell>
        </row>
        <row r="49">
          <cell r="D49" t="e">
            <v>#REF!</v>
          </cell>
          <cell r="AC49" t="str">
            <v/>
          </cell>
          <cell r="AK49" t="str">
            <v/>
          </cell>
        </row>
        <row r="50">
          <cell r="D50" t="e">
            <v>#REF!</v>
          </cell>
          <cell r="AC50" t="str">
            <v/>
          </cell>
          <cell r="AK50" t="str">
            <v/>
          </cell>
        </row>
        <row r="51">
          <cell r="D51" t="e">
            <v>#REF!</v>
          </cell>
          <cell r="AC51" t="str">
            <v/>
          </cell>
          <cell r="AK51" t="str">
            <v/>
          </cell>
        </row>
        <row r="52">
          <cell r="D52" t="e">
            <v>#REF!</v>
          </cell>
          <cell r="AC52" t="str">
            <v/>
          </cell>
          <cell r="AK52" t="str">
            <v/>
          </cell>
        </row>
        <row r="53">
          <cell r="D53" t="e">
            <v>#REF!</v>
          </cell>
          <cell r="AC53" t="str">
            <v/>
          </cell>
          <cell r="AK53" t="str">
            <v/>
          </cell>
        </row>
        <row r="54">
          <cell r="D54" t="e">
            <v>#REF!</v>
          </cell>
          <cell r="AC54" t="str">
            <v/>
          </cell>
          <cell r="AK54" t="str">
            <v/>
          </cell>
        </row>
        <row r="55">
          <cell r="D55" t="e">
            <v>#REF!</v>
          </cell>
          <cell r="AC55" t="str">
            <v/>
          </cell>
          <cell r="AK55" t="str">
            <v/>
          </cell>
        </row>
        <row r="56">
          <cell r="D56" t="e">
            <v>#REF!</v>
          </cell>
          <cell r="AC56" t="str">
            <v/>
          </cell>
          <cell r="AK56" t="str">
            <v/>
          </cell>
        </row>
        <row r="57">
          <cell r="D57" t="e">
            <v>#REF!</v>
          </cell>
          <cell r="AC57" t="str">
            <v/>
          </cell>
          <cell r="AK57" t="str">
            <v/>
          </cell>
        </row>
        <row r="58">
          <cell r="D58" t="e">
            <v>#REF!</v>
          </cell>
          <cell r="AC58" t="str">
            <v/>
          </cell>
          <cell r="AK58" t="str">
            <v/>
          </cell>
        </row>
        <row r="59">
          <cell r="D59" t="e">
            <v>#REF!</v>
          </cell>
          <cell r="AC59" t="str">
            <v/>
          </cell>
          <cell r="AK59" t="str">
            <v/>
          </cell>
        </row>
        <row r="60">
          <cell r="D60" t="e">
            <v>#REF!</v>
          </cell>
          <cell r="AC60" t="str">
            <v/>
          </cell>
          <cell r="AK60" t="str">
            <v/>
          </cell>
        </row>
        <row r="61">
          <cell r="D61" t="e">
            <v>#REF!</v>
          </cell>
          <cell r="AC61" t="str">
            <v/>
          </cell>
          <cell r="AK61" t="str">
            <v/>
          </cell>
        </row>
        <row r="62">
          <cell r="D62" t="e">
            <v>#REF!</v>
          </cell>
          <cell r="AC62" t="str">
            <v/>
          </cell>
          <cell r="AK62" t="str">
            <v/>
          </cell>
        </row>
        <row r="63">
          <cell r="D63" t="e">
            <v>#REF!</v>
          </cell>
          <cell r="AC63" t="str">
            <v/>
          </cell>
          <cell r="AK63" t="str">
            <v/>
          </cell>
        </row>
        <row r="64">
          <cell r="D64" t="e">
            <v>#REF!</v>
          </cell>
          <cell r="AC64" t="str">
            <v/>
          </cell>
          <cell r="AK64" t="str">
            <v/>
          </cell>
        </row>
        <row r="65">
          <cell r="D65" t="e">
            <v>#REF!</v>
          </cell>
          <cell r="AC65" t="str">
            <v/>
          </cell>
          <cell r="AK65" t="str">
            <v/>
          </cell>
        </row>
        <row r="66">
          <cell r="D66" t="e">
            <v>#REF!</v>
          </cell>
          <cell r="AC66" t="str">
            <v/>
          </cell>
          <cell r="AK66" t="str">
            <v/>
          </cell>
        </row>
        <row r="67">
          <cell r="D67" t="e">
            <v>#REF!</v>
          </cell>
          <cell r="AC67" t="str">
            <v/>
          </cell>
          <cell r="AK67" t="str">
            <v/>
          </cell>
        </row>
        <row r="68">
          <cell r="D68" t="e">
            <v>#REF!</v>
          </cell>
          <cell r="AC68" t="str">
            <v/>
          </cell>
          <cell r="AK68" t="str">
            <v/>
          </cell>
        </row>
        <row r="69">
          <cell r="D69" t="e">
            <v>#REF!</v>
          </cell>
          <cell r="AC69" t="str">
            <v/>
          </cell>
          <cell r="AK69" t="str">
            <v/>
          </cell>
        </row>
        <row r="70">
          <cell r="D70" t="e">
            <v>#REF!</v>
          </cell>
          <cell r="AC70" t="str">
            <v/>
          </cell>
          <cell r="AK70" t="str">
            <v/>
          </cell>
        </row>
        <row r="71">
          <cell r="D71" t="e">
            <v>#REF!</v>
          </cell>
          <cell r="AC71" t="str">
            <v/>
          </cell>
          <cell r="AK71" t="str">
            <v/>
          </cell>
        </row>
        <row r="72">
          <cell r="D72" t="e">
            <v>#REF!</v>
          </cell>
          <cell r="AC72" t="str">
            <v/>
          </cell>
          <cell r="AK72" t="str">
            <v/>
          </cell>
        </row>
        <row r="73">
          <cell r="D73" t="e">
            <v>#REF!</v>
          </cell>
          <cell r="AC73" t="str">
            <v/>
          </cell>
          <cell r="AK73" t="str">
            <v/>
          </cell>
        </row>
        <row r="74">
          <cell r="D74" t="e">
            <v>#REF!</v>
          </cell>
          <cell r="AC74" t="str">
            <v/>
          </cell>
          <cell r="AK74" t="str">
            <v/>
          </cell>
        </row>
        <row r="75">
          <cell r="D75" t="e">
            <v>#REF!</v>
          </cell>
          <cell r="AC75" t="str">
            <v/>
          </cell>
          <cell r="AK75" t="str">
            <v/>
          </cell>
        </row>
        <row r="76">
          <cell r="D76" t="e">
            <v>#REF!</v>
          </cell>
          <cell r="AC76" t="str">
            <v/>
          </cell>
          <cell r="AK76" t="str">
            <v/>
          </cell>
        </row>
        <row r="77">
          <cell r="D77" t="e">
            <v>#REF!</v>
          </cell>
          <cell r="AC77" t="str">
            <v/>
          </cell>
          <cell r="AK77" t="str">
            <v/>
          </cell>
        </row>
        <row r="78">
          <cell r="D78" t="e">
            <v>#REF!</v>
          </cell>
          <cell r="AC78" t="str">
            <v/>
          </cell>
          <cell r="AK78" t="str">
            <v/>
          </cell>
        </row>
        <row r="79">
          <cell r="D79" t="e">
            <v>#REF!</v>
          </cell>
          <cell r="AC79" t="str">
            <v/>
          </cell>
          <cell r="AK79" t="str">
            <v/>
          </cell>
        </row>
        <row r="80">
          <cell r="D80" t="e">
            <v>#REF!</v>
          </cell>
          <cell r="AC80" t="str">
            <v/>
          </cell>
          <cell r="AK80" t="str">
            <v/>
          </cell>
        </row>
        <row r="81">
          <cell r="D81" t="e">
            <v>#REF!</v>
          </cell>
          <cell r="AC81" t="str">
            <v/>
          </cell>
          <cell r="AK81" t="str">
            <v/>
          </cell>
        </row>
        <row r="82">
          <cell r="D82" t="e">
            <v>#REF!</v>
          </cell>
          <cell r="AC82" t="str">
            <v/>
          </cell>
          <cell r="AK82" t="str">
            <v/>
          </cell>
        </row>
        <row r="83">
          <cell r="D83" t="e">
            <v>#REF!</v>
          </cell>
          <cell r="AC83" t="str">
            <v/>
          </cell>
          <cell r="AK83" t="str">
            <v/>
          </cell>
        </row>
        <row r="84">
          <cell r="D84" t="e">
            <v>#REF!</v>
          </cell>
          <cell r="AC84" t="str">
            <v/>
          </cell>
          <cell r="AK84" t="str">
            <v/>
          </cell>
        </row>
        <row r="85">
          <cell r="D85" t="e">
            <v>#REF!</v>
          </cell>
          <cell r="AC85" t="str">
            <v/>
          </cell>
          <cell r="AK85" t="str">
            <v/>
          </cell>
        </row>
        <row r="86">
          <cell r="D86" t="e">
            <v>#REF!</v>
          </cell>
          <cell r="AC86" t="str">
            <v/>
          </cell>
          <cell r="AK86" t="str">
            <v/>
          </cell>
        </row>
        <row r="87">
          <cell r="D87" t="e">
            <v>#REF!</v>
          </cell>
          <cell r="AC87" t="str">
            <v/>
          </cell>
          <cell r="AK87" t="str">
            <v/>
          </cell>
        </row>
        <row r="88">
          <cell r="D88" t="e">
            <v>#REF!</v>
          </cell>
          <cell r="AC88" t="str">
            <v/>
          </cell>
          <cell r="AK88" t="str">
            <v/>
          </cell>
        </row>
        <row r="89">
          <cell r="D89" t="e">
            <v>#REF!</v>
          </cell>
          <cell r="AC89" t="str">
            <v/>
          </cell>
          <cell r="AK89" t="str">
            <v/>
          </cell>
        </row>
        <row r="90">
          <cell r="D90" t="e">
            <v>#REF!</v>
          </cell>
          <cell r="AC90" t="str">
            <v/>
          </cell>
          <cell r="AK90" t="str">
            <v/>
          </cell>
        </row>
        <row r="91">
          <cell r="D91" t="e">
            <v>#REF!</v>
          </cell>
          <cell r="AC91" t="str">
            <v/>
          </cell>
          <cell r="AK91" t="str">
            <v/>
          </cell>
        </row>
        <row r="92">
          <cell r="D92" t="e">
            <v>#REF!</v>
          </cell>
          <cell r="AC92" t="str">
            <v/>
          </cell>
          <cell r="AK92" t="str">
            <v/>
          </cell>
        </row>
        <row r="93">
          <cell r="D93" t="e">
            <v>#REF!</v>
          </cell>
          <cell r="AC93" t="str">
            <v/>
          </cell>
          <cell r="AK93" t="str">
            <v/>
          </cell>
        </row>
        <row r="94">
          <cell r="D94" t="e">
            <v>#REF!</v>
          </cell>
          <cell r="AC94" t="str">
            <v/>
          </cell>
          <cell r="AK94" t="str">
            <v/>
          </cell>
        </row>
        <row r="95">
          <cell r="D95" t="e">
            <v>#REF!</v>
          </cell>
          <cell r="AC95" t="str">
            <v/>
          </cell>
          <cell r="AK95" t="str">
            <v/>
          </cell>
        </row>
        <row r="96">
          <cell r="D96" t="e">
            <v>#REF!</v>
          </cell>
          <cell r="AC96" t="str">
            <v/>
          </cell>
          <cell r="AK96" t="str">
            <v/>
          </cell>
        </row>
        <row r="97">
          <cell r="D97" t="e">
            <v>#REF!</v>
          </cell>
          <cell r="AC97" t="str">
            <v/>
          </cell>
          <cell r="AK97" t="str">
            <v/>
          </cell>
        </row>
        <row r="98">
          <cell r="D98" t="e">
            <v>#REF!</v>
          </cell>
          <cell r="AC98" t="str">
            <v/>
          </cell>
          <cell r="AK98" t="str">
            <v/>
          </cell>
        </row>
        <row r="99">
          <cell r="D99" t="e">
            <v>#REF!</v>
          </cell>
          <cell r="AC99" t="str">
            <v/>
          </cell>
          <cell r="AK99" t="str">
            <v/>
          </cell>
        </row>
        <row r="100">
          <cell r="D100" t="e">
            <v>#REF!</v>
          </cell>
          <cell r="AC100" t="str">
            <v/>
          </cell>
          <cell r="AK100" t="str">
            <v/>
          </cell>
        </row>
        <row r="101">
          <cell r="D101" t="e">
            <v>#REF!</v>
          </cell>
          <cell r="AC101" t="str">
            <v/>
          </cell>
          <cell r="AK101" t="str">
            <v/>
          </cell>
        </row>
        <row r="102">
          <cell r="D102" t="e">
            <v>#REF!</v>
          </cell>
          <cell r="AC102" t="str">
            <v/>
          </cell>
          <cell r="AK102" t="str">
            <v/>
          </cell>
        </row>
        <row r="103">
          <cell r="D103" t="e">
            <v>#REF!</v>
          </cell>
          <cell r="AC103" t="str">
            <v/>
          </cell>
          <cell r="AK103" t="str">
            <v/>
          </cell>
        </row>
        <row r="104">
          <cell r="D104" t="e">
            <v>#REF!</v>
          </cell>
          <cell r="AC104" t="str">
            <v/>
          </cell>
          <cell r="AK104" t="str">
            <v/>
          </cell>
        </row>
        <row r="105">
          <cell r="D105" t="e">
            <v>#REF!</v>
          </cell>
          <cell r="AC105" t="str">
            <v/>
          </cell>
          <cell r="AK105" t="str">
            <v/>
          </cell>
        </row>
        <row r="106">
          <cell r="D106" t="e">
            <v>#REF!</v>
          </cell>
          <cell r="AC106" t="str">
            <v/>
          </cell>
          <cell r="AK106" t="str">
            <v/>
          </cell>
        </row>
        <row r="107">
          <cell r="D107" t="e">
            <v>#REF!</v>
          </cell>
          <cell r="AC107" t="str">
            <v/>
          </cell>
          <cell r="AK107" t="str">
            <v/>
          </cell>
        </row>
        <row r="108">
          <cell r="D108" t="e">
            <v>#REF!</v>
          </cell>
          <cell r="AC108" t="str">
            <v/>
          </cell>
          <cell r="AK108" t="str">
            <v/>
          </cell>
        </row>
        <row r="109">
          <cell r="D109" t="e">
            <v>#REF!</v>
          </cell>
          <cell r="AC109" t="str">
            <v/>
          </cell>
          <cell r="AK109" t="str">
            <v/>
          </cell>
        </row>
        <row r="110">
          <cell r="D110" t="e">
            <v>#REF!</v>
          </cell>
          <cell r="AC110" t="str">
            <v/>
          </cell>
          <cell r="AK110" t="str">
            <v/>
          </cell>
        </row>
        <row r="111">
          <cell r="D111" t="e">
            <v>#REF!</v>
          </cell>
          <cell r="AC111" t="str">
            <v/>
          </cell>
          <cell r="AK111" t="str">
            <v/>
          </cell>
        </row>
        <row r="112">
          <cell r="D112" t="e">
            <v>#REF!</v>
          </cell>
          <cell r="AC112" t="str">
            <v/>
          </cell>
          <cell r="AK112" t="str">
            <v/>
          </cell>
        </row>
        <row r="113">
          <cell r="D113" t="e">
            <v>#REF!</v>
          </cell>
          <cell r="AC113" t="str">
            <v/>
          </cell>
          <cell r="AK113" t="str">
            <v/>
          </cell>
        </row>
        <row r="114">
          <cell r="D114" t="e">
            <v>#REF!</v>
          </cell>
          <cell r="AC114" t="str">
            <v/>
          </cell>
          <cell r="AK114" t="str">
            <v/>
          </cell>
        </row>
        <row r="115">
          <cell r="D115" t="e">
            <v>#REF!</v>
          </cell>
          <cell r="AC115" t="str">
            <v/>
          </cell>
          <cell r="AK115" t="str">
            <v/>
          </cell>
        </row>
        <row r="116">
          <cell r="D116" t="e">
            <v>#REF!</v>
          </cell>
          <cell r="AC116" t="str">
            <v/>
          </cell>
          <cell r="AK116" t="str">
            <v/>
          </cell>
        </row>
        <row r="117">
          <cell r="D117" t="e">
            <v>#REF!</v>
          </cell>
          <cell r="AC117" t="str">
            <v/>
          </cell>
          <cell r="AK117" t="str">
            <v/>
          </cell>
        </row>
        <row r="118">
          <cell r="D118" t="e">
            <v>#REF!</v>
          </cell>
          <cell r="AC118" t="str">
            <v/>
          </cell>
          <cell r="AK118" t="str">
            <v/>
          </cell>
        </row>
        <row r="119">
          <cell r="D119" t="e">
            <v>#REF!</v>
          </cell>
          <cell r="AC119" t="str">
            <v/>
          </cell>
          <cell r="AK119" t="str">
            <v/>
          </cell>
        </row>
        <row r="120">
          <cell r="D120" t="e">
            <v>#REF!</v>
          </cell>
          <cell r="AC120" t="str">
            <v/>
          </cell>
          <cell r="AK120" t="str">
            <v/>
          </cell>
        </row>
        <row r="121">
          <cell r="D121" t="e">
            <v>#REF!</v>
          </cell>
          <cell r="AC121" t="str">
            <v/>
          </cell>
          <cell r="AK121" t="str">
            <v/>
          </cell>
        </row>
        <row r="122">
          <cell r="D122" t="e">
            <v>#REF!</v>
          </cell>
          <cell r="AC122" t="str">
            <v/>
          </cell>
          <cell r="AK122" t="str">
            <v/>
          </cell>
        </row>
        <row r="123">
          <cell r="D123" t="e">
            <v>#REF!</v>
          </cell>
          <cell r="AC123" t="str">
            <v/>
          </cell>
          <cell r="AK123" t="str">
            <v/>
          </cell>
        </row>
        <row r="124">
          <cell r="D124" t="e">
            <v>#REF!</v>
          </cell>
          <cell r="AC124" t="str">
            <v/>
          </cell>
          <cell r="AK124" t="str">
            <v/>
          </cell>
        </row>
        <row r="125">
          <cell r="D125" t="e">
            <v>#REF!</v>
          </cell>
          <cell r="AC125" t="str">
            <v/>
          </cell>
          <cell r="AK125" t="str">
            <v/>
          </cell>
        </row>
        <row r="126">
          <cell r="D126" t="e">
            <v>#REF!</v>
          </cell>
          <cell r="AC126" t="str">
            <v/>
          </cell>
          <cell r="AK126" t="str">
            <v/>
          </cell>
        </row>
        <row r="127">
          <cell r="D127" t="e">
            <v>#REF!</v>
          </cell>
          <cell r="AC127" t="str">
            <v/>
          </cell>
          <cell r="AK127" t="str">
            <v/>
          </cell>
        </row>
        <row r="128">
          <cell r="D128" t="e">
            <v>#REF!</v>
          </cell>
          <cell r="AC128" t="str">
            <v/>
          </cell>
          <cell r="AK128" t="str">
            <v/>
          </cell>
        </row>
        <row r="129">
          <cell r="D129" t="e">
            <v>#REF!</v>
          </cell>
          <cell r="AC129" t="str">
            <v/>
          </cell>
          <cell r="AK129" t="str">
            <v/>
          </cell>
        </row>
        <row r="130">
          <cell r="D130" t="e">
            <v>#REF!</v>
          </cell>
          <cell r="AC130" t="str">
            <v/>
          </cell>
          <cell r="AK130" t="str">
            <v/>
          </cell>
        </row>
        <row r="131">
          <cell r="D131" t="e">
            <v>#REF!</v>
          </cell>
          <cell r="AC131" t="str">
            <v/>
          </cell>
          <cell r="AK131" t="str">
            <v/>
          </cell>
        </row>
        <row r="132">
          <cell r="D132" t="e">
            <v>#REF!</v>
          </cell>
          <cell r="AC132" t="str">
            <v/>
          </cell>
          <cell r="AK132" t="str">
            <v/>
          </cell>
        </row>
        <row r="133">
          <cell r="D133" t="e">
            <v>#REF!</v>
          </cell>
          <cell r="AC133" t="str">
            <v/>
          </cell>
          <cell r="AK133" t="str">
            <v/>
          </cell>
        </row>
        <row r="134">
          <cell r="D134" t="e">
            <v>#REF!</v>
          </cell>
          <cell r="AC134" t="str">
            <v/>
          </cell>
          <cell r="AK134" t="str">
            <v/>
          </cell>
        </row>
        <row r="135">
          <cell r="D135" t="e">
            <v>#REF!</v>
          </cell>
          <cell r="AC135" t="str">
            <v/>
          </cell>
          <cell r="AK135" t="str">
            <v/>
          </cell>
        </row>
        <row r="136">
          <cell r="D136" t="e">
            <v>#REF!</v>
          </cell>
          <cell r="AC136" t="str">
            <v/>
          </cell>
          <cell r="AK136" t="str">
            <v/>
          </cell>
        </row>
        <row r="137">
          <cell r="D137" t="e">
            <v>#REF!</v>
          </cell>
          <cell r="AC137" t="str">
            <v/>
          </cell>
          <cell r="AK137" t="str">
            <v/>
          </cell>
        </row>
        <row r="138">
          <cell r="D138" t="e">
            <v>#REF!</v>
          </cell>
          <cell r="AC138" t="str">
            <v/>
          </cell>
          <cell r="AK138" t="str">
            <v/>
          </cell>
        </row>
        <row r="139">
          <cell r="D139" t="e">
            <v>#REF!</v>
          </cell>
          <cell r="AC139" t="str">
            <v/>
          </cell>
          <cell r="AK139" t="str">
            <v/>
          </cell>
        </row>
        <row r="140">
          <cell r="D140" t="e">
            <v>#REF!</v>
          </cell>
          <cell r="AC140" t="str">
            <v/>
          </cell>
          <cell r="AK140" t="str">
            <v/>
          </cell>
        </row>
        <row r="141">
          <cell r="D141" t="e">
            <v>#REF!</v>
          </cell>
          <cell r="AC141" t="str">
            <v/>
          </cell>
          <cell r="AK141" t="str">
            <v/>
          </cell>
        </row>
        <row r="142">
          <cell r="D142" t="e">
            <v>#REF!</v>
          </cell>
          <cell r="AC142" t="str">
            <v/>
          </cell>
          <cell r="AK142" t="str">
            <v/>
          </cell>
        </row>
        <row r="143">
          <cell r="D143" t="e">
            <v>#REF!</v>
          </cell>
          <cell r="AC143" t="str">
            <v/>
          </cell>
          <cell r="AK143" t="str">
            <v/>
          </cell>
        </row>
        <row r="144">
          <cell r="D144" t="e">
            <v>#REF!</v>
          </cell>
          <cell r="AC144" t="str">
            <v/>
          </cell>
          <cell r="AK144" t="str">
            <v/>
          </cell>
        </row>
        <row r="145">
          <cell r="D145" t="e">
            <v>#REF!</v>
          </cell>
          <cell r="AC145" t="str">
            <v/>
          </cell>
          <cell r="AK145" t="str">
            <v/>
          </cell>
        </row>
        <row r="146">
          <cell r="D146" t="e">
            <v>#REF!</v>
          </cell>
          <cell r="AC146" t="str">
            <v/>
          </cell>
          <cell r="AK146" t="str">
            <v/>
          </cell>
        </row>
        <row r="147">
          <cell r="D147" t="e">
            <v>#REF!</v>
          </cell>
          <cell r="AC147" t="str">
            <v/>
          </cell>
          <cell r="AK147" t="str">
            <v/>
          </cell>
        </row>
        <row r="148">
          <cell r="D148" t="e">
            <v>#REF!</v>
          </cell>
          <cell r="AC148" t="str">
            <v/>
          </cell>
          <cell r="AK148" t="str">
            <v/>
          </cell>
        </row>
        <row r="149">
          <cell r="D149" t="e">
            <v>#REF!</v>
          </cell>
          <cell r="AC149" t="str">
            <v/>
          </cell>
          <cell r="AK149" t="str">
            <v/>
          </cell>
        </row>
        <row r="150">
          <cell r="D150" t="e">
            <v>#REF!</v>
          </cell>
          <cell r="AC150" t="str">
            <v/>
          </cell>
          <cell r="AK150" t="str">
            <v/>
          </cell>
        </row>
        <row r="151">
          <cell r="D151" t="e">
            <v>#REF!</v>
          </cell>
          <cell r="AC151" t="str">
            <v/>
          </cell>
          <cell r="AK151" t="str">
            <v/>
          </cell>
        </row>
        <row r="152">
          <cell r="D152" t="e">
            <v>#REF!</v>
          </cell>
          <cell r="AC152" t="str">
            <v/>
          </cell>
          <cell r="AK152" t="str">
            <v/>
          </cell>
        </row>
        <row r="153">
          <cell r="D153" t="e">
            <v>#REF!</v>
          </cell>
          <cell r="AC153" t="str">
            <v/>
          </cell>
          <cell r="AK153" t="str">
            <v/>
          </cell>
        </row>
        <row r="154">
          <cell r="D154" t="e">
            <v>#REF!</v>
          </cell>
          <cell r="AC154" t="str">
            <v/>
          </cell>
          <cell r="AK154" t="str">
            <v/>
          </cell>
        </row>
        <row r="155">
          <cell r="D155" t="e">
            <v>#REF!</v>
          </cell>
          <cell r="AC155" t="str">
            <v/>
          </cell>
          <cell r="AK155" t="str">
            <v/>
          </cell>
        </row>
        <row r="156">
          <cell r="D156" t="e">
            <v>#REF!</v>
          </cell>
          <cell r="AC156" t="str">
            <v/>
          </cell>
          <cell r="AK156" t="str">
            <v/>
          </cell>
        </row>
        <row r="157">
          <cell r="D157" t="e">
            <v>#REF!</v>
          </cell>
          <cell r="AC157" t="str">
            <v/>
          </cell>
          <cell r="AK157" t="str">
            <v/>
          </cell>
        </row>
        <row r="158">
          <cell r="D158" t="e">
            <v>#REF!</v>
          </cell>
          <cell r="AC158" t="str">
            <v/>
          </cell>
          <cell r="AK158" t="str">
            <v/>
          </cell>
        </row>
        <row r="159">
          <cell r="D159" t="e">
            <v>#REF!</v>
          </cell>
          <cell r="AC159" t="str">
            <v/>
          </cell>
          <cell r="AK159" t="str">
            <v/>
          </cell>
        </row>
        <row r="160">
          <cell r="D160" t="e">
            <v>#REF!</v>
          </cell>
          <cell r="AC160" t="str">
            <v/>
          </cell>
          <cell r="AK160" t="str">
            <v/>
          </cell>
        </row>
        <row r="161">
          <cell r="D161" t="e">
            <v>#REF!</v>
          </cell>
          <cell r="AC161" t="str">
            <v/>
          </cell>
          <cell r="AK161" t="str">
            <v/>
          </cell>
        </row>
        <row r="162">
          <cell r="D162" t="e">
            <v>#REF!</v>
          </cell>
          <cell r="AC162" t="str">
            <v/>
          </cell>
          <cell r="AK162" t="str">
            <v/>
          </cell>
        </row>
        <row r="163">
          <cell r="D163" t="e">
            <v>#REF!</v>
          </cell>
          <cell r="AC163" t="str">
            <v/>
          </cell>
          <cell r="AK163" t="str">
            <v/>
          </cell>
        </row>
        <row r="164">
          <cell r="D164" t="e">
            <v>#REF!</v>
          </cell>
          <cell r="AC164" t="str">
            <v/>
          </cell>
          <cell r="AK164" t="str">
            <v/>
          </cell>
        </row>
        <row r="165">
          <cell r="D165" t="e">
            <v>#REF!</v>
          </cell>
          <cell r="AC165" t="str">
            <v/>
          </cell>
          <cell r="AK165" t="str">
            <v/>
          </cell>
        </row>
        <row r="166">
          <cell r="D166" t="e">
            <v>#REF!</v>
          </cell>
          <cell r="AC166" t="str">
            <v/>
          </cell>
          <cell r="AK166" t="str">
            <v/>
          </cell>
        </row>
        <row r="167">
          <cell r="D167" t="e">
            <v>#REF!</v>
          </cell>
          <cell r="AC167" t="str">
            <v/>
          </cell>
          <cell r="AK167" t="str">
            <v/>
          </cell>
        </row>
        <row r="168">
          <cell r="D168" t="e">
            <v>#REF!</v>
          </cell>
          <cell r="AC168" t="str">
            <v/>
          </cell>
          <cell r="AK168" t="str">
            <v/>
          </cell>
        </row>
        <row r="169">
          <cell r="D169" t="e">
            <v>#REF!</v>
          </cell>
          <cell r="AC169" t="str">
            <v/>
          </cell>
          <cell r="AK169" t="str">
            <v/>
          </cell>
        </row>
        <row r="170">
          <cell r="D170" t="e">
            <v>#REF!</v>
          </cell>
          <cell r="AC170" t="str">
            <v/>
          </cell>
          <cell r="AK170" t="str">
            <v/>
          </cell>
        </row>
        <row r="171">
          <cell r="D171" t="e">
            <v>#REF!</v>
          </cell>
          <cell r="AC171" t="str">
            <v/>
          </cell>
          <cell r="AK171" t="str">
            <v/>
          </cell>
        </row>
        <row r="172">
          <cell r="D172" t="e">
            <v>#REF!</v>
          </cell>
          <cell r="AC172" t="str">
            <v/>
          </cell>
          <cell r="AK172" t="str">
            <v/>
          </cell>
        </row>
        <row r="173">
          <cell r="D173" t="e">
            <v>#REF!</v>
          </cell>
          <cell r="AC173" t="str">
            <v/>
          </cell>
          <cell r="AK173" t="str">
            <v/>
          </cell>
        </row>
        <row r="174">
          <cell r="D174" t="e">
            <v>#REF!</v>
          </cell>
          <cell r="AC174" t="str">
            <v/>
          </cell>
          <cell r="AK174" t="str">
            <v/>
          </cell>
        </row>
        <row r="175">
          <cell r="D175" t="e">
            <v>#REF!</v>
          </cell>
          <cell r="AC175" t="str">
            <v/>
          </cell>
          <cell r="AK175" t="str">
            <v/>
          </cell>
        </row>
        <row r="176">
          <cell r="D176" t="e">
            <v>#REF!</v>
          </cell>
          <cell r="AC176" t="str">
            <v/>
          </cell>
          <cell r="AK176" t="str">
            <v/>
          </cell>
        </row>
        <row r="177">
          <cell r="D177" t="e">
            <v>#REF!</v>
          </cell>
          <cell r="AC177" t="str">
            <v/>
          </cell>
          <cell r="AK177" t="str">
            <v/>
          </cell>
        </row>
        <row r="178">
          <cell r="D178" t="e">
            <v>#REF!</v>
          </cell>
          <cell r="AC178" t="str">
            <v/>
          </cell>
          <cell r="AK178" t="str">
            <v/>
          </cell>
        </row>
        <row r="179">
          <cell r="D179" t="e">
            <v>#REF!</v>
          </cell>
          <cell r="AC179" t="str">
            <v/>
          </cell>
          <cell r="AK179" t="str">
            <v/>
          </cell>
        </row>
        <row r="180">
          <cell r="D180" t="e">
            <v>#REF!</v>
          </cell>
          <cell r="AC180" t="str">
            <v/>
          </cell>
          <cell r="AK180" t="str">
            <v/>
          </cell>
        </row>
        <row r="181">
          <cell r="D181" t="e">
            <v>#REF!</v>
          </cell>
          <cell r="AC181" t="str">
            <v/>
          </cell>
          <cell r="AK181" t="str">
            <v/>
          </cell>
        </row>
        <row r="182">
          <cell r="D182" t="e">
            <v>#REF!</v>
          </cell>
          <cell r="AC182" t="str">
            <v/>
          </cell>
          <cell r="AK182" t="str">
            <v/>
          </cell>
        </row>
        <row r="183">
          <cell r="D183" t="e">
            <v>#REF!</v>
          </cell>
          <cell r="AC183" t="str">
            <v/>
          </cell>
          <cell r="AK183" t="str">
            <v/>
          </cell>
        </row>
        <row r="184">
          <cell r="D184" t="e">
            <v>#REF!</v>
          </cell>
          <cell r="AC184" t="str">
            <v/>
          </cell>
          <cell r="AK184" t="str">
            <v/>
          </cell>
        </row>
        <row r="185">
          <cell r="D185" t="e">
            <v>#REF!</v>
          </cell>
          <cell r="AC185" t="str">
            <v/>
          </cell>
          <cell r="AK185" t="str">
            <v/>
          </cell>
        </row>
        <row r="186">
          <cell r="D186" t="e">
            <v>#REF!</v>
          </cell>
          <cell r="AC186" t="str">
            <v/>
          </cell>
          <cell r="AK186" t="str">
            <v/>
          </cell>
        </row>
        <row r="187">
          <cell r="D187" t="e">
            <v>#REF!</v>
          </cell>
          <cell r="AC187" t="str">
            <v/>
          </cell>
          <cell r="AK187" t="str">
            <v/>
          </cell>
        </row>
        <row r="188">
          <cell r="D188" t="e">
            <v>#REF!</v>
          </cell>
          <cell r="AC188" t="str">
            <v/>
          </cell>
          <cell r="AK188" t="str">
            <v/>
          </cell>
        </row>
        <row r="189">
          <cell r="D189" t="e">
            <v>#REF!</v>
          </cell>
          <cell r="AC189" t="str">
            <v/>
          </cell>
          <cell r="AK189" t="str">
            <v/>
          </cell>
        </row>
        <row r="190">
          <cell r="D190" t="e">
            <v>#REF!</v>
          </cell>
          <cell r="AC190" t="str">
            <v/>
          </cell>
          <cell r="AK190" t="str">
            <v/>
          </cell>
        </row>
        <row r="191">
          <cell r="D191" t="e">
            <v>#REF!</v>
          </cell>
          <cell r="AC191" t="str">
            <v/>
          </cell>
          <cell r="AK191" t="str">
            <v/>
          </cell>
        </row>
        <row r="192">
          <cell r="D192" t="e">
            <v>#REF!</v>
          </cell>
          <cell r="AC192" t="str">
            <v/>
          </cell>
          <cell r="AK192" t="str">
            <v/>
          </cell>
        </row>
        <row r="193">
          <cell r="D193" t="e">
            <v>#REF!</v>
          </cell>
          <cell r="AC193" t="str">
            <v/>
          </cell>
          <cell r="AK193" t="str">
            <v/>
          </cell>
        </row>
        <row r="194">
          <cell r="D194" t="e">
            <v>#REF!</v>
          </cell>
          <cell r="AC194" t="str">
            <v/>
          </cell>
          <cell r="AK194" t="str">
            <v/>
          </cell>
        </row>
        <row r="195">
          <cell r="D195" t="e">
            <v>#REF!</v>
          </cell>
          <cell r="AC195" t="str">
            <v/>
          </cell>
          <cell r="AK195" t="str">
            <v/>
          </cell>
        </row>
        <row r="196">
          <cell r="D196" t="e">
            <v>#REF!</v>
          </cell>
          <cell r="AC196" t="str">
            <v/>
          </cell>
          <cell r="AK196" t="str">
            <v/>
          </cell>
        </row>
        <row r="197">
          <cell r="D197" t="e">
            <v>#REF!</v>
          </cell>
          <cell r="AC197" t="str">
            <v/>
          </cell>
          <cell r="AK197" t="str">
            <v/>
          </cell>
        </row>
        <row r="198">
          <cell r="D198" t="e">
            <v>#REF!</v>
          </cell>
          <cell r="AC198" t="str">
            <v/>
          </cell>
          <cell r="AK198" t="str">
            <v/>
          </cell>
        </row>
        <row r="199">
          <cell r="D199" t="e">
            <v>#REF!</v>
          </cell>
          <cell r="AC199" t="str">
            <v/>
          </cell>
          <cell r="AK199" t="str">
            <v/>
          </cell>
        </row>
        <row r="200">
          <cell r="D200" t="e">
            <v>#REF!</v>
          </cell>
          <cell r="AC200" t="str">
            <v/>
          </cell>
          <cell r="AK200" t="str">
            <v/>
          </cell>
        </row>
        <row r="201">
          <cell r="D201" t="e">
            <v>#REF!</v>
          </cell>
          <cell r="AC201" t="str">
            <v/>
          </cell>
          <cell r="AK201" t="str">
            <v/>
          </cell>
        </row>
        <row r="202">
          <cell r="D202" t="e">
            <v>#REF!</v>
          </cell>
          <cell r="AC202" t="str">
            <v/>
          </cell>
          <cell r="AK202" t="str">
            <v/>
          </cell>
        </row>
        <row r="203">
          <cell r="D203" t="e">
            <v>#REF!</v>
          </cell>
          <cell r="AC203" t="str">
            <v/>
          </cell>
          <cell r="AK203" t="str">
            <v/>
          </cell>
        </row>
        <row r="204">
          <cell r="D204" t="e">
            <v>#REF!</v>
          </cell>
          <cell r="AC204" t="str">
            <v/>
          </cell>
          <cell r="AK204" t="str">
            <v/>
          </cell>
        </row>
        <row r="205">
          <cell r="D205" t="e">
            <v>#REF!</v>
          </cell>
          <cell r="AC205" t="str">
            <v/>
          </cell>
          <cell r="AK205" t="str">
            <v/>
          </cell>
        </row>
        <row r="206">
          <cell r="D206" t="e">
            <v>#REF!</v>
          </cell>
          <cell r="AC206" t="str">
            <v/>
          </cell>
          <cell r="AK206" t="str">
            <v/>
          </cell>
        </row>
        <row r="207">
          <cell r="D207" t="e">
            <v>#REF!</v>
          </cell>
          <cell r="AC207" t="str">
            <v/>
          </cell>
          <cell r="AK207" t="str">
            <v/>
          </cell>
        </row>
        <row r="208">
          <cell r="D208" t="e">
            <v>#REF!</v>
          </cell>
          <cell r="AC208" t="str">
            <v/>
          </cell>
          <cell r="AK208" t="str">
            <v/>
          </cell>
        </row>
        <row r="209">
          <cell r="D209" t="e">
            <v>#REF!</v>
          </cell>
          <cell r="AC209" t="str">
            <v/>
          </cell>
          <cell r="AK209" t="str">
            <v/>
          </cell>
        </row>
        <row r="210">
          <cell r="D210" t="e">
            <v>#REF!</v>
          </cell>
          <cell r="AC210" t="str">
            <v/>
          </cell>
          <cell r="AK210" t="str">
            <v/>
          </cell>
        </row>
        <row r="211">
          <cell r="D211" t="e">
            <v>#REF!</v>
          </cell>
          <cell r="AC211" t="str">
            <v/>
          </cell>
          <cell r="AK211" t="str">
            <v/>
          </cell>
        </row>
        <row r="212">
          <cell r="D212" t="e">
            <v>#REF!</v>
          </cell>
          <cell r="AC212" t="str">
            <v/>
          </cell>
          <cell r="AK212" t="str">
            <v/>
          </cell>
        </row>
        <row r="213">
          <cell r="D213" t="e">
            <v>#REF!</v>
          </cell>
          <cell r="AC213" t="str">
            <v/>
          </cell>
          <cell r="AK213" t="str">
            <v/>
          </cell>
        </row>
        <row r="214">
          <cell r="D214" t="e">
            <v>#REF!</v>
          </cell>
          <cell r="AC214" t="str">
            <v/>
          </cell>
          <cell r="AK214" t="str">
            <v/>
          </cell>
        </row>
        <row r="215">
          <cell r="D215" t="e">
            <v>#REF!</v>
          </cell>
          <cell r="AC215" t="str">
            <v/>
          </cell>
          <cell r="AK215" t="str">
            <v/>
          </cell>
        </row>
        <row r="216">
          <cell r="D216" t="e">
            <v>#REF!</v>
          </cell>
          <cell r="AC216" t="str">
            <v/>
          </cell>
          <cell r="AK216" t="str">
            <v/>
          </cell>
        </row>
        <row r="217">
          <cell r="D217" t="e">
            <v>#REF!</v>
          </cell>
          <cell r="AC217" t="str">
            <v/>
          </cell>
          <cell r="AK217" t="str">
            <v/>
          </cell>
        </row>
        <row r="218">
          <cell r="D218" t="e">
            <v>#REF!</v>
          </cell>
          <cell r="AC218" t="str">
            <v/>
          </cell>
          <cell r="AK218" t="str">
            <v/>
          </cell>
        </row>
        <row r="219">
          <cell r="D219" t="e">
            <v>#REF!</v>
          </cell>
          <cell r="AC219" t="str">
            <v/>
          </cell>
          <cell r="AK219" t="str">
            <v/>
          </cell>
        </row>
        <row r="220">
          <cell r="D220" t="e">
            <v>#REF!</v>
          </cell>
          <cell r="AC220" t="str">
            <v/>
          </cell>
          <cell r="AK220" t="str">
            <v/>
          </cell>
        </row>
        <row r="221">
          <cell r="D221" t="e">
            <v>#REF!</v>
          </cell>
          <cell r="AC221" t="str">
            <v/>
          </cell>
          <cell r="AK221" t="str">
            <v/>
          </cell>
        </row>
        <row r="222">
          <cell r="D222" t="e">
            <v>#REF!</v>
          </cell>
          <cell r="AC222" t="str">
            <v/>
          </cell>
          <cell r="AK222" t="str">
            <v/>
          </cell>
        </row>
        <row r="223">
          <cell r="D223" t="e">
            <v>#REF!</v>
          </cell>
          <cell r="AC223" t="str">
            <v/>
          </cell>
          <cell r="AK223" t="str">
            <v/>
          </cell>
        </row>
        <row r="224">
          <cell r="D224" t="e">
            <v>#REF!</v>
          </cell>
          <cell r="AC224" t="str">
            <v/>
          </cell>
          <cell r="AK224" t="str">
            <v/>
          </cell>
        </row>
        <row r="225">
          <cell r="D225" t="e">
            <v>#REF!</v>
          </cell>
          <cell r="AC225" t="str">
            <v/>
          </cell>
          <cell r="AK225" t="str">
            <v/>
          </cell>
        </row>
        <row r="226">
          <cell r="D226" t="e">
            <v>#REF!</v>
          </cell>
          <cell r="AC226" t="str">
            <v/>
          </cell>
          <cell r="AK226" t="str">
            <v/>
          </cell>
        </row>
        <row r="227">
          <cell r="D227" t="e">
            <v>#REF!</v>
          </cell>
          <cell r="AC227" t="str">
            <v/>
          </cell>
          <cell r="AK227" t="str">
            <v/>
          </cell>
        </row>
        <row r="228">
          <cell r="D228" t="e">
            <v>#REF!</v>
          </cell>
          <cell r="AC228" t="str">
            <v/>
          </cell>
          <cell r="AK228" t="str">
            <v/>
          </cell>
        </row>
        <row r="229">
          <cell r="D229" t="e">
            <v>#REF!</v>
          </cell>
          <cell r="AC229" t="str">
            <v/>
          </cell>
          <cell r="AK229" t="str">
            <v/>
          </cell>
        </row>
        <row r="230">
          <cell r="D230" t="e">
            <v>#REF!</v>
          </cell>
          <cell r="AC230" t="str">
            <v/>
          </cell>
          <cell r="AK230" t="str">
            <v/>
          </cell>
        </row>
        <row r="231">
          <cell r="D231" t="e">
            <v>#REF!</v>
          </cell>
          <cell r="AC231" t="str">
            <v/>
          </cell>
          <cell r="AK231" t="str">
            <v/>
          </cell>
        </row>
        <row r="232">
          <cell r="D232" t="e">
            <v>#REF!</v>
          </cell>
          <cell r="AC232" t="str">
            <v/>
          </cell>
          <cell r="AK232" t="str">
            <v/>
          </cell>
        </row>
        <row r="233">
          <cell r="D233" t="e">
            <v>#REF!</v>
          </cell>
          <cell r="AC233" t="str">
            <v/>
          </cell>
          <cell r="AK233" t="str">
            <v/>
          </cell>
        </row>
        <row r="234">
          <cell r="D234" t="e">
            <v>#REF!</v>
          </cell>
          <cell r="AC234" t="str">
            <v/>
          </cell>
          <cell r="AK234" t="str">
            <v/>
          </cell>
        </row>
        <row r="235">
          <cell r="D235" t="e">
            <v>#REF!</v>
          </cell>
          <cell r="AC235" t="str">
            <v/>
          </cell>
          <cell r="AK235" t="str">
            <v/>
          </cell>
        </row>
        <row r="236">
          <cell r="D236" t="e">
            <v>#REF!</v>
          </cell>
          <cell r="AC236" t="str">
            <v/>
          </cell>
          <cell r="AK236" t="str">
            <v/>
          </cell>
        </row>
        <row r="237">
          <cell r="D237" t="e">
            <v>#REF!</v>
          </cell>
          <cell r="AC237" t="str">
            <v/>
          </cell>
          <cell r="AK237" t="str">
            <v/>
          </cell>
        </row>
        <row r="238">
          <cell r="D238" t="e">
            <v>#REF!</v>
          </cell>
          <cell r="AC238" t="str">
            <v/>
          </cell>
          <cell r="AK238" t="str">
            <v/>
          </cell>
        </row>
        <row r="239">
          <cell r="D239" t="e">
            <v>#REF!</v>
          </cell>
          <cell r="AC239" t="str">
            <v/>
          </cell>
          <cell r="AK239" t="str">
            <v/>
          </cell>
        </row>
        <row r="240">
          <cell r="D240" t="e">
            <v>#REF!</v>
          </cell>
          <cell r="AC240" t="str">
            <v/>
          </cell>
          <cell r="AK240" t="str">
            <v/>
          </cell>
        </row>
        <row r="241">
          <cell r="D241" t="e">
            <v>#REF!</v>
          </cell>
          <cell r="AC241" t="str">
            <v/>
          </cell>
          <cell r="AK241" t="str">
            <v/>
          </cell>
        </row>
        <row r="242">
          <cell r="D242" t="e">
            <v>#REF!</v>
          </cell>
          <cell r="AC242" t="str">
            <v/>
          </cell>
          <cell r="AK242" t="str">
            <v/>
          </cell>
        </row>
        <row r="243">
          <cell r="D243" t="e">
            <v>#REF!</v>
          </cell>
          <cell r="AC243" t="str">
            <v/>
          </cell>
          <cell r="AK243" t="str">
            <v/>
          </cell>
        </row>
        <row r="244">
          <cell r="D244" t="e">
            <v>#REF!</v>
          </cell>
          <cell r="AC244" t="str">
            <v/>
          </cell>
          <cell r="AK244" t="str">
            <v/>
          </cell>
        </row>
        <row r="245">
          <cell r="D245" t="e">
            <v>#REF!</v>
          </cell>
          <cell r="AC245" t="str">
            <v/>
          </cell>
          <cell r="AK245" t="str">
            <v/>
          </cell>
        </row>
        <row r="246">
          <cell r="D246" t="e">
            <v>#REF!</v>
          </cell>
          <cell r="AC246" t="str">
            <v/>
          </cell>
          <cell r="AK246" t="str">
            <v/>
          </cell>
        </row>
        <row r="247">
          <cell r="D247" t="e">
            <v>#REF!</v>
          </cell>
          <cell r="AC247" t="str">
            <v/>
          </cell>
          <cell r="AK247" t="str">
            <v/>
          </cell>
        </row>
        <row r="248">
          <cell r="D248" t="e">
            <v>#REF!</v>
          </cell>
          <cell r="AC248" t="str">
            <v/>
          </cell>
          <cell r="AK248" t="str">
            <v/>
          </cell>
        </row>
        <row r="249">
          <cell r="D249" t="e">
            <v>#REF!</v>
          </cell>
          <cell r="AC249" t="str">
            <v/>
          </cell>
          <cell r="AK249" t="str">
            <v/>
          </cell>
        </row>
        <row r="250">
          <cell r="D250" t="e">
            <v>#REF!</v>
          </cell>
          <cell r="AC250" t="str">
            <v/>
          </cell>
          <cell r="AK250" t="str">
            <v/>
          </cell>
        </row>
        <row r="251">
          <cell r="D251" t="e">
            <v>#REF!</v>
          </cell>
          <cell r="AC251" t="str">
            <v/>
          </cell>
          <cell r="AK251" t="str">
            <v/>
          </cell>
        </row>
        <row r="252">
          <cell r="D252" t="e">
            <v>#REF!</v>
          </cell>
          <cell r="AC252" t="str">
            <v/>
          </cell>
          <cell r="AK252" t="str">
            <v/>
          </cell>
        </row>
        <row r="253">
          <cell r="D253" t="e">
            <v>#REF!</v>
          </cell>
          <cell r="AC253" t="str">
            <v/>
          </cell>
          <cell r="AK253" t="str">
            <v/>
          </cell>
        </row>
        <row r="254">
          <cell r="D254" t="e">
            <v>#REF!</v>
          </cell>
          <cell r="AC254" t="str">
            <v/>
          </cell>
          <cell r="AK254" t="str">
            <v/>
          </cell>
        </row>
        <row r="255">
          <cell r="D255" t="e">
            <v>#REF!</v>
          </cell>
          <cell r="AC255" t="str">
            <v/>
          </cell>
          <cell r="AK255" t="str">
            <v/>
          </cell>
        </row>
        <row r="256">
          <cell r="D256" t="e">
            <v>#REF!</v>
          </cell>
          <cell r="AC256" t="str">
            <v/>
          </cell>
          <cell r="AK256" t="str">
            <v/>
          </cell>
        </row>
        <row r="257">
          <cell r="D257" t="e">
            <v>#REF!</v>
          </cell>
          <cell r="AC257" t="str">
            <v/>
          </cell>
          <cell r="AK257" t="str">
            <v/>
          </cell>
        </row>
        <row r="258">
          <cell r="D258" t="e">
            <v>#REF!</v>
          </cell>
          <cell r="AC258" t="str">
            <v/>
          </cell>
          <cell r="AK258" t="str">
            <v/>
          </cell>
        </row>
        <row r="259">
          <cell r="D259" t="e">
            <v>#REF!</v>
          </cell>
          <cell r="AC259" t="str">
            <v/>
          </cell>
          <cell r="AK259" t="str">
            <v/>
          </cell>
        </row>
        <row r="260">
          <cell r="D260" t="e">
            <v>#REF!</v>
          </cell>
          <cell r="AC260" t="str">
            <v/>
          </cell>
          <cell r="AK260" t="str">
            <v/>
          </cell>
        </row>
        <row r="261">
          <cell r="D261" t="e">
            <v>#REF!</v>
          </cell>
          <cell r="AC261" t="str">
            <v/>
          </cell>
          <cell r="AK261" t="str">
            <v/>
          </cell>
        </row>
        <row r="262">
          <cell r="D262" t="e">
            <v>#REF!</v>
          </cell>
          <cell r="AC262" t="str">
            <v/>
          </cell>
          <cell r="AK262" t="str">
            <v/>
          </cell>
        </row>
        <row r="263">
          <cell r="D263" t="e">
            <v>#REF!</v>
          </cell>
          <cell r="AC263" t="str">
            <v/>
          </cell>
          <cell r="AK263" t="str">
            <v/>
          </cell>
        </row>
        <row r="264">
          <cell r="D264" t="e">
            <v>#REF!</v>
          </cell>
          <cell r="AC264" t="str">
            <v/>
          </cell>
          <cell r="AK264" t="str">
            <v/>
          </cell>
        </row>
        <row r="265">
          <cell r="D265" t="e">
            <v>#REF!</v>
          </cell>
          <cell r="AC265" t="str">
            <v/>
          </cell>
          <cell r="AK265" t="str">
            <v/>
          </cell>
        </row>
        <row r="266">
          <cell r="D266" t="e">
            <v>#REF!</v>
          </cell>
          <cell r="AC266" t="str">
            <v/>
          </cell>
          <cell r="AK266" t="str">
            <v/>
          </cell>
        </row>
        <row r="267">
          <cell r="D267" t="e">
            <v>#REF!</v>
          </cell>
          <cell r="AC267" t="str">
            <v/>
          </cell>
          <cell r="AK267" t="str">
            <v/>
          </cell>
        </row>
        <row r="268">
          <cell r="D268" t="e">
            <v>#REF!</v>
          </cell>
          <cell r="AC268" t="str">
            <v/>
          </cell>
          <cell r="AK268" t="str">
            <v/>
          </cell>
        </row>
        <row r="269">
          <cell r="D269" t="e">
            <v>#REF!</v>
          </cell>
          <cell r="AC269" t="str">
            <v/>
          </cell>
          <cell r="AK269" t="str">
            <v/>
          </cell>
        </row>
        <row r="270">
          <cell r="D270" t="e">
            <v>#REF!</v>
          </cell>
          <cell r="AC270" t="str">
            <v/>
          </cell>
          <cell r="AK270" t="str">
            <v/>
          </cell>
        </row>
        <row r="271">
          <cell r="D271" t="e">
            <v>#REF!</v>
          </cell>
          <cell r="AC271" t="str">
            <v/>
          </cell>
          <cell r="AK271" t="str">
            <v/>
          </cell>
        </row>
        <row r="272">
          <cell r="D272" t="e">
            <v>#REF!</v>
          </cell>
          <cell r="AC272" t="str">
            <v/>
          </cell>
          <cell r="AK272" t="str">
            <v/>
          </cell>
        </row>
        <row r="273">
          <cell r="D273" t="e">
            <v>#REF!</v>
          </cell>
          <cell r="AC273" t="str">
            <v/>
          </cell>
          <cell r="AK273" t="str">
            <v/>
          </cell>
        </row>
        <row r="274">
          <cell r="D274" t="e">
            <v>#REF!</v>
          </cell>
          <cell r="AC274" t="str">
            <v/>
          </cell>
          <cell r="AK274" t="str">
            <v/>
          </cell>
        </row>
        <row r="275">
          <cell r="D275" t="e">
            <v>#REF!</v>
          </cell>
          <cell r="AC275" t="str">
            <v/>
          </cell>
          <cell r="AK275" t="str">
            <v/>
          </cell>
        </row>
        <row r="276">
          <cell r="D276" t="e">
            <v>#REF!</v>
          </cell>
          <cell r="AC276" t="str">
            <v/>
          </cell>
          <cell r="AK276" t="str">
            <v/>
          </cell>
        </row>
        <row r="277">
          <cell r="D277" t="e">
            <v>#REF!</v>
          </cell>
          <cell r="AC277" t="str">
            <v/>
          </cell>
          <cell r="AK277" t="str">
            <v/>
          </cell>
        </row>
        <row r="278">
          <cell r="D278" t="e">
            <v>#REF!</v>
          </cell>
          <cell r="AC278" t="str">
            <v/>
          </cell>
          <cell r="AK278" t="str">
            <v/>
          </cell>
        </row>
        <row r="279">
          <cell r="D279" t="e">
            <v>#REF!</v>
          </cell>
          <cell r="AC279" t="str">
            <v/>
          </cell>
          <cell r="AK279" t="str">
            <v/>
          </cell>
        </row>
        <row r="280">
          <cell r="D280" t="e">
            <v>#REF!</v>
          </cell>
          <cell r="AC280" t="str">
            <v/>
          </cell>
          <cell r="AK280" t="str">
            <v/>
          </cell>
        </row>
        <row r="281">
          <cell r="D281" t="e">
            <v>#REF!</v>
          </cell>
          <cell r="AC281" t="str">
            <v/>
          </cell>
          <cell r="AK281" t="str">
            <v/>
          </cell>
        </row>
        <row r="282">
          <cell r="D282" t="e">
            <v>#REF!</v>
          </cell>
          <cell r="AC282" t="str">
            <v/>
          </cell>
          <cell r="AK282" t="str">
            <v/>
          </cell>
        </row>
        <row r="283">
          <cell r="D283" t="e">
            <v>#REF!</v>
          </cell>
          <cell r="AC283" t="str">
            <v/>
          </cell>
          <cell r="AK283" t="str">
            <v/>
          </cell>
        </row>
        <row r="284">
          <cell r="D284" t="e">
            <v>#REF!</v>
          </cell>
          <cell r="AC284" t="str">
            <v/>
          </cell>
          <cell r="AK284" t="str">
            <v/>
          </cell>
        </row>
        <row r="285">
          <cell r="D285" t="e">
            <v>#REF!</v>
          </cell>
          <cell r="AC285" t="str">
            <v/>
          </cell>
          <cell r="AK285" t="str">
            <v/>
          </cell>
        </row>
        <row r="286">
          <cell r="D286" t="e">
            <v>#REF!</v>
          </cell>
          <cell r="AC286" t="str">
            <v/>
          </cell>
          <cell r="AK286" t="str">
            <v/>
          </cell>
        </row>
        <row r="287">
          <cell r="D287" t="e">
            <v>#REF!</v>
          </cell>
          <cell r="AC287" t="str">
            <v/>
          </cell>
          <cell r="AK287" t="str">
            <v/>
          </cell>
        </row>
        <row r="288">
          <cell r="D288" t="e">
            <v>#REF!</v>
          </cell>
          <cell r="AC288" t="str">
            <v/>
          </cell>
          <cell r="AK288" t="str">
            <v/>
          </cell>
        </row>
        <row r="289">
          <cell r="D289" t="e">
            <v>#REF!</v>
          </cell>
          <cell r="AC289" t="str">
            <v/>
          </cell>
          <cell r="AK289" t="str">
            <v/>
          </cell>
        </row>
        <row r="290">
          <cell r="D290" t="e">
            <v>#REF!</v>
          </cell>
          <cell r="AC290" t="str">
            <v/>
          </cell>
          <cell r="AK290" t="str">
            <v/>
          </cell>
        </row>
        <row r="291">
          <cell r="D291" t="e">
            <v>#REF!</v>
          </cell>
          <cell r="AC291" t="str">
            <v/>
          </cell>
          <cell r="AK291" t="str">
            <v/>
          </cell>
        </row>
        <row r="292">
          <cell r="D292" t="e">
            <v>#REF!</v>
          </cell>
          <cell r="AC292" t="str">
            <v/>
          </cell>
          <cell r="AK292" t="str">
            <v/>
          </cell>
        </row>
        <row r="293">
          <cell r="D293" t="e">
            <v>#REF!</v>
          </cell>
          <cell r="AC293" t="str">
            <v/>
          </cell>
          <cell r="AK293" t="str">
            <v/>
          </cell>
        </row>
        <row r="294">
          <cell r="D294" t="e">
            <v>#REF!</v>
          </cell>
          <cell r="AC294" t="str">
            <v/>
          </cell>
          <cell r="AK294" t="str">
            <v/>
          </cell>
        </row>
        <row r="295">
          <cell r="D295" t="e">
            <v>#REF!</v>
          </cell>
          <cell r="AC295" t="str">
            <v/>
          </cell>
          <cell r="AK295" t="str">
            <v/>
          </cell>
        </row>
        <row r="296">
          <cell r="D296" t="e">
            <v>#REF!</v>
          </cell>
          <cell r="AC296" t="str">
            <v/>
          </cell>
          <cell r="AK296" t="str">
            <v/>
          </cell>
        </row>
        <row r="297">
          <cell r="D297" t="e">
            <v>#REF!</v>
          </cell>
          <cell r="AC297" t="str">
            <v/>
          </cell>
          <cell r="AK297" t="str">
            <v/>
          </cell>
        </row>
        <row r="298">
          <cell r="D298" t="e">
            <v>#REF!</v>
          </cell>
          <cell r="AC298" t="str">
            <v/>
          </cell>
          <cell r="AK298" t="str">
            <v/>
          </cell>
        </row>
        <row r="299">
          <cell r="D299" t="e">
            <v>#REF!</v>
          </cell>
          <cell r="AC299" t="str">
            <v/>
          </cell>
          <cell r="AK299" t="str">
            <v/>
          </cell>
        </row>
        <row r="300">
          <cell r="D300" t="e">
            <v>#REF!</v>
          </cell>
          <cell r="AC300" t="str">
            <v/>
          </cell>
          <cell r="AK300" t="str">
            <v/>
          </cell>
        </row>
        <row r="301">
          <cell r="D301" t="e">
            <v>#REF!</v>
          </cell>
          <cell r="AC301" t="str">
            <v/>
          </cell>
          <cell r="AK301" t="str">
            <v/>
          </cell>
        </row>
        <row r="302">
          <cell r="D302" t="e">
            <v>#REF!</v>
          </cell>
          <cell r="AC302" t="str">
            <v/>
          </cell>
          <cell r="AK302" t="str">
            <v/>
          </cell>
        </row>
        <row r="303">
          <cell r="D303" t="e">
            <v>#REF!</v>
          </cell>
          <cell r="AC303" t="str">
            <v/>
          </cell>
          <cell r="AK303" t="str">
            <v/>
          </cell>
        </row>
        <row r="304">
          <cell r="D304" t="e">
            <v>#REF!</v>
          </cell>
          <cell r="AC304" t="str">
            <v/>
          </cell>
          <cell r="AK304" t="str">
            <v/>
          </cell>
        </row>
        <row r="305">
          <cell r="D305" t="e">
            <v>#REF!</v>
          </cell>
          <cell r="AC305" t="str">
            <v/>
          </cell>
          <cell r="AK305" t="str">
            <v/>
          </cell>
        </row>
        <row r="306">
          <cell r="D306" t="e">
            <v>#REF!</v>
          </cell>
          <cell r="AC306" t="str">
            <v/>
          </cell>
          <cell r="AK306" t="str">
            <v/>
          </cell>
        </row>
        <row r="307">
          <cell r="D307" t="e">
            <v>#REF!</v>
          </cell>
          <cell r="AC307" t="str">
            <v/>
          </cell>
          <cell r="AK307" t="str">
            <v/>
          </cell>
        </row>
        <row r="308">
          <cell r="D308" t="e">
            <v>#REF!</v>
          </cell>
          <cell r="AC308" t="str">
            <v/>
          </cell>
          <cell r="AK308" t="str">
            <v/>
          </cell>
        </row>
        <row r="309">
          <cell r="D309" t="e">
            <v>#REF!</v>
          </cell>
          <cell r="AC309" t="str">
            <v/>
          </cell>
          <cell r="AK309" t="str">
            <v/>
          </cell>
        </row>
        <row r="310">
          <cell r="D310" t="e">
            <v>#REF!</v>
          </cell>
          <cell r="AC310" t="str">
            <v/>
          </cell>
          <cell r="AK310" t="str">
            <v/>
          </cell>
        </row>
        <row r="311">
          <cell r="D311" t="e">
            <v>#REF!</v>
          </cell>
          <cell r="AC311" t="str">
            <v/>
          </cell>
          <cell r="AK311" t="str">
            <v/>
          </cell>
        </row>
        <row r="312">
          <cell r="D312" t="e">
            <v>#REF!</v>
          </cell>
          <cell r="AC312" t="str">
            <v/>
          </cell>
          <cell r="AK312" t="str">
            <v/>
          </cell>
        </row>
        <row r="313">
          <cell r="D313" t="e">
            <v>#REF!</v>
          </cell>
          <cell r="AC313" t="str">
            <v/>
          </cell>
          <cell r="AK313" t="str">
            <v/>
          </cell>
        </row>
        <row r="314">
          <cell r="D314" t="e">
            <v>#REF!</v>
          </cell>
          <cell r="AC314" t="str">
            <v/>
          </cell>
          <cell r="AK314" t="str">
            <v/>
          </cell>
        </row>
        <row r="315">
          <cell r="D315" t="e">
            <v>#REF!</v>
          </cell>
          <cell r="AC315" t="str">
            <v/>
          </cell>
          <cell r="AK315" t="str">
            <v/>
          </cell>
        </row>
        <row r="316">
          <cell r="D316" t="e">
            <v>#REF!</v>
          </cell>
          <cell r="AC316" t="str">
            <v/>
          </cell>
          <cell r="AK316" t="str">
            <v/>
          </cell>
        </row>
        <row r="317">
          <cell r="D317" t="e">
            <v>#REF!</v>
          </cell>
          <cell r="AC317" t="str">
            <v/>
          </cell>
          <cell r="AK317" t="str">
            <v/>
          </cell>
        </row>
        <row r="318">
          <cell r="D318" t="e">
            <v>#REF!</v>
          </cell>
          <cell r="AC318" t="str">
            <v/>
          </cell>
          <cell r="AK318" t="str">
            <v/>
          </cell>
        </row>
        <row r="319">
          <cell r="D319" t="e">
            <v>#REF!</v>
          </cell>
          <cell r="AC319" t="str">
            <v/>
          </cell>
          <cell r="AK319" t="str">
            <v/>
          </cell>
        </row>
        <row r="320">
          <cell r="D320" t="e">
            <v>#REF!</v>
          </cell>
          <cell r="AC320" t="str">
            <v/>
          </cell>
          <cell r="AK320" t="str">
            <v/>
          </cell>
        </row>
        <row r="321">
          <cell r="D321" t="e">
            <v>#REF!</v>
          </cell>
          <cell r="AC321" t="str">
            <v/>
          </cell>
          <cell r="AK321" t="str">
            <v/>
          </cell>
        </row>
        <row r="322">
          <cell r="D322" t="e">
            <v>#REF!</v>
          </cell>
          <cell r="AC322" t="str">
            <v/>
          </cell>
          <cell r="AK322" t="str">
            <v/>
          </cell>
        </row>
        <row r="323">
          <cell r="D323" t="e">
            <v>#REF!</v>
          </cell>
          <cell r="AC323" t="str">
            <v/>
          </cell>
          <cell r="AK323" t="str">
            <v/>
          </cell>
        </row>
        <row r="324">
          <cell r="D324" t="e">
            <v>#REF!</v>
          </cell>
          <cell r="AC324" t="str">
            <v/>
          </cell>
          <cell r="AK324" t="str">
            <v/>
          </cell>
        </row>
        <row r="325">
          <cell r="D325" t="e">
            <v>#REF!</v>
          </cell>
          <cell r="AC325" t="str">
            <v/>
          </cell>
          <cell r="AK325" t="str">
            <v/>
          </cell>
        </row>
        <row r="326">
          <cell r="D326" t="e">
            <v>#REF!</v>
          </cell>
          <cell r="AC326" t="str">
            <v/>
          </cell>
          <cell r="AK326" t="str">
            <v/>
          </cell>
        </row>
        <row r="327">
          <cell r="D327" t="e">
            <v>#REF!</v>
          </cell>
          <cell r="AC327" t="str">
            <v/>
          </cell>
          <cell r="AK327" t="str">
            <v/>
          </cell>
        </row>
        <row r="328">
          <cell r="D328" t="e">
            <v>#REF!</v>
          </cell>
          <cell r="AC328" t="str">
            <v/>
          </cell>
          <cell r="AK328" t="str">
            <v/>
          </cell>
        </row>
        <row r="329">
          <cell r="D329" t="e">
            <v>#REF!</v>
          </cell>
          <cell r="AC329" t="str">
            <v/>
          </cell>
          <cell r="AK329" t="str">
            <v/>
          </cell>
        </row>
        <row r="330">
          <cell r="D330" t="e">
            <v>#REF!</v>
          </cell>
          <cell r="AC330" t="str">
            <v/>
          </cell>
          <cell r="AK330" t="str">
            <v/>
          </cell>
        </row>
        <row r="331">
          <cell r="D331" t="e">
            <v>#REF!</v>
          </cell>
          <cell r="AC331" t="str">
            <v/>
          </cell>
          <cell r="AK331" t="str">
            <v/>
          </cell>
        </row>
        <row r="332">
          <cell r="D332" t="e">
            <v>#REF!</v>
          </cell>
          <cell r="AC332" t="str">
            <v/>
          </cell>
          <cell r="AK332" t="str">
            <v/>
          </cell>
        </row>
        <row r="333">
          <cell r="D333" t="e">
            <v>#REF!</v>
          </cell>
          <cell r="AC333" t="str">
            <v/>
          </cell>
          <cell r="AK333" t="str">
            <v/>
          </cell>
        </row>
        <row r="334">
          <cell r="D334" t="e">
            <v>#REF!</v>
          </cell>
          <cell r="AC334" t="str">
            <v/>
          </cell>
          <cell r="AK334" t="str">
            <v/>
          </cell>
        </row>
        <row r="335">
          <cell r="D335" t="e">
            <v>#REF!</v>
          </cell>
          <cell r="AC335" t="str">
            <v/>
          </cell>
          <cell r="AK335" t="str">
            <v/>
          </cell>
        </row>
        <row r="336">
          <cell r="D336" t="e">
            <v>#REF!</v>
          </cell>
          <cell r="AC336" t="str">
            <v/>
          </cell>
          <cell r="AK336" t="str">
            <v/>
          </cell>
        </row>
        <row r="337">
          <cell r="D337" t="e">
            <v>#REF!</v>
          </cell>
          <cell r="AC337" t="str">
            <v/>
          </cell>
          <cell r="AK337" t="str">
            <v/>
          </cell>
        </row>
        <row r="338">
          <cell r="D338" t="e">
            <v>#REF!</v>
          </cell>
          <cell r="AC338" t="str">
            <v/>
          </cell>
          <cell r="AK338" t="str">
            <v/>
          </cell>
        </row>
        <row r="339">
          <cell r="D339" t="e">
            <v>#REF!</v>
          </cell>
          <cell r="AC339" t="str">
            <v/>
          </cell>
          <cell r="AK339" t="str">
            <v/>
          </cell>
        </row>
        <row r="340">
          <cell r="D340" t="e">
            <v>#REF!</v>
          </cell>
          <cell r="AC340" t="str">
            <v/>
          </cell>
          <cell r="AK340" t="str">
            <v/>
          </cell>
        </row>
        <row r="341">
          <cell r="D341" t="e">
            <v>#REF!</v>
          </cell>
          <cell r="AC341" t="str">
            <v/>
          </cell>
          <cell r="AK341" t="str">
            <v/>
          </cell>
        </row>
        <row r="342">
          <cell r="D342" t="e">
            <v>#REF!</v>
          </cell>
          <cell r="AC342" t="str">
            <v/>
          </cell>
          <cell r="AK342" t="str">
            <v/>
          </cell>
        </row>
        <row r="343">
          <cell r="D343" t="e">
            <v>#REF!</v>
          </cell>
          <cell r="AC343" t="str">
            <v/>
          </cell>
          <cell r="AK343" t="str">
            <v/>
          </cell>
        </row>
        <row r="344">
          <cell r="D344" t="e">
            <v>#REF!</v>
          </cell>
          <cell r="AC344" t="str">
            <v/>
          </cell>
          <cell r="AK344" t="str">
            <v/>
          </cell>
        </row>
        <row r="345">
          <cell r="D345" t="e">
            <v>#REF!</v>
          </cell>
          <cell r="AC345" t="str">
            <v/>
          </cell>
          <cell r="AK345" t="str">
            <v/>
          </cell>
        </row>
        <row r="346">
          <cell r="D346" t="e">
            <v>#REF!</v>
          </cell>
          <cell r="AC346" t="str">
            <v/>
          </cell>
          <cell r="AK346" t="str">
            <v/>
          </cell>
        </row>
        <row r="347">
          <cell r="D347" t="e">
            <v>#REF!</v>
          </cell>
          <cell r="AC347" t="str">
            <v/>
          </cell>
          <cell r="AK347" t="str">
            <v/>
          </cell>
        </row>
        <row r="348">
          <cell r="D348" t="e">
            <v>#REF!</v>
          </cell>
          <cell r="AC348" t="str">
            <v/>
          </cell>
          <cell r="AK348" t="str">
            <v/>
          </cell>
        </row>
        <row r="349">
          <cell r="D349" t="e">
            <v>#REF!</v>
          </cell>
          <cell r="AC349" t="str">
            <v/>
          </cell>
          <cell r="AK349" t="str">
            <v/>
          </cell>
        </row>
        <row r="350">
          <cell r="D350" t="e">
            <v>#REF!</v>
          </cell>
          <cell r="AC350" t="str">
            <v/>
          </cell>
          <cell r="AK350" t="str">
            <v/>
          </cell>
        </row>
        <row r="351">
          <cell r="D351" t="e">
            <v>#REF!</v>
          </cell>
          <cell r="AC351" t="str">
            <v/>
          </cell>
          <cell r="AK351" t="str">
            <v/>
          </cell>
        </row>
        <row r="352">
          <cell r="D352" t="e">
            <v>#REF!</v>
          </cell>
          <cell r="AC352" t="str">
            <v/>
          </cell>
          <cell r="AK352" t="str">
            <v/>
          </cell>
        </row>
        <row r="353">
          <cell r="D353" t="e">
            <v>#REF!</v>
          </cell>
          <cell r="AC353" t="str">
            <v/>
          </cell>
          <cell r="AK353" t="str">
            <v/>
          </cell>
        </row>
        <row r="354">
          <cell r="D354" t="e">
            <v>#REF!</v>
          </cell>
          <cell r="AC354" t="str">
            <v/>
          </cell>
          <cell r="AK354" t="str">
            <v/>
          </cell>
        </row>
        <row r="355">
          <cell r="D355" t="e">
            <v>#REF!</v>
          </cell>
          <cell r="AC355" t="str">
            <v/>
          </cell>
          <cell r="AK355" t="str">
            <v/>
          </cell>
        </row>
        <row r="356">
          <cell r="D356" t="e">
            <v>#REF!</v>
          </cell>
          <cell r="AC356" t="str">
            <v/>
          </cell>
          <cell r="AK356" t="str">
            <v/>
          </cell>
        </row>
        <row r="357">
          <cell r="D357" t="e">
            <v>#REF!</v>
          </cell>
          <cell r="AC357" t="str">
            <v/>
          </cell>
          <cell r="AK357" t="str">
            <v/>
          </cell>
        </row>
        <row r="358">
          <cell r="D358" t="e">
            <v>#REF!</v>
          </cell>
          <cell r="AC358" t="str">
            <v/>
          </cell>
          <cell r="AK358" t="str">
            <v/>
          </cell>
        </row>
        <row r="359">
          <cell r="D359" t="e">
            <v>#REF!</v>
          </cell>
          <cell r="AC359" t="str">
            <v/>
          </cell>
          <cell r="AK359" t="str">
            <v/>
          </cell>
        </row>
        <row r="360">
          <cell r="D360" t="e">
            <v>#REF!</v>
          </cell>
          <cell r="AC360" t="str">
            <v/>
          </cell>
          <cell r="AK360" t="str">
            <v/>
          </cell>
        </row>
        <row r="361">
          <cell r="D361" t="e">
            <v>#REF!</v>
          </cell>
          <cell r="AC361" t="str">
            <v/>
          </cell>
          <cell r="AK361" t="str">
            <v/>
          </cell>
        </row>
        <row r="362">
          <cell r="D362" t="e">
            <v>#REF!</v>
          </cell>
          <cell r="AC362" t="str">
            <v/>
          </cell>
          <cell r="AK362" t="str">
            <v/>
          </cell>
        </row>
        <row r="363">
          <cell r="D363" t="e">
            <v>#REF!</v>
          </cell>
          <cell r="AC363" t="str">
            <v/>
          </cell>
          <cell r="AK363" t="str">
            <v/>
          </cell>
        </row>
        <row r="364">
          <cell r="D364" t="e">
            <v>#REF!</v>
          </cell>
          <cell r="AC364" t="str">
            <v/>
          </cell>
          <cell r="AK364" t="str">
            <v/>
          </cell>
        </row>
        <row r="365">
          <cell r="D365" t="e">
            <v>#REF!</v>
          </cell>
          <cell r="AC365" t="str">
            <v/>
          </cell>
          <cell r="AK365" t="str">
            <v/>
          </cell>
        </row>
        <row r="366">
          <cell r="D366" t="e">
            <v>#REF!</v>
          </cell>
          <cell r="AC366" t="str">
            <v/>
          </cell>
          <cell r="AK366" t="str">
            <v/>
          </cell>
        </row>
        <row r="367">
          <cell r="D367" t="e">
            <v>#REF!</v>
          </cell>
          <cell r="AC367" t="str">
            <v/>
          </cell>
          <cell r="AK367" t="str">
            <v/>
          </cell>
        </row>
        <row r="368">
          <cell r="D368" t="e">
            <v>#REF!</v>
          </cell>
          <cell r="AC368" t="str">
            <v/>
          </cell>
          <cell r="AK368" t="str">
            <v/>
          </cell>
        </row>
        <row r="369">
          <cell r="D369" t="e">
            <v>#REF!</v>
          </cell>
          <cell r="AC369" t="str">
            <v/>
          </cell>
          <cell r="AK369" t="str">
            <v/>
          </cell>
        </row>
        <row r="370">
          <cell r="D370" t="e">
            <v>#REF!</v>
          </cell>
          <cell r="AC370" t="str">
            <v/>
          </cell>
          <cell r="AK370" t="str">
            <v/>
          </cell>
        </row>
        <row r="371">
          <cell r="D371" t="e">
            <v>#REF!</v>
          </cell>
          <cell r="AC371" t="str">
            <v/>
          </cell>
          <cell r="AK371" t="str">
            <v/>
          </cell>
        </row>
        <row r="372">
          <cell r="D372" t="e">
            <v>#REF!</v>
          </cell>
          <cell r="AC372" t="str">
            <v/>
          </cell>
          <cell r="AK372" t="str">
            <v/>
          </cell>
        </row>
        <row r="373">
          <cell r="D373" t="e">
            <v>#REF!</v>
          </cell>
          <cell r="AC373" t="str">
            <v/>
          </cell>
          <cell r="AK373" t="str">
            <v/>
          </cell>
        </row>
        <row r="374">
          <cell r="D374" t="e">
            <v>#REF!</v>
          </cell>
          <cell r="AC374" t="str">
            <v/>
          </cell>
          <cell r="AK374" t="str">
            <v/>
          </cell>
        </row>
        <row r="375">
          <cell r="D375" t="e">
            <v>#REF!</v>
          </cell>
          <cell r="AC375" t="str">
            <v/>
          </cell>
          <cell r="AK375" t="str">
            <v/>
          </cell>
        </row>
        <row r="376">
          <cell r="D376" t="e">
            <v>#REF!</v>
          </cell>
          <cell r="AC376" t="str">
            <v/>
          </cell>
          <cell r="AK376" t="str">
            <v/>
          </cell>
        </row>
        <row r="377">
          <cell r="D377" t="e">
            <v>#REF!</v>
          </cell>
          <cell r="AC377" t="str">
            <v/>
          </cell>
          <cell r="AK377" t="str">
            <v/>
          </cell>
        </row>
        <row r="378">
          <cell r="D378" t="e">
            <v>#REF!</v>
          </cell>
          <cell r="AC378" t="str">
            <v/>
          </cell>
          <cell r="AK378" t="str">
            <v/>
          </cell>
        </row>
        <row r="379">
          <cell r="D379" t="e">
            <v>#REF!</v>
          </cell>
          <cell r="AC379" t="str">
            <v/>
          </cell>
          <cell r="AK379" t="str">
            <v/>
          </cell>
        </row>
        <row r="380">
          <cell r="D380" t="e">
            <v>#REF!</v>
          </cell>
          <cell r="AC380" t="str">
            <v/>
          </cell>
          <cell r="AK380" t="str">
            <v/>
          </cell>
        </row>
        <row r="381">
          <cell r="D381" t="e">
            <v>#REF!</v>
          </cell>
          <cell r="AC381" t="str">
            <v/>
          </cell>
          <cell r="AK381" t="str">
            <v/>
          </cell>
        </row>
        <row r="382">
          <cell r="D382" t="e">
            <v>#REF!</v>
          </cell>
          <cell r="AC382" t="str">
            <v/>
          </cell>
          <cell r="AK382" t="str">
            <v/>
          </cell>
        </row>
        <row r="383">
          <cell r="D383" t="e">
            <v>#REF!</v>
          </cell>
          <cell r="AC383" t="str">
            <v/>
          </cell>
          <cell r="AK383" t="str">
            <v/>
          </cell>
        </row>
        <row r="384">
          <cell r="D384" t="e">
            <v>#REF!</v>
          </cell>
          <cell r="AC384" t="str">
            <v/>
          </cell>
          <cell r="AK384" t="str">
            <v/>
          </cell>
        </row>
        <row r="385">
          <cell r="D385" t="e">
            <v>#REF!</v>
          </cell>
          <cell r="AC385" t="str">
            <v/>
          </cell>
          <cell r="AK385" t="str">
            <v/>
          </cell>
        </row>
        <row r="386">
          <cell r="D386" t="e">
            <v>#REF!</v>
          </cell>
          <cell r="AC386" t="str">
            <v/>
          </cell>
          <cell r="AK386" t="str">
            <v/>
          </cell>
        </row>
        <row r="387">
          <cell r="D387" t="e">
            <v>#REF!</v>
          </cell>
          <cell r="AC387" t="str">
            <v/>
          </cell>
          <cell r="AK387" t="str">
            <v/>
          </cell>
        </row>
        <row r="388">
          <cell r="D388" t="e">
            <v>#REF!</v>
          </cell>
          <cell r="AC388" t="str">
            <v/>
          </cell>
          <cell r="AK388" t="str">
            <v/>
          </cell>
        </row>
        <row r="389">
          <cell r="D389" t="e">
            <v>#REF!</v>
          </cell>
          <cell r="AC389" t="str">
            <v/>
          </cell>
          <cell r="AK389" t="str">
            <v/>
          </cell>
        </row>
        <row r="390">
          <cell r="D390" t="e">
            <v>#REF!</v>
          </cell>
          <cell r="AC390" t="str">
            <v/>
          </cell>
          <cell r="AK390" t="str">
            <v/>
          </cell>
        </row>
        <row r="391">
          <cell r="D391" t="e">
            <v>#REF!</v>
          </cell>
          <cell r="AC391" t="str">
            <v/>
          </cell>
          <cell r="AK391" t="str">
            <v/>
          </cell>
        </row>
        <row r="392">
          <cell r="D392" t="e">
            <v>#REF!</v>
          </cell>
          <cell r="AC392" t="str">
            <v/>
          </cell>
          <cell r="AK392" t="str">
            <v/>
          </cell>
        </row>
        <row r="393">
          <cell r="D393" t="e">
            <v>#REF!</v>
          </cell>
          <cell r="AC393" t="str">
            <v/>
          </cell>
          <cell r="AK393" t="str">
            <v/>
          </cell>
        </row>
        <row r="394">
          <cell r="D394" t="e">
            <v>#REF!</v>
          </cell>
          <cell r="AC394" t="str">
            <v/>
          </cell>
          <cell r="AK394" t="str">
            <v/>
          </cell>
        </row>
        <row r="395">
          <cell r="D395" t="e">
            <v>#REF!</v>
          </cell>
          <cell r="AC395" t="str">
            <v/>
          </cell>
          <cell r="AK395" t="str">
            <v/>
          </cell>
        </row>
        <row r="396">
          <cell r="D396" t="e">
            <v>#REF!</v>
          </cell>
          <cell r="AC396" t="str">
            <v/>
          </cell>
          <cell r="AK396" t="str">
            <v/>
          </cell>
        </row>
        <row r="397">
          <cell r="D397" t="e">
            <v>#REF!</v>
          </cell>
          <cell r="AC397" t="str">
            <v/>
          </cell>
          <cell r="AK397" t="str">
            <v/>
          </cell>
        </row>
        <row r="398">
          <cell r="D398" t="e">
            <v>#REF!</v>
          </cell>
          <cell r="AC398" t="str">
            <v/>
          </cell>
          <cell r="AK398" t="str">
            <v/>
          </cell>
        </row>
        <row r="399">
          <cell r="D399" t="e">
            <v>#REF!</v>
          </cell>
          <cell r="AC399" t="str">
            <v/>
          </cell>
          <cell r="AK399" t="str">
            <v/>
          </cell>
        </row>
        <row r="400">
          <cell r="D400" t="e">
            <v>#REF!</v>
          </cell>
          <cell r="AC400" t="str">
            <v/>
          </cell>
          <cell r="AK400" t="str">
            <v/>
          </cell>
        </row>
        <row r="401">
          <cell r="D401" t="e">
            <v>#REF!</v>
          </cell>
          <cell r="AC401" t="str">
            <v/>
          </cell>
          <cell r="AK401" t="str">
            <v/>
          </cell>
        </row>
        <row r="402">
          <cell r="D402" t="e">
            <v>#REF!</v>
          </cell>
          <cell r="AC402" t="str">
            <v/>
          </cell>
          <cell r="AK402" t="str">
            <v/>
          </cell>
        </row>
        <row r="403">
          <cell r="D403" t="e">
            <v>#REF!</v>
          </cell>
          <cell r="AC403" t="str">
            <v/>
          </cell>
          <cell r="AK403" t="str">
            <v/>
          </cell>
        </row>
        <row r="404">
          <cell r="D404" t="e">
            <v>#REF!</v>
          </cell>
          <cell r="AC404" t="str">
            <v/>
          </cell>
          <cell r="AK404" t="str">
            <v/>
          </cell>
        </row>
        <row r="405">
          <cell r="D405" t="e">
            <v>#REF!</v>
          </cell>
          <cell r="AC405" t="str">
            <v/>
          </cell>
          <cell r="AK405" t="str">
            <v/>
          </cell>
        </row>
        <row r="406">
          <cell r="D406" t="e">
            <v>#REF!</v>
          </cell>
          <cell r="AC406" t="str">
            <v/>
          </cell>
          <cell r="AK406" t="str">
            <v/>
          </cell>
        </row>
        <row r="407">
          <cell r="D407" t="e">
            <v>#REF!</v>
          </cell>
          <cell r="AC407" t="str">
            <v/>
          </cell>
          <cell r="AK407" t="str">
            <v/>
          </cell>
        </row>
        <row r="408">
          <cell r="D408" t="e">
            <v>#REF!</v>
          </cell>
          <cell r="AC408" t="str">
            <v/>
          </cell>
          <cell r="AK408" t="str">
            <v/>
          </cell>
        </row>
        <row r="409">
          <cell r="D409" t="e">
            <v>#REF!</v>
          </cell>
          <cell r="AC409" t="str">
            <v/>
          </cell>
          <cell r="AK409" t="str">
            <v/>
          </cell>
        </row>
        <row r="410">
          <cell r="D410" t="e">
            <v>#REF!</v>
          </cell>
          <cell r="AC410" t="str">
            <v/>
          </cell>
          <cell r="AK410" t="str">
            <v/>
          </cell>
        </row>
        <row r="411">
          <cell r="D411" t="e">
            <v>#REF!</v>
          </cell>
          <cell r="AC411" t="str">
            <v/>
          </cell>
          <cell r="AK411" t="str">
            <v/>
          </cell>
        </row>
        <row r="412">
          <cell r="D412" t="e">
            <v>#REF!</v>
          </cell>
          <cell r="AC412" t="str">
            <v/>
          </cell>
          <cell r="AK412" t="str">
            <v/>
          </cell>
        </row>
        <row r="413">
          <cell r="D413" t="e">
            <v>#REF!</v>
          </cell>
          <cell r="AC413" t="str">
            <v/>
          </cell>
          <cell r="AK413" t="str">
            <v/>
          </cell>
        </row>
        <row r="414">
          <cell r="D414" t="e">
            <v>#REF!</v>
          </cell>
          <cell r="AC414" t="str">
            <v/>
          </cell>
          <cell r="AK414" t="str">
            <v/>
          </cell>
        </row>
        <row r="415">
          <cell r="D415" t="e">
            <v>#REF!</v>
          </cell>
          <cell r="AC415" t="str">
            <v/>
          </cell>
          <cell r="AK415" t="str">
            <v/>
          </cell>
        </row>
        <row r="416">
          <cell r="D416" t="e">
            <v>#REF!</v>
          </cell>
          <cell r="AC416" t="str">
            <v/>
          </cell>
          <cell r="AK416" t="str">
            <v/>
          </cell>
        </row>
        <row r="417">
          <cell r="D417" t="e">
            <v>#REF!</v>
          </cell>
          <cell r="AC417" t="str">
            <v/>
          </cell>
          <cell r="AK417" t="str">
            <v/>
          </cell>
        </row>
        <row r="418">
          <cell r="D418" t="e">
            <v>#REF!</v>
          </cell>
          <cell r="AC418" t="str">
            <v/>
          </cell>
          <cell r="AK418" t="str">
            <v/>
          </cell>
        </row>
        <row r="419">
          <cell r="D419" t="e">
            <v>#REF!</v>
          </cell>
          <cell r="AC419" t="str">
            <v/>
          </cell>
          <cell r="AK419" t="str">
            <v/>
          </cell>
        </row>
        <row r="420">
          <cell r="D420" t="e">
            <v>#REF!</v>
          </cell>
          <cell r="AC420" t="str">
            <v/>
          </cell>
          <cell r="AK420" t="str">
            <v/>
          </cell>
        </row>
        <row r="421">
          <cell r="D421" t="e">
            <v>#REF!</v>
          </cell>
          <cell r="AC421" t="str">
            <v/>
          </cell>
          <cell r="AK421" t="str">
            <v/>
          </cell>
        </row>
        <row r="422">
          <cell r="D422" t="e">
            <v>#REF!</v>
          </cell>
          <cell r="AC422" t="str">
            <v/>
          </cell>
          <cell r="AK422" t="str">
            <v/>
          </cell>
        </row>
        <row r="423">
          <cell r="D423" t="e">
            <v>#REF!</v>
          </cell>
          <cell r="AC423" t="str">
            <v/>
          </cell>
          <cell r="AK423" t="str">
            <v/>
          </cell>
        </row>
        <row r="424">
          <cell r="D424" t="e">
            <v>#REF!</v>
          </cell>
          <cell r="AC424" t="str">
            <v/>
          </cell>
          <cell r="AK424" t="str">
            <v/>
          </cell>
        </row>
        <row r="425">
          <cell r="D425" t="e">
            <v>#REF!</v>
          </cell>
          <cell r="AC425" t="str">
            <v/>
          </cell>
          <cell r="AK425" t="str">
            <v/>
          </cell>
        </row>
        <row r="426">
          <cell r="D426" t="e">
            <v>#REF!</v>
          </cell>
          <cell r="AC426" t="str">
            <v/>
          </cell>
          <cell r="AK426" t="str">
            <v/>
          </cell>
        </row>
        <row r="427">
          <cell r="D427" t="e">
            <v>#REF!</v>
          </cell>
          <cell r="AC427" t="str">
            <v/>
          </cell>
          <cell r="AK427" t="str">
            <v/>
          </cell>
        </row>
        <row r="428">
          <cell r="D428" t="e">
            <v>#REF!</v>
          </cell>
          <cell r="AC428" t="str">
            <v/>
          </cell>
          <cell r="AK428" t="str">
            <v/>
          </cell>
        </row>
        <row r="429">
          <cell r="D429" t="e">
            <v>#REF!</v>
          </cell>
          <cell r="AC429" t="str">
            <v/>
          </cell>
          <cell r="AK429" t="str">
            <v/>
          </cell>
        </row>
        <row r="430">
          <cell r="D430" t="e">
            <v>#REF!</v>
          </cell>
          <cell r="AC430" t="str">
            <v/>
          </cell>
          <cell r="AK430" t="str">
            <v/>
          </cell>
        </row>
        <row r="431">
          <cell r="D431" t="e">
            <v>#REF!</v>
          </cell>
          <cell r="AC431" t="str">
            <v/>
          </cell>
          <cell r="AK431" t="str">
            <v/>
          </cell>
        </row>
        <row r="432">
          <cell r="D432" t="e">
            <v>#REF!</v>
          </cell>
          <cell r="AC432" t="str">
            <v/>
          </cell>
          <cell r="AK432" t="str">
            <v/>
          </cell>
        </row>
        <row r="433">
          <cell r="D433" t="e">
            <v>#REF!</v>
          </cell>
          <cell r="AC433" t="str">
            <v/>
          </cell>
          <cell r="AK433" t="str">
            <v/>
          </cell>
        </row>
        <row r="434">
          <cell r="D434" t="e">
            <v>#REF!</v>
          </cell>
          <cell r="AC434" t="str">
            <v/>
          </cell>
          <cell r="AK434" t="str">
            <v/>
          </cell>
        </row>
        <row r="435">
          <cell r="D435" t="e">
            <v>#REF!</v>
          </cell>
          <cell r="AC435" t="str">
            <v/>
          </cell>
          <cell r="AK435" t="str">
            <v/>
          </cell>
        </row>
        <row r="436">
          <cell r="D436" t="e">
            <v>#REF!</v>
          </cell>
          <cell r="AC436" t="str">
            <v/>
          </cell>
          <cell r="AK436" t="str">
            <v/>
          </cell>
        </row>
        <row r="437">
          <cell r="D437" t="e">
            <v>#REF!</v>
          </cell>
          <cell r="AC437" t="str">
            <v/>
          </cell>
          <cell r="AK437" t="str">
            <v/>
          </cell>
        </row>
        <row r="438">
          <cell r="D438" t="e">
            <v>#REF!</v>
          </cell>
          <cell r="AC438" t="str">
            <v/>
          </cell>
          <cell r="AK438" t="str">
            <v/>
          </cell>
        </row>
        <row r="439">
          <cell r="D439" t="e">
            <v>#REF!</v>
          </cell>
          <cell r="AC439" t="str">
            <v/>
          </cell>
          <cell r="AK439" t="str">
            <v/>
          </cell>
        </row>
        <row r="440">
          <cell r="D440" t="e">
            <v>#REF!</v>
          </cell>
          <cell r="AC440" t="str">
            <v/>
          </cell>
          <cell r="AK440" t="str">
            <v/>
          </cell>
        </row>
        <row r="441">
          <cell r="D441" t="e">
            <v>#REF!</v>
          </cell>
          <cell r="AC441" t="str">
            <v/>
          </cell>
          <cell r="AK441" t="str">
            <v/>
          </cell>
        </row>
        <row r="442">
          <cell r="D442" t="e">
            <v>#REF!</v>
          </cell>
          <cell r="AC442" t="str">
            <v/>
          </cell>
          <cell r="AK442" t="str">
            <v/>
          </cell>
        </row>
        <row r="443">
          <cell r="D443" t="e">
            <v>#REF!</v>
          </cell>
          <cell r="AC443" t="str">
            <v/>
          </cell>
          <cell r="AK443" t="str">
            <v/>
          </cell>
        </row>
        <row r="444">
          <cell r="D444" t="e">
            <v>#REF!</v>
          </cell>
          <cell r="AC444" t="str">
            <v/>
          </cell>
          <cell r="AK444" t="str">
            <v/>
          </cell>
        </row>
        <row r="445">
          <cell r="D445" t="e">
            <v>#REF!</v>
          </cell>
          <cell r="AC445" t="str">
            <v/>
          </cell>
          <cell r="AK445" t="str">
            <v/>
          </cell>
        </row>
        <row r="446">
          <cell r="D446" t="e">
            <v>#REF!</v>
          </cell>
          <cell r="AC446" t="str">
            <v/>
          </cell>
          <cell r="AK446" t="str">
            <v/>
          </cell>
        </row>
        <row r="447">
          <cell r="D447" t="e">
            <v>#REF!</v>
          </cell>
          <cell r="AC447" t="str">
            <v/>
          </cell>
          <cell r="AK447" t="str">
            <v/>
          </cell>
        </row>
        <row r="448">
          <cell r="D448" t="e">
            <v>#REF!</v>
          </cell>
          <cell r="AC448" t="str">
            <v/>
          </cell>
          <cell r="AK448" t="str">
            <v/>
          </cell>
        </row>
        <row r="449">
          <cell r="D449" t="e">
            <v>#REF!</v>
          </cell>
          <cell r="AC449" t="str">
            <v/>
          </cell>
          <cell r="AK449" t="str">
            <v/>
          </cell>
        </row>
        <row r="450">
          <cell r="D450" t="e">
            <v>#REF!</v>
          </cell>
          <cell r="AC450" t="str">
            <v/>
          </cell>
          <cell r="AK450" t="str">
            <v/>
          </cell>
        </row>
        <row r="451">
          <cell r="D451" t="e">
            <v>#REF!</v>
          </cell>
          <cell r="AC451" t="str">
            <v/>
          </cell>
          <cell r="AK451" t="str">
            <v/>
          </cell>
        </row>
        <row r="452">
          <cell r="D452" t="e">
            <v>#REF!</v>
          </cell>
          <cell r="AC452" t="str">
            <v/>
          </cell>
          <cell r="AK452" t="str">
            <v/>
          </cell>
        </row>
        <row r="453">
          <cell r="D453" t="e">
            <v>#REF!</v>
          </cell>
          <cell r="AC453" t="str">
            <v/>
          </cell>
          <cell r="AK453" t="str">
            <v/>
          </cell>
        </row>
        <row r="454">
          <cell r="D454" t="e">
            <v>#REF!</v>
          </cell>
          <cell r="AC454" t="str">
            <v/>
          </cell>
          <cell r="AK454" t="str">
            <v/>
          </cell>
        </row>
        <row r="455">
          <cell r="D455" t="e">
            <v>#REF!</v>
          </cell>
          <cell r="AC455" t="str">
            <v/>
          </cell>
          <cell r="AK455" t="str">
            <v/>
          </cell>
        </row>
        <row r="456">
          <cell r="D456" t="e">
            <v>#REF!</v>
          </cell>
          <cell r="AC456" t="str">
            <v/>
          </cell>
          <cell r="AK456" t="str">
            <v/>
          </cell>
        </row>
        <row r="457">
          <cell r="D457" t="e">
            <v>#REF!</v>
          </cell>
          <cell r="AC457" t="str">
            <v/>
          </cell>
          <cell r="AK457" t="str">
            <v/>
          </cell>
        </row>
        <row r="458">
          <cell r="D458" t="e">
            <v>#REF!</v>
          </cell>
          <cell r="AC458" t="str">
            <v/>
          </cell>
          <cell r="AK458" t="str">
            <v/>
          </cell>
        </row>
        <row r="459">
          <cell r="D459" t="e">
            <v>#REF!</v>
          </cell>
          <cell r="AC459" t="str">
            <v/>
          </cell>
          <cell r="AK459" t="str">
            <v/>
          </cell>
        </row>
        <row r="460">
          <cell r="D460" t="e">
            <v>#REF!</v>
          </cell>
          <cell r="AC460" t="str">
            <v/>
          </cell>
          <cell r="AK460" t="str">
            <v/>
          </cell>
        </row>
        <row r="461">
          <cell r="D461" t="e">
            <v>#REF!</v>
          </cell>
          <cell r="AC461" t="str">
            <v/>
          </cell>
          <cell r="AK461" t="str">
            <v/>
          </cell>
        </row>
        <row r="462">
          <cell r="D462" t="e">
            <v>#REF!</v>
          </cell>
          <cell r="AC462" t="str">
            <v/>
          </cell>
          <cell r="AK462" t="str">
            <v/>
          </cell>
        </row>
        <row r="463">
          <cell r="D463" t="e">
            <v>#REF!</v>
          </cell>
          <cell r="AC463" t="str">
            <v/>
          </cell>
          <cell r="AK463" t="str">
            <v/>
          </cell>
        </row>
        <row r="464">
          <cell r="D464" t="e">
            <v>#REF!</v>
          </cell>
          <cell r="AC464" t="str">
            <v/>
          </cell>
          <cell r="AK464" t="str">
            <v/>
          </cell>
        </row>
        <row r="465">
          <cell r="D465" t="e">
            <v>#REF!</v>
          </cell>
          <cell r="AC465" t="str">
            <v/>
          </cell>
          <cell r="AK465" t="str">
            <v/>
          </cell>
        </row>
        <row r="466">
          <cell r="D466" t="e">
            <v>#REF!</v>
          </cell>
          <cell r="AC466" t="str">
            <v/>
          </cell>
          <cell r="AK466" t="str">
            <v/>
          </cell>
        </row>
        <row r="467">
          <cell r="D467" t="e">
            <v>#REF!</v>
          </cell>
          <cell r="AC467" t="str">
            <v/>
          </cell>
          <cell r="AK467" t="str">
            <v/>
          </cell>
        </row>
        <row r="468">
          <cell r="D468" t="e">
            <v>#REF!</v>
          </cell>
          <cell r="AC468" t="str">
            <v/>
          </cell>
          <cell r="AK468" t="str">
            <v/>
          </cell>
        </row>
        <row r="469">
          <cell r="D469" t="e">
            <v>#REF!</v>
          </cell>
          <cell r="AC469" t="str">
            <v/>
          </cell>
          <cell r="AK469" t="str">
            <v/>
          </cell>
        </row>
        <row r="470">
          <cell r="D470" t="e">
            <v>#REF!</v>
          </cell>
          <cell r="AC470" t="str">
            <v/>
          </cell>
          <cell r="AK470" t="str">
            <v/>
          </cell>
        </row>
        <row r="471">
          <cell r="D471" t="e">
            <v>#REF!</v>
          </cell>
          <cell r="AC471" t="str">
            <v/>
          </cell>
          <cell r="AK471" t="str">
            <v/>
          </cell>
        </row>
        <row r="472">
          <cell r="D472" t="e">
            <v>#REF!</v>
          </cell>
          <cell r="AC472" t="str">
            <v/>
          </cell>
          <cell r="AK472" t="str">
            <v/>
          </cell>
        </row>
        <row r="473">
          <cell r="D473" t="e">
            <v>#REF!</v>
          </cell>
          <cell r="AC473" t="str">
            <v/>
          </cell>
          <cell r="AK473" t="str">
            <v/>
          </cell>
        </row>
        <row r="474">
          <cell r="D474" t="e">
            <v>#REF!</v>
          </cell>
          <cell r="AC474" t="str">
            <v/>
          </cell>
          <cell r="AK474" t="str">
            <v/>
          </cell>
        </row>
        <row r="475">
          <cell r="D475" t="e">
            <v>#REF!</v>
          </cell>
          <cell r="AC475" t="str">
            <v/>
          </cell>
          <cell r="AK475" t="str">
            <v/>
          </cell>
        </row>
        <row r="476">
          <cell r="D476" t="e">
            <v>#REF!</v>
          </cell>
          <cell r="AC476" t="str">
            <v/>
          </cell>
          <cell r="AK476" t="str">
            <v/>
          </cell>
        </row>
        <row r="477">
          <cell r="D477" t="e">
            <v>#REF!</v>
          </cell>
          <cell r="AC477" t="str">
            <v/>
          </cell>
          <cell r="AK477" t="str">
            <v/>
          </cell>
        </row>
        <row r="478">
          <cell r="D478" t="e">
            <v>#REF!</v>
          </cell>
          <cell r="AC478" t="str">
            <v/>
          </cell>
          <cell r="AK478" t="str">
            <v/>
          </cell>
        </row>
        <row r="479">
          <cell r="D479" t="e">
            <v>#REF!</v>
          </cell>
          <cell r="AC479" t="str">
            <v/>
          </cell>
          <cell r="AK479" t="str">
            <v/>
          </cell>
        </row>
        <row r="480">
          <cell r="D480" t="e">
            <v>#REF!</v>
          </cell>
          <cell r="AC480" t="str">
            <v/>
          </cell>
          <cell r="AK480" t="str">
            <v/>
          </cell>
        </row>
        <row r="481">
          <cell r="D481" t="e">
            <v>#REF!</v>
          </cell>
          <cell r="AC481" t="str">
            <v/>
          </cell>
          <cell r="AK481" t="str">
            <v/>
          </cell>
        </row>
        <row r="482">
          <cell r="D482" t="e">
            <v>#REF!</v>
          </cell>
          <cell r="AC482" t="str">
            <v/>
          </cell>
          <cell r="AK482" t="str">
            <v/>
          </cell>
        </row>
        <row r="483">
          <cell r="D483" t="e">
            <v>#REF!</v>
          </cell>
          <cell r="AC483" t="str">
            <v/>
          </cell>
          <cell r="AK483" t="str">
            <v/>
          </cell>
        </row>
        <row r="484">
          <cell r="D484" t="e">
            <v>#REF!</v>
          </cell>
          <cell r="AC484" t="str">
            <v/>
          </cell>
          <cell r="AK484" t="str">
            <v/>
          </cell>
        </row>
        <row r="485">
          <cell r="D485" t="e">
            <v>#REF!</v>
          </cell>
          <cell r="AC485" t="str">
            <v/>
          </cell>
          <cell r="AK485" t="str">
            <v/>
          </cell>
        </row>
        <row r="486">
          <cell r="D486" t="e">
            <v>#REF!</v>
          </cell>
          <cell r="AC486" t="str">
            <v/>
          </cell>
          <cell r="AK486" t="str">
            <v/>
          </cell>
        </row>
        <row r="487">
          <cell r="D487" t="e">
            <v>#REF!</v>
          </cell>
          <cell r="AC487" t="str">
            <v/>
          </cell>
          <cell r="AK487" t="str">
            <v/>
          </cell>
        </row>
        <row r="488">
          <cell r="D488" t="e">
            <v>#REF!</v>
          </cell>
          <cell r="AC488" t="str">
            <v/>
          </cell>
          <cell r="AK488" t="str">
            <v/>
          </cell>
        </row>
        <row r="489">
          <cell r="D489" t="e">
            <v>#REF!</v>
          </cell>
          <cell r="AC489" t="str">
            <v/>
          </cell>
          <cell r="AK489" t="str">
            <v/>
          </cell>
        </row>
        <row r="490">
          <cell r="D490" t="e">
            <v>#REF!</v>
          </cell>
          <cell r="AC490" t="str">
            <v/>
          </cell>
          <cell r="AK490" t="str">
            <v/>
          </cell>
        </row>
        <row r="491">
          <cell r="D491" t="e">
            <v>#REF!</v>
          </cell>
          <cell r="AC491" t="str">
            <v/>
          </cell>
          <cell r="AK491" t="str">
            <v/>
          </cell>
        </row>
        <row r="492">
          <cell r="D492" t="e">
            <v>#REF!</v>
          </cell>
          <cell r="AC492" t="str">
            <v/>
          </cell>
          <cell r="AK492" t="str">
            <v/>
          </cell>
        </row>
        <row r="493">
          <cell r="D493" t="e">
            <v>#REF!</v>
          </cell>
          <cell r="AC493" t="str">
            <v/>
          </cell>
          <cell r="AK493" t="str">
            <v/>
          </cell>
        </row>
        <row r="494">
          <cell r="D494" t="e">
            <v>#REF!</v>
          </cell>
          <cell r="AC494" t="str">
            <v/>
          </cell>
          <cell r="AK494" t="str">
            <v/>
          </cell>
        </row>
        <row r="495">
          <cell r="D495" t="e">
            <v>#REF!</v>
          </cell>
          <cell r="AC495" t="str">
            <v/>
          </cell>
          <cell r="AK495" t="str">
            <v/>
          </cell>
        </row>
        <row r="496">
          <cell r="D496" t="e">
            <v>#REF!</v>
          </cell>
          <cell r="AC496" t="str">
            <v/>
          </cell>
          <cell r="AK496" t="str">
            <v/>
          </cell>
        </row>
        <row r="497">
          <cell r="D497" t="e">
            <v>#REF!</v>
          </cell>
          <cell r="AC497" t="str">
            <v/>
          </cell>
          <cell r="AK497" t="str">
            <v/>
          </cell>
        </row>
        <row r="498">
          <cell r="D498" t="e">
            <v>#REF!</v>
          </cell>
          <cell r="AC498" t="str">
            <v/>
          </cell>
          <cell r="AK498" t="str">
            <v/>
          </cell>
        </row>
        <row r="499">
          <cell r="D499" t="e">
            <v>#REF!</v>
          </cell>
          <cell r="AC499" t="str">
            <v/>
          </cell>
          <cell r="AK499" t="str">
            <v/>
          </cell>
        </row>
        <row r="500">
          <cell r="D500" t="e">
            <v>#REF!</v>
          </cell>
          <cell r="AC500" t="str">
            <v/>
          </cell>
          <cell r="AK500" t="str">
            <v/>
          </cell>
        </row>
        <row r="501">
          <cell r="D501" t="e">
            <v>#REF!</v>
          </cell>
          <cell r="AC501" t="str">
            <v/>
          </cell>
          <cell r="AK501" t="str">
            <v/>
          </cell>
        </row>
        <row r="502">
          <cell r="D502" t="e">
            <v>#REF!</v>
          </cell>
          <cell r="AC502" t="str">
            <v/>
          </cell>
          <cell r="AK502" t="str">
            <v/>
          </cell>
        </row>
        <row r="503">
          <cell r="D503" t="e">
            <v>#REF!</v>
          </cell>
          <cell r="AC503" t="str">
            <v/>
          </cell>
          <cell r="AK503" t="str">
            <v/>
          </cell>
        </row>
        <row r="504">
          <cell r="D504" t="e">
            <v>#REF!</v>
          </cell>
          <cell r="AC504" t="str">
            <v/>
          </cell>
          <cell r="AK504" t="str">
            <v/>
          </cell>
        </row>
        <row r="505">
          <cell r="D505" t="e">
            <v>#REF!</v>
          </cell>
          <cell r="AC505" t="str">
            <v/>
          </cell>
          <cell r="AK505" t="str">
            <v/>
          </cell>
        </row>
        <row r="506">
          <cell r="D506" t="e">
            <v>#REF!</v>
          </cell>
          <cell r="AC506" t="str">
            <v/>
          </cell>
          <cell r="AK506" t="str">
            <v/>
          </cell>
        </row>
        <row r="507">
          <cell r="D507" t="e">
            <v>#REF!</v>
          </cell>
          <cell r="AC507" t="str">
            <v/>
          </cell>
          <cell r="AK507" t="str">
            <v/>
          </cell>
        </row>
        <row r="508">
          <cell r="D508" t="e">
            <v>#REF!</v>
          </cell>
          <cell r="AC508" t="str">
            <v/>
          </cell>
          <cell r="AK508" t="str">
            <v/>
          </cell>
        </row>
        <row r="509">
          <cell r="D509" t="e">
            <v>#REF!</v>
          </cell>
          <cell r="AC509" t="str">
            <v/>
          </cell>
          <cell r="AK509" t="str">
            <v/>
          </cell>
        </row>
        <row r="510">
          <cell r="D510" t="e">
            <v>#REF!</v>
          </cell>
          <cell r="AC510" t="str">
            <v/>
          </cell>
          <cell r="AK510" t="str">
            <v/>
          </cell>
        </row>
        <row r="511">
          <cell r="D511" t="e">
            <v>#REF!</v>
          </cell>
          <cell r="AC511" t="str">
            <v/>
          </cell>
          <cell r="AK511" t="str">
            <v/>
          </cell>
        </row>
        <row r="512">
          <cell r="D512" t="e">
            <v>#REF!</v>
          </cell>
          <cell r="AC512" t="str">
            <v/>
          </cell>
          <cell r="AK512" t="str">
            <v/>
          </cell>
        </row>
        <row r="513">
          <cell r="D513" t="e">
            <v>#REF!</v>
          </cell>
          <cell r="AC513" t="str">
            <v/>
          </cell>
          <cell r="AK513" t="str">
            <v/>
          </cell>
        </row>
        <row r="514">
          <cell r="D514" t="e">
            <v>#REF!</v>
          </cell>
          <cell r="AC514" t="str">
            <v/>
          </cell>
          <cell r="AK514" t="str">
            <v/>
          </cell>
        </row>
        <row r="515">
          <cell r="D515" t="e">
            <v>#REF!</v>
          </cell>
          <cell r="AC515" t="str">
            <v/>
          </cell>
          <cell r="AK515" t="str">
            <v/>
          </cell>
        </row>
        <row r="516">
          <cell r="D516" t="e">
            <v>#REF!</v>
          </cell>
          <cell r="AC516" t="str">
            <v/>
          </cell>
          <cell r="AK516" t="str">
            <v/>
          </cell>
        </row>
        <row r="517">
          <cell r="D517" t="e">
            <v>#REF!</v>
          </cell>
          <cell r="AC517" t="str">
            <v/>
          </cell>
          <cell r="AK517" t="str">
            <v/>
          </cell>
        </row>
        <row r="518">
          <cell r="D518" t="e">
            <v>#REF!</v>
          </cell>
          <cell r="AC518" t="str">
            <v/>
          </cell>
          <cell r="AK518" t="str">
            <v/>
          </cell>
        </row>
        <row r="519">
          <cell r="D519" t="e">
            <v>#REF!</v>
          </cell>
          <cell r="AC519" t="str">
            <v/>
          </cell>
          <cell r="AK519" t="str">
            <v/>
          </cell>
        </row>
        <row r="520">
          <cell r="D520" t="e">
            <v>#REF!</v>
          </cell>
          <cell r="AC520" t="str">
            <v/>
          </cell>
          <cell r="AK520" t="str">
            <v/>
          </cell>
        </row>
        <row r="521">
          <cell r="D521" t="e">
            <v>#REF!</v>
          </cell>
          <cell r="AC521" t="str">
            <v/>
          </cell>
          <cell r="AK521" t="str">
            <v/>
          </cell>
        </row>
        <row r="522">
          <cell r="D522" t="e">
            <v>#REF!</v>
          </cell>
          <cell r="AC522" t="str">
            <v/>
          </cell>
          <cell r="AK522" t="str">
            <v/>
          </cell>
        </row>
        <row r="523">
          <cell r="D523" t="e">
            <v>#REF!</v>
          </cell>
          <cell r="AC523" t="str">
            <v/>
          </cell>
          <cell r="AK523" t="str">
            <v/>
          </cell>
        </row>
        <row r="524">
          <cell r="D524" t="e">
            <v>#REF!</v>
          </cell>
          <cell r="AC524" t="str">
            <v/>
          </cell>
          <cell r="AK524" t="str">
            <v/>
          </cell>
        </row>
        <row r="525">
          <cell r="D525" t="e">
            <v>#REF!</v>
          </cell>
          <cell r="AC525" t="str">
            <v/>
          </cell>
          <cell r="AK525" t="str">
            <v/>
          </cell>
        </row>
        <row r="526">
          <cell r="D526" t="e">
            <v>#REF!</v>
          </cell>
          <cell r="AC526" t="str">
            <v/>
          </cell>
          <cell r="AK526" t="str">
            <v/>
          </cell>
        </row>
        <row r="527">
          <cell r="D527" t="e">
            <v>#REF!</v>
          </cell>
          <cell r="AC527" t="str">
            <v/>
          </cell>
          <cell r="AK527" t="str">
            <v/>
          </cell>
        </row>
        <row r="528">
          <cell r="D528" t="e">
            <v>#REF!</v>
          </cell>
          <cell r="AC528" t="str">
            <v/>
          </cell>
          <cell r="AK528" t="str">
            <v/>
          </cell>
        </row>
        <row r="529">
          <cell r="D529" t="e">
            <v>#REF!</v>
          </cell>
          <cell r="AC529" t="str">
            <v/>
          </cell>
          <cell r="AK529" t="str">
            <v/>
          </cell>
        </row>
        <row r="530">
          <cell r="D530" t="e">
            <v>#REF!</v>
          </cell>
          <cell r="AC530" t="str">
            <v/>
          </cell>
          <cell r="AK530" t="str">
            <v/>
          </cell>
        </row>
        <row r="531">
          <cell r="D531" t="e">
            <v>#REF!</v>
          </cell>
          <cell r="AC531" t="str">
            <v/>
          </cell>
          <cell r="AK531" t="str">
            <v/>
          </cell>
        </row>
        <row r="532">
          <cell r="D532" t="e">
            <v>#REF!</v>
          </cell>
          <cell r="AC532" t="str">
            <v/>
          </cell>
          <cell r="AK532" t="str">
            <v/>
          </cell>
        </row>
        <row r="533">
          <cell r="D533" t="e">
            <v>#REF!</v>
          </cell>
          <cell r="AC533" t="str">
            <v/>
          </cell>
          <cell r="AK533" t="str">
            <v/>
          </cell>
        </row>
        <row r="534">
          <cell r="D534" t="e">
            <v>#REF!</v>
          </cell>
          <cell r="AC534" t="str">
            <v/>
          </cell>
          <cell r="AK534" t="str">
            <v/>
          </cell>
        </row>
        <row r="535">
          <cell r="D535" t="e">
            <v>#REF!</v>
          </cell>
          <cell r="AC535" t="str">
            <v/>
          </cell>
          <cell r="AK535" t="str">
            <v/>
          </cell>
        </row>
        <row r="536">
          <cell r="D536" t="e">
            <v>#REF!</v>
          </cell>
          <cell r="AC536" t="str">
            <v/>
          </cell>
          <cell r="AK536" t="str">
            <v/>
          </cell>
        </row>
        <row r="537">
          <cell r="D537" t="e">
            <v>#REF!</v>
          </cell>
          <cell r="AC537" t="str">
            <v/>
          </cell>
          <cell r="AK537" t="str">
            <v/>
          </cell>
        </row>
        <row r="538">
          <cell r="D538" t="e">
            <v>#REF!</v>
          </cell>
          <cell r="AC538" t="str">
            <v/>
          </cell>
          <cell r="AK538" t="str">
            <v/>
          </cell>
        </row>
        <row r="539">
          <cell r="D539" t="e">
            <v>#REF!</v>
          </cell>
          <cell r="AC539" t="str">
            <v/>
          </cell>
          <cell r="AK539" t="str">
            <v/>
          </cell>
        </row>
        <row r="540">
          <cell r="D540" t="e">
            <v>#REF!</v>
          </cell>
          <cell r="AC540" t="str">
            <v/>
          </cell>
          <cell r="AK540" t="str">
            <v/>
          </cell>
        </row>
        <row r="541">
          <cell r="D541" t="e">
            <v>#REF!</v>
          </cell>
          <cell r="AC541" t="str">
            <v/>
          </cell>
          <cell r="AK541" t="str">
            <v/>
          </cell>
        </row>
        <row r="542">
          <cell r="D542" t="e">
            <v>#REF!</v>
          </cell>
          <cell r="AC542" t="str">
            <v/>
          </cell>
          <cell r="AK542" t="str">
            <v/>
          </cell>
        </row>
        <row r="543">
          <cell r="D543" t="e">
            <v>#REF!</v>
          </cell>
          <cell r="AC543" t="str">
            <v/>
          </cell>
          <cell r="AK543" t="str">
            <v/>
          </cell>
        </row>
        <row r="544">
          <cell r="D544" t="e">
            <v>#REF!</v>
          </cell>
          <cell r="AC544" t="str">
            <v/>
          </cell>
          <cell r="AK544" t="str">
            <v/>
          </cell>
        </row>
        <row r="545">
          <cell r="D545" t="e">
            <v>#REF!</v>
          </cell>
          <cell r="AC545" t="str">
            <v/>
          </cell>
          <cell r="AK545" t="str">
            <v/>
          </cell>
        </row>
        <row r="546">
          <cell r="D546" t="e">
            <v>#REF!</v>
          </cell>
          <cell r="AC546" t="str">
            <v/>
          </cell>
          <cell r="AK546" t="str">
            <v/>
          </cell>
        </row>
        <row r="547">
          <cell r="D547" t="e">
            <v>#REF!</v>
          </cell>
          <cell r="AC547" t="str">
            <v/>
          </cell>
          <cell r="AK547" t="str">
            <v/>
          </cell>
        </row>
        <row r="548">
          <cell r="D548" t="e">
            <v>#REF!</v>
          </cell>
          <cell r="AC548" t="str">
            <v/>
          </cell>
          <cell r="AK548" t="str">
            <v/>
          </cell>
        </row>
        <row r="549">
          <cell r="D549" t="e">
            <v>#REF!</v>
          </cell>
          <cell r="AC549" t="str">
            <v/>
          </cell>
          <cell r="AK549" t="str">
            <v/>
          </cell>
        </row>
        <row r="550">
          <cell r="D550" t="e">
            <v>#REF!</v>
          </cell>
          <cell r="AC550" t="str">
            <v/>
          </cell>
          <cell r="AK550" t="str">
            <v/>
          </cell>
        </row>
        <row r="551">
          <cell r="D551" t="e">
            <v>#REF!</v>
          </cell>
          <cell r="AC551" t="str">
            <v/>
          </cell>
          <cell r="AK551" t="str">
            <v/>
          </cell>
        </row>
        <row r="552">
          <cell r="D552" t="e">
            <v>#REF!</v>
          </cell>
          <cell r="AC552" t="str">
            <v/>
          </cell>
          <cell r="AK552" t="str">
            <v/>
          </cell>
        </row>
        <row r="553">
          <cell r="D553" t="e">
            <v>#REF!</v>
          </cell>
          <cell r="AC553" t="str">
            <v/>
          </cell>
          <cell r="AK553" t="str">
            <v/>
          </cell>
        </row>
        <row r="554">
          <cell r="D554" t="e">
            <v>#REF!</v>
          </cell>
          <cell r="AC554" t="str">
            <v/>
          </cell>
          <cell r="AK554" t="str">
            <v/>
          </cell>
        </row>
        <row r="555">
          <cell r="D555" t="e">
            <v>#REF!</v>
          </cell>
          <cell r="AC555" t="str">
            <v/>
          </cell>
          <cell r="AK555" t="str">
            <v/>
          </cell>
        </row>
        <row r="556">
          <cell r="D556" t="e">
            <v>#REF!</v>
          </cell>
          <cell r="AC556" t="str">
            <v/>
          </cell>
          <cell r="AK556" t="str">
            <v/>
          </cell>
        </row>
        <row r="557">
          <cell r="D557" t="e">
            <v>#REF!</v>
          </cell>
          <cell r="AC557" t="str">
            <v/>
          </cell>
          <cell r="AK557" t="str">
            <v/>
          </cell>
        </row>
        <row r="558">
          <cell r="D558" t="e">
            <v>#REF!</v>
          </cell>
          <cell r="AC558" t="str">
            <v/>
          </cell>
          <cell r="AK558" t="str">
            <v/>
          </cell>
        </row>
        <row r="559">
          <cell r="D559" t="e">
            <v>#REF!</v>
          </cell>
          <cell r="AC559" t="str">
            <v/>
          </cell>
          <cell r="AK559" t="str">
            <v/>
          </cell>
        </row>
        <row r="560">
          <cell r="D560" t="e">
            <v>#REF!</v>
          </cell>
          <cell r="AC560" t="str">
            <v/>
          </cell>
          <cell r="AK560" t="str">
            <v/>
          </cell>
        </row>
        <row r="561">
          <cell r="D561" t="e">
            <v>#REF!</v>
          </cell>
          <cell r="AC561" t="str">
            <v/>
          </cell>
          <cell r="AK561" t="str">
            <v/>
          </cell>
        </row>
        <row r="562">
          <cell r="D562" t="e">
            <v>#REF!</v>
          </cell>
          <cell r="AC562" t="str">
            <v/>
          </cell>
          <cell r="AK562" t="str">
            <v/>
          </cell>
        </row>
        <row r="563">
          <cell r="D563" t="e">
            <v>#REF!</v>
          </cell>
          <cell r="AC563" t="str">
            <v/>
          </cell>
          <cell r="AK563" t="str">
            <v/>
          </cell>
        </row>
        <row r="564">
          <cell r="D564" t="e">
            <v>#REF!</v>
          </cell>
          <cell r="AC564" t="str">
            <v/>
          </cell>
          <cell r="AK564" t="str">
            <v/>
          </cell>
        </row>
        <row r="565">
          <cell r="D565" t="e">
            <v>#REF!</v>
          </cell>
          <cell r="AC565" t="str">
            <v/>
          </cell>
          <cell r="AK565" t="str">
            <v/>
          </cell>
        </row>
        <row r="566">
          <cell r="D566" t="e">
            <v>#REF!</v>
          </cell>
          <cell r="AC566" t="str">
            <v/>
          </cell>
          <cell r="AK566" t="str">
            <v/>
          </cell>
        </row>
        <row r="567">
          <cell r="D567" t="e">
            <v>#REF!</v>
          </cell>
          <cell r="AC567" t="str">
            <v/>
          </cell>
          <cell r="AK567" t="str">
            <v/>
          </cell>
        </row>
        <row r="568">
          <cell r="D568" t="e">
            <v>#REF!</v>
          </cell>
          <cell r="AC568" t="str">
            <v/>
          </cell>
          <cell r="AK568" t="str">
            <v/>
          </cell>
        </row>
        <row r="569">
          <cell r="D569" t="e">
            <v>#REF!</v>
          </cell>
          <cell r="AC569" t="str">
            <v/>
          </cell>
          <cell r="AK569" t="str">
            <v/>
          </cell>
        </row>
        <row r="570">
          <cell r="D570" t="e">
            <v>#REF!</v>
          </cell>
          <cell r="AC570" t="str">
            <v/>
          </cell>
          <cell r="AK570" t="str">
            <v/>
          </cell>
        </row>
        <row r="571">
          <cell r="D571" t="e">
            <v>#REF!</v>
          </cell>
          <cell r="AC571" t="str">
            <v/>
          </cell>
          <cell r="AK571" t="str">
            <v/>
          </cell>
        </row>
        <row r="572">
          <cell r="D572" t="e">
            <v>#REF!</v>
          </cell>
          <cell r="AC572" t="str">
            <v/>
          </cell>
          <cell r="AK572" t="str">
            <v/>
          </cell>
        </row>
        <row r="573">
          <cell r="D573" t="e">
            <v>#REF!</v>
          </cell>
          <cell r="AC573" t="str">
            <v/>
          </cell>
          <cell r="AK573" t="str">
            <v/>
          </cell>
        </row>
        <row r="574">
          <cell r="D574" t="e">
            <v>#REF!</v>
          </cell>
          <cell r="AC574" t="str">
            <v/>
          </cell>
          <cell r="AK574" t="str">
            <v/>
          </cell>
        </row>
        <row r="575">
          <cell r="D575" t="e">
            <v>#REF!</v>
          </cell>
          <cell r="AC575" t="str">
            <v/>
          </cell>
          <cell r="AK575" t="str">
            <v/>
          </cell>
        </row>
        <row r="576">
          <cell r="D576" t="e">
            <v>#REF!</v>
          </cell>
          <cell r="AC576" t="str">
            <v/>
          </cell>
          <cell r="AK576" t="str">
            <v/>
          </cell>
        </row>
        <row r="577">
          <cell r="D577" t="e">
            <v>#REF!</v>
          </cell>
          <cell r="AC577" t="str">
            <v/>
          </cell>
          <cell r="AK577" t="str">
            <v/>
          </cell>
        </row>
        <row r="578">
          <cell r="D578" t="e">
            <v>#REF!</v>
          </cell>
          <cell r="AC578" t="str">
            <v/>
          </cell>
          <cell r="AK578" t="str">
            <v/>
          </cell>
        </row>
        <row r="579">
          <cell r="D579" t="e">
            <v>#REF!</v>
          </cell>
          <cell r="AC579" t="str">
            <v/>
          </cell>
          <cell r="AK579" t="str">
            <v/>
          </cell>
        </row>
        <row r="580">
          <cell r="D580" t="e">
            <v>#REF!</v>
          </cell>
          <cell r="AC580" t="str">
            <v/>
          </cell>
          <cell r="AK580" t="str">
            <v/>
          </cell>
        </row>
        <row r="581">
          <cell r="D581" t="e">
            <v>#REF!</v>
          </cell>
          <cell r="AC581" t="str">
            <v/>
          </cell>
          <cell r="AK581" t="str">
            <v/>
          </cell>
        </row>
        <row r="582">
          <cell r="D582" t="e">
            <v>#REF!</v>
          </cell>
          <cell r="AC582" t="str">
            <v/>
          </cell>
          <cell r="AK582" t="str">
            <v/>
          </cell>
        </row>
        <row r="583">
          <cell r="D583" t="e">
            <v>#REF!</v>
          </cell>
          <cell r="AC583" t="str">
            <v/>
          </cell>
          <cell r="AK583" t="str">
            <v/>
          </cell>
        </row>
        <row r="584">
          <cell r="D584" t="e">
            <v>#REF!</v>
          </cell>
          <cell r="AC584" t="str">
            <v/>
          </cell>
          <cell r="AK584" t="str">
            <v/>
          </cell>
        </row>
        <row r="585">
          <cell r="D585" t="e">
            <v>#REF!</v>
          </cell>
          <cell r="AC585" t="str">
            <v/>
          </cell>
          <cell r="AK585" t="str">
            <v/>
          </cell>
        </row>
        <row r="586">
          <cell r="D586" t="e">
            <v>#REF!</v>
          </cell>
          <cell r="AC586" t="str">
            <v/>
          </cell>
          <cell r="AK586" t="str">
            <v/>
          </cell>
        </row>
        <row r="587">
          <cell r="D587" t="e">
            <v>#REF!</v>
          </cell>
          <cell r="AC587" t="str">
            <v/>
          </cell>
          <cell r="AK587" t="str">
            <v/>
          </cell>
        </row>
        <row r="588">
          <cell r="D588" t="e">
            <v>#REF!</v>
          </cell>
          <cell r="AC588" t="str">
            <v/>
          </cell>
          <cell r="AK588" t="str">
            <v/>
          </cell>
        </row>
        <row r="589">
          <cell r="D589" t="e">
            <v>#REF!</v>
          </cell>
          <cell r="AC589" t="str">
            <v/>
          </cell>
          <cell r="AK589" t="str">
            <v/>
          </cell>
        </row>
        <row r="590">
          <cell r="D590" t="e">
            <v>#REF!</v>
          </cell>
          <cell r="AC590" t="str">
            <v/>
          </cell>
          <cell r="AK590" t="str">
            <v/>
          </cell>
        </row>
        <row r="591">
          <cell r="D591" t="e">
            <v>#REF!</v>
          </cell>
          <cell r="AC591" t="str">
            <v/>
          </cell>
          <cell r="AK591" t="str">
            <v/>
          </cell>
        </row>
        <row r="592">
          <cell r="D592" t="e">
            <v>#REF!</v>
          </cell>
          <cell r="AC592" t="str">
            <v/>
          </cell>
          <cell r="AK592" t="str">
            <v/>
          </cell>
        </row>
        <row r="593">
          <cell r="D593" t="e">
            <v>#REF!</v>
          </cell>
          <cell r="AC593" t="str">
            <v/>
          </cell>
          <cell r="AK593" t="str">
            <v/>
          </cell>
        </row>
        <row r="594">
          <cell r="D594" t="e">
            <v>#REF!</v>
          </cell>
          <cell r="AC594" t="str">
            <v/>
          </cell>
          <cell r="AK594" t="str">
            <v/>
          </cell>
        </row>
        <row r="595">
          <cell r="D595" t="e">
            <v>#REF!</v>
          </cell>
          <cell r="AC595" t="str">
            <v/>
          </cell>
          <cell r="AK595" t="str">
            <v/>
          </cell>
        </row>
        <row r="596">
          <cell r="D596" t="e">
            <v>#REF!</v>
          </cell>
          <cell r="AC596" t="str">
            <v/>
          </cell>
          <cell r="AK596" t="str">
            <v/>
          </cell>
        </row>
        <row r="597">
          <cell r="D597" t="e">
            <v>#REF!</v>
          </cell>
          <cell r="AC597" t="str">
            <v/>
          </cell>
          <cell r="AK597" t="str">
            <v/>
          </cell>
        </row>
        <row r="598">
          <cell r="D598" t="e">
            <v>#REF!</v>
          </cell>
          <cell r="AC598" t="str">
            <v/>
          </cell>
          <cell r="AK598" t="str">
            <v/>
          </cell>
        </row>
        <row r="599">
          <cell r="D599" t="e">
            <v>#REF!</v>
          </cell>
          <cell r="AC599" t="str">
            <v/>
          </cell>
          <cell r="AK599" t="str">
            <v/>
          </cell>
        </row>
        <row r="600">
          <cell r="D600" t="e">
            <v>#REF!</v>
          </cell>
          <cell r="AC600" t="str">
            <v/>
          </cell>
          <cell r="AK600" t="str">
            <v/>
          </cell>
        </row>
        <row r="601">
          <cell r="D601" t="e">
            <v>#REF!</v>
          </cell>
          <cell r="AC601" t="str">
            <v/>
          </cell>
          <cell r="AK601" t="str">
            <v/>
          </cell>
        </row>
        <row r="602">
          <cell r="D602" t="e">
            <v>#REF!</v>
          </cell>
          <cell r="AC602" t="str">
            <v/>
          </cell>
          <cell r="AK602" t="str">
            <v/>
          </cell>
        </row>
        <row r="603">
          <cell r="D603" t="e">
            <v>#REF!</v>
          </cell>
          <cell r="AC603" t="str">
            <v/>
          </cell>
          <cell r="AK603" t="str">
            <v/>
          </cell>
        </row>
        <row r="604">
          <cell r="D604" t="e">
            <v>#REF!</v>
          </cell>
          <cell r="AC604" t="str">
            <v/>
          </cell>
          <cell r="AK604" t="str">
            <v/>
          </cell>
        </row>
        <row r="605">
          <cell r="D605" t="e">
            <v>#REF!</v>
          </cell>
          <cell r="AC605" t="str">
            <v/>
          </cell>
          <cell r="AK605" t="str">
            <v/>
          </cell>
        </row>
        <row r="606">
          <cell r="D606" t="e">
            <v>#REF!</v>
          </cell>
          <cell r="AC606" t="str">
            <v/>
          </cell>
          <cell r="AK606" t="str">
            <v/>
          </cell>
        </row>
        <row r="607">
          <cell r="D607" t="e">
            <v>#REF!</v>
          </cell>
          <cell r="AC607" t="str">
            <v/>
          </cell>
          <cell r="AK607" t="str">
            <v/>
          </cell>
        </row>
        <row r="608">
          <cell r="D608" t="e">
            <v>#REF!</v>
          </cell>
          <cell r="AC608" t="str">
            <v/>
          </cell>
          <cell r="AK608" t="str">
            <v/>
          </cell>
        </row>
        <row r="609">
          <cell r="D609" t="e">
            <v>#REF!</v>
          </cell>
          <cell r="AC609" t="str">
            <v/>
          </cell>
          <cell r="AK609" t="str">
            <v/>
          </cell>
        </row>
        <row r="610">
          <cell r="D610" t="e">
            <v>#REF!</v>
          </cell>
          <cell r="AC610" t="str">
            <v/>
          </cell>
          <cell r="AK610" t="str">
            <v/>
          </cell>
        </row>
        <row r="611">
          <cell r="D611" t="e">
            <v>#REF!</v>
          </cell>
          <cell r="AC611" t="str">
            <v/>
          </cell>
          <cell r="AK611" t="str">
            <v/>
          </cell>
        </row>
        <row r="612">
          <cell r="D612" t="e">
            <v>#REF!</v>
          </cell>
          <cell r="AC612" t="str">
            <v/>
          </cell>
          <cell r="AK612" t="str">
            <v/>
          </cell>
        </row>
        <row r="613">
          <cell r="D613" t="e">
            <v>#REF!</v>
          </cell>
          <cell r="AC613" t="str">
            <v/>
          </cell>
          <cell r="AK613" t="str">
            <v/>
          </cell>
        </row>
        <row r="614">
          <cell r="D614" t="e">
            <v>#REF!</v>
          </cell>
          <cell r="AC614" t="str">
            <v/>
          </cell>
          <cell r="AK614" t="str">
            <v/>
          </cell>
        </row>
        <row r="615">
          <cell r="D615" t="e">
            <v>#REF!</v>
          </cell>
          <cell r="AC615" t="str">
            <v/>
          </cell>
          <cell r="AK615" t="str">
            <v/>
          </cell>
        </row>
        <row r="616">
          <cell r="D616" t="e">
            <v>#REF!</v>
          </cell>
          <cell r="AC616" t="str">
            <v/>
          </cell>
          <cell r="AK616" t="str">
            <v/>
          </cell>
        </row>
        <row r="617">
          <cell r="D617" t="e">
            <v>#REF!</v>
          </cell>
          <cell r="AC617" t="str">
            <v/>
          </cell>
          <cell r="AK617" t="str">
            <v/>
          </cell>
        </row>
        <row r="618">
          <cell r="D618" t="e">
            <v>#REF!</v>
          </cell>
          <cell r="AC618" t="str">
            <v/>
          </cell>
          <cell r="AK618" t="str">
            <v/>
          </cell>
        </row>
        <row r="619">
          <cell r="D619" t="e">
            <v>#REF!</v>
          </cell>
          <cell r="AC619" t="str">
            <v/>
          </cell>
          <cell r="AK619" t="str">
            <v/>
          </cell>
        </row>
        <row r="620">
          <cell r="D620" t="e">
            <v>#REF!</v>
          </cell>
          <cell r="AC620" t="str">
            <v/>
          </cell>
          <cell r="AK620" t="str">
            <v/>
          </cell>
        </row>
        <row r="621">
          <cell r="D621" t="e">
            <v>#REF!</v>
          </cell>
          <cell r="AC621" t="str">
            <v/>
          </cell>
          <cell r="AK621" t="str">
            <v/>
          </cell>
        </row>
        <row r="622">
          <cell r="D622" t="e">
            <v>#REF!</v>
          </cell>
          <cell r="AC622" t="str">
            <v/>
          </cell>
          <cell r="AK622" t="str">
            <v/>
          </cell>
        </row>
        <row r="623">
          <cell r="D623" t="e">
            <v>#REF!</v>
          </cell>
          <cell r="AC623" t="str">
            <v/>
          </cell>
          <cell r="AK623" t="str">
            <v/>
          </cell>
        </row>
        <row r="624">
          <cell r="D624" t="e">
            <v>#REF!</v>
          </cell>
          <cell r="AC624" t="str">
            <v/>
          </cell>
          <cell r="AK624" t="str">
            <v/>
          </cell>
        </row>
        <row r="625">
          <cell r="D625" t="e">
            <v>#REF!</v>
          </cell>
          <cell r="AC625" t="str">
            <v/>
          </cell>
          <cell r="AK625" t="str">
            <v/>
          </cell>
        </row>
        <row r="626">
          <cell r="D626" t="e">
            <v>#REF!</v>
          </cell>
          <cell r="AC626" t="str">
            <v/>
          </cell>
          <cell r="AK626" t="str">
            <v/>
          </cell>
        </row>
        <row r="627">
          <cell r="D627" t="e">
            <v>#REF!</v>
          </cell>
          <cell r="AC627" t="str">
            <v/>
          </cell>
          <cell r="AK627" t="str">
            <v/>
          </cell>
        </row>
        <row r="628">
          <cell r="D628" t="e">
            <v>#REF!</v>
          </cell>
          <cell r="AC628" t="str">
            <v/>
          </cell>
          <cell r="AK628" t="str">
            <v/>
          </cell>
        </row>
        <row r="629">
          <cell r="D629" t="e">
            <v>#REF!</v>
          </cell>
          <cell r="AC629" t="str">
            <v/>
          </cell>
          <cell r="AK629" t="str">
            <v/>
          </cell>
        </row>
        <row r="630">
          <cell r="D630" t="e">
            <v>#REF!</v>
          </cell>
          <cell r="AC630" t="str">
            <v/>
          </cell>
          <cell r="AK630" t="str">
            <v/>
          </cell>
        </row>
        <row r="631">
          <cell r="D631" t="e">
            <v>#REF!</v>
          </cell>
          <cell r="AC631" t="str">
            <v/>
          </cell>
          <cell r="AK631" t="str">
            <v/>
          </cell>
        </row>
        <row r="632">
          <cell r="D632" t="e">
            <v>#REF!</v>
          </cell>
          <cell r="AC632" t="str">
            <v/>
          </cell>
          <cell r="AK632" t="str">
            <v/>
          </cell>
        </row>
        <row r="633">
          <cell r="D633" t="e">
            <v>#REF!</v>
          </cell>
          <cell r="AC633" t="str">
            <v/>
          </cell>
          <cell r="AK633" t="str">
            <v/>
          </cell>
        </row>
        <row r="634">
          <cell r="D634" t="e">
            <v>#REF!</v>
          </cell>
          <cell r="AC634" t="str">
            <v/>
          </cell>
          <cell r="AK634" t="str">
            <v/>
          </cell>
        </row>
        <row r="635">
          <cell r="D635" t="e">
            <v>#REF!</v>
          </cell>
          <cell r="AC635" t="str">
            <v/>
          </cell>
          <cell r="AK635" t="str">
            <v/>
          </cell>
        </row>
        <row r="636">
          <cell r="D636" t="e">
            <v>#REF!</v>
          </cell>
          <cell r="AC636" t="str">
            <v/>
          </cell>
          <cell r="AK636" t="str">
            <v/>
          </cell>
        </row>
        <row r="637">
          <cell r="D637" t="e">
            <v>#REF!</v>
          </cell>
          <cell r="AC637" t="str">
            <v/>
          </cell>
          <cell r="AK637" t="str">
            <v/>
          </cell>
        </row>
        <row r="638">
          <cell r="D638" t="e">
            <v>#REF!</v>
          </cell>
          <cell r="AC638" t="str">
            <v/>
          </cell>
          <cell r="AK638" t="str">
            <v/>
          </cell>
        </row>
        <row r="639">
          <cell r="D639" t="e">
            <v>#REF!</v>
          </cell>
          <cell r="AC639" t="str">
            <v/>
          </cell>
          <cell r="AK639" t="str">
            <v/>
          </cell>
        </row>
        <row r="640">
          <cell r="D640" t="e">
            <v>#REF!</v>
          </cell>
          <cell r="AC640" t="str">
            <v/>
          </cell>
          <cell r="AK640" t="str">
            <v/>
          </cell>
        </row>
        <row r="641">
          <cell r="D641" t="e">
            <v>#REF!</v>
          </cell>
          <cell r="AC641" t="str">
            <v/>
          </cell>
          <cell r="AK641" t="str">
            <v/>
          </cell>
        </row>
        <row r="642">
          <cell r="D642" t="e">
            <v>#REF!</v>
          </cell>
          <cell r="AC642" t="str">
            <v/>
          </cell>
          <cell r="AK642" t="str">
            <v/>
          </cell>
        </row>
        <row r="643">
          <cell r="D643" t="e">
            <v>#REF!</v>
          </cell>
          <cell r="AC643" t="str">
            <v/>
          </cell>
          <cell r="AK643" t="str">
            <v/>
          </cell>
        </row>
        <row r="644">
          <cell r="D644" t="e">
            <v>#REF!</v>
          </cell>
          <cell r="AC644" t="str">
            <v/>
          </cell>
          <cell r="AK644" t="str">
            <v/>
          </cell>
        </row>
        <row r="645">
          <cell r="D645" t="e">
            <v>#REF!</v>
          </cell>
          <cell r="AC645" t="str">
            <v/>
          </cell>
          <cell r="AK645" t="str">
            <v/>
          </cell>
        </row>
        <row r="646">
          <cell r="D646" t="e">
            <v>#REF!</v>
          </cell>
          <cell r="AC646" t="str">
            <v/>
          </cell>
          <cell r="AK646" t="str">
            <v/>
          </cell>
        </row>
        <row r="647">
          <cell r="D647" t="e">
            <v>#REF!</v>
          </cell>
          <cell r="AC647" t="str">
            <v/>
          </cell>
          <cell r="AK647" t="str">
            <v/>
          </cell>
        </row>
        <row r="648">
          <cell r="D648" t="e">
            <v>#REF!</v>
          </cell>
          <cell r="AC648" t="str">
            <v/>
          </cell>
          <cell r="AK648" t="str">
            <v/>
          </cell>
        </row>
        <row r="649">
          <cell r="D649" t="e">
            <v>#REF!</v>
          </cell>
          <cell r="AC649" t="str">
            <v/>
          </cell>
          <cell r="AK649" t="str">
            <v/>
          </cell>
        </row>
        <row r="650">
          <cell r="D650" t="e">
            <v>#REF!</v>
          </cell>
          <cell r="AC650" t="str">
            <v/>
          </cell>
          <cell r="AK650" t="str">
            <v/>
          </cell>
        </row>
        <row r="651">
          <cell r="D651" t="e">
            <v>#REF!</v>
          </cell>
          <cell r="AC651" t="str">
            <v/>
          </cell>
          <cell r="AK651" t="str">
            <v/>
          </cell>
        </row>
        <row r="652">
          <cell r="D652" t="e">
            <v>#REF!</v>
          </cell>
          <cell r="AC652" t="str">
            <v/>
          </cell>
          <cell r="AK652" t="str">
            <v/>
          </cell>
        </row>
        <row r="653">
          <cell r="D653" t="e">
            <v>#REF!</v>
          </cell>
          <cell r="AC653" t="str">
            <v/>
          </cell>
          <cell r="AK653" t="str">
            <v/>
          </cell>
        </row>
        <row r="654">
          <cell r="D654" t="e">
            <v>#REF!</v>
          </cell>
          <cell r="AC654" t="str">
            <v/>
          </cell>
          <cell r="AK654" t="str">
            <v/>
          </cell>
        </row>
        <row r="655">
          <cell r="D655" t="e">
            <v>#REF!</v>
          </cell>
          <cell r="AC655" t="str">
            <v/>
          </cell>
          <cell r="AK655" t="str">
            <v/>
          </cell>
        </row>
        <row r="656">
          <cell r="D656" t="e">
            <v>#REF!</v>
          </cell>
          <cell r="AC656" t="str">
            <v/>
          </cell>
          <cell r="AK656" t="str">
            <v/>
          </cell>
        </row>
        <row r="657">
          <cell r="D657" t="e">
            <v>#REF!</v>
          </cell>
          <cell r="AC657" t="str">
            <v/>
          </cell>
          <cell r="AK657" t="str">
            <v/>
          </cell>
        </row>
        <row r="658">
          <cell r="D658" t="e">
            <v>#REF!</v>
          </cell>
          <cell r="AC658" t="str">
            <v/>
          </cell>
          <cell r="AK658" t="str">
            <v/>
          </cell>
        </row>
        <row r="659">
          <cell r="D659" t="e">
            <v>#REF!</v>
          </cell>
          <cell r="AC659" t="str">
            <v/>
          </cell>
          <cell r="AK659" t="str">
            <v/>
          </cell>
        </row>
        <row r="660">
          <cell r="D660" t="e">
            <v>#REF!</v>
          </cell>
          <cell r="AC660" t="str">
            <v/>
          </cell>
          <cell r="AK660" t="str">
            <v/>
          </cell>
        </row>
        <row r="661">
          <cell r="D661" t="e">
            <v>#REF!</v>
          </cell>
          <cell r="AC661" t="str">
            <v/>
          </cell>
          <cell r="AK661" t="str">
            <v/>
          </cell>
        </row>
        <row r="662">
          <cell r="D662" t="e">
            <v>#REF!</v>
          </cell>
          <cell r="AC662" t="str">
            <v/>
          </cell>
          <cell r="AK662" t="str">
            <v/>
          </cell>
        </row>
        <row r="663">
          <cell r="D663" t="e">
            <v>#REF!</v>
          </cell>
          <cell r="AC663" t="str">
            <v/>
          </cell>
          <cell r="AK663" t="str">
            <v/>
          </cell>
        </row>
        <row r="664">
          <cell r="D664" t="e">
            <v>#REF!</v>
          </cell>
          <cell r="AC664" t="str">
            <v/>
          </cell>
          <cell r="AK664" t="str">
            <v/>
          </cell>
        </row>
        <row r="665">
          <cell r="D665" t="e">
            <v>#REF!</v>
          </cell>
          <cell r="AC665" t="str">
            <v/>
          </cell>
          <cell r="AK665" t="str">
            <v/>
          </cell>
        </row>
        <row r="666">
          <cell r="D666" t="e">
            <v>#REF!</v>
          </cell>
          <cell r="AC666" t="str">
            <v/>
          </cell>
          <cell r="AK666" t="str">
            <v/>
          </cell>
        </row>
        <row r="667">
          <cell r="D667" t="e">
            <v>#REF!</v>
          </cell>
          <cell r="AC667" t="str">
            <v/>
          </cell>
          <cell r="AK667" t="str">
            <v/>
          </cell>
        </row>
        <row r="668">
          <cell r="D668" t="e">
            <v>#REF!</v>
          </cell>
          <cell r="AC668" t="str">
            <v/>
          </cell>
          <cell r="AK668" t="str">
            <v/>
          </cell>
        </row>
        <row r="669">
          <cell r="D669" t="e">
            <v>#REF!</v>
          </cell>
          <cell r="AC669" t="str">
            <v/>
          </cell>
          <cell r="AK669" t="str">
            <v/>
          </cell>
        </row>
        <row r="670">
          <cell r="D670" t="e">
            <v>#REF!</v>
          </cell>
          <cell r="AC670" t="str">
            <v/>
          </cell>
          <cell r="AK670" t="str">
            <v/>
          </cell>
        </row>
        <row r="671">
          <cell r="D671" t="e">
            <v>#REF!</v>
          </cell>
          <cell r="AC671" t="str">
            <v/>
          </cell>
          <cell r="AK671" t="str">
            <v/>
          </cell>
        </row>
        <row r="672">
          <cell r="D672" t="e">
            <v>#REF!</v>
          </cell>
          <cell r="AC672" t="str">
            <v/>
          </cell>
          <cell r="AK672" t="str">
            <v/>
          </cell>
        </row>
        <row r="673">
          <cell r="D673" t="e">
            <v>#REF!</v>
          </cell>
          <cell r="AC673" t="str">
            <v/>
          </cell>
          <cell r="AK673" t="str">
            <v/>
          </cell>
        </row>
        <row r="674">
          <cell r="D674" t="e">
            <v>#REF!</v>
          </cell>
          <cell r="AC674" t="str">
            <v/>
          </cell>
          <cell r="AK674" t="str">
            <v/>
          </cell>
        </row>
        <row r="675">
          <cell r="D675" t="e">
            <v>#REF!</v>
          </cell>
          <cell r="AC675" t="str">
            <v/>
          </cell>
          <cell r="AK675" t="str">
            <v/>
          </cell>
        </row>
        <row r="676">
          <cell r="D676" t="e">
            <v>#REF!</v>
          </cell>
          <cell r="AC676" t="str">
            <v/>
          </cell>
          <cell r="AK676" t="str">
            <v/>
          </cell>
        </row>
        <row r="677">
          <cell r="D677" t="e">
            <v>#REF!</v>
          </cell>
          <cell r="AC677" t="str">
            <v/>
          </cell>
          <cell r="AK677" t="str">
            <v/>
          </cell>
        </row>
        <row r="678">
          <cell r="D678" t="e">
            <v>#REF!</v>
          </cell>
          <cell r="AC678" t="str">
            <v/>
          </cell>
          <cell r="AK678" t="str">
            <v/>
          </cell>
        </row>
        <row r="679">
          <cell r="D679" t="e">
            <v>#REF!</v>
          </cell>
          <cell r="AC679" t="str">
            <v/>
          </cell>
          <cell r="AK679" t="str">
            <v/>
          </cell>
        </row>
        <row r="680">
          <cell r="D680" t="e">
            <v>#REF!</v>
          </cell>
          <cell r="AC680" t="str">
            <v/>
          </cell>
          <cell r="AK680" t="str">
            <v/>
          </cell>
        </row>
        <row r="681">
          <cell r="D681" t="e">
            <v>#REF!</v>
          </cell>
          <cell r="AC681" t="str">
            <v/>
          </cell>
          <cell r="AK681" t="str">
            <v/>
          </cell>
        </row>
        <row r="682">
          <cell r="D682" t="e">
            <v>#REF!</v>
          </cell>
          <cell r="AC682" t="str">
            <v/>
          </cell>
          <cell r="AK682" t="str">
            <v/>
          </cell>
        </row>
        <row r="683">
          <cell r="D683" t="e">
            <v>#REF!</v>
          </cell>
          <cell r="AC683" t="str">
            <v/>
          </cell>
          <cell r="AK683" t="str">
            <v/>
          </cell>
        </row>
        <row r="684">
          <cell r="D684" t="e">
            <v>#REF!</v>
          </cell>
          <cell r="AC684" t="str">
            <v/>
          </cell>
          <cell r="AK684" t="str">
            <v/>
          </cell>
        </row>
        <row r="685">
          <cell r="D685" t="e">
            <v>#REF!</v>
          </cell>
          <cell r="AC685" t="str">
            <v/>
          </cell>
          <cell r="AK685" t="str">
            <v/>
          </cell>
        </row>
        <row r="686">
          <cell r="D686" t="e">
            <v>#REF!</v>
          </cell>
          <cell r="AC686" t="str">
            <v/>
          </cell>
          <cell r="AK686" t="str">
            <v/>
          </cell>
        </row>
        <row r="687">
          <cell r="D687" t="e">
            <v>#REF!</v>
          </cell>
          <cell r="AC687" t="str">
            <v/>
          </cell>
          <cell r="AK687" t="str">
            <v/>
          </cell>
        </row>
        <row r="688">
          <cell r="D688" t="e">
            <v>#REF!</v>
          </cell>
          <cell r="AC688" t="str">
            <v/>
          </cell>
          <cell r="AK688" t="str">
            <v/>
          </cell>
        </row>
        <row r="689">
          <cell r="D689" t="e">
            <v>#REF!</v>
          </cell>
          <cell r="AC689" t="str">
            <v/>
          </cell>
          <cell r="AK689" t="str">
            <v/>
          </cell>
        </row>
        <row r="690">
          <cell r="D690" t="e">
            <v>#REF!</v>
          </cell>
          <cell r="AC690" t="str">
            <v/>
          </cell>
          <cell r="AK690" t="str">
            <v/>
          </cell>
        </row>
        <row r="691">
          <cell r="D691" t="e">
            <v>#REF!</v>
          </cell>
          <cell r="AC691" t="str">
            <v/>
          </cell>
          <cell r="AK691" t="str">
            <v/>
          </cell>
        </row>
        <row r="692">
          <cell r="D692" t="e">
            <v>#REF!</v>
          </cell>
          <cell r="AC692" t="str">
            <v/>
          </cell>
          <cell r="AK692" t="str">
            <v/>
          </cell>
        </row>
        <row r="693">
          <cell r="D693" t="e">
            <v>#REF!</v>
          </cell>
          <cell r="AC693" t="str">
            <v/>
          </cell>
          <cell r="AK693" t="str">
            <v/>
          </cell>
        </row>
        <row r="694">
          <cell r="D694" t="e">
            <v>#REF!</v>
          </cell>
          <cell r="AC694" t="str">
            <v/>
          </cell>
          <cell r="AK694" t="str">
            <v/>
          </cell>
        </row>
        <row r="695">
          <cell r="D695" t="e">
            <v>#REF!</v>
          </cell>
          <cell r="AC695" t="str">
            <v/>
          </cell>
          <cell r="AK695" t="str">
            <v/>
          </cell>
        </row>
        <row r="696">
          <cell r="D696" t="e">
            <v>#REF!</v>
          </cell>
          <cell r="AC696" t="str">
            <v/>
          </cell>
          <cell r="AK696" t="str">
            <v/>
          </cell>
        </row>
        <row r="697">
          <cell r="D697" t="e">
            <v>#REF!</v>
          </cell>
          <cell r="AC697" t="str">
            <v/>
          </cell>
          <cell r="AK697" t="str">
            <v/>
          </cell>
        </row>
        <row r="698">
          <cell r="D698" t="e">
            <v>#REF!</v>
          </cell>
          <cell r="AC698" t="str">
            <v/>
          </cell>
          <cell r="AK698" t="str">
            <v/>
          </cell>
        </row>
        <row r="699">
          <cell r="D699" t="e">
            <v>#REF!</v>
          </cell>
          <cell r="AC699" t="str">
            <v/>
          </cell>
          <cell r="AK699" t="str">
            <v/>
          </cell>
        </row>
        <row r="700">
          <cell r="D700" t="e">
            <v>#REF!</v>
          </cell>
          <cell r="AC700" t="str">
            <v/>
          </cell>
          <cell r="AK700" t="str">
            <v/>
          </cell>
        </row>
        <row r="701">
          <cell r="D701" t="e">
            <v>#REF!</v>
          </cell>
          <cell r="AC701" t="str">
            <v/>
          </cell>
          <cell r="AK701" t="str">
            <v/>
          </cell>
        </row>
        <row r="702">
          <cell r="D702" t="e">
            <v>#REF!</v>
          </cell>
          <cell r="AC702" t="str">
            <v/>
          </cell>
          <cell r="AK702" t="str">
            <v/>
          </cell>
        </row>
        <row r="703">
          <cell r="D703" t="e">
            <v>#REF!</v>
          </cell>
          <cell r="AC703" t="str">
            <v/>
          </cell>
          <cell r="AK703" t="str">
            <v/>
          </cell>
        </row>
        <row r="704">
          <cell r="D704" t="e">
            <v>#REF!</v>
          </cell>
          <cell r="AC704" t="str">
            <v/>
          </cell>
          <cell r="AK704" t="str">
            <v/>
          </cell>
        </row>
        <row r="705">
          <cell r="D705" t="e">
            <v>#REF!</v>
          </cell>
          <cell r="AC705" t="str">
            <v/>
          </cell>
          <cell r="AK705" t="str">
            <v/>
          </cell>
        </row>
        <row r="706">
          <cell r="D706" t="e">
            <v>#REF!</v>
          </cell>
          <cell r="AC706" t="str">
            <v/>
          </cell>
          <cell r="AK706" t="str">
            <v/>
          </cell>
        </row>
        <row r="707">
          <cell r="D707" t="e">
            <v>#REF!</v>
          </cell>
          <cell r="AC707" t="str">
            <v/>
          </cell>
          <cell r="AK707" t="str">
            <v/>
          </cell>
        </row>
        <row r="708">
          <cell r="D708" t="e">
            <v>#REF!</v>
          </cell>
          <cell r="AC708" t="str">
            <v/>
          </cell>
          <cell r="AK708" t="str">
            <v/>
          </cell>
        </row>
        <row r="709">
          <cell r="D709" t="e">
            <v>#REF!</v>
          </cell>
          <cell r="AC709" t="str">
            <v/>
          </cell>
          <cell r="AK709" t="str">
            <v/>
          </cell>
        </row>
        <row r="710">
          <cell r="D710" t="e">
            <v>#REF!</v>
          </cell>
          <cell r="AC710" t="str">
            <v/>
          </cell>
          <cell r="AK710" t="str">
            <v/>
          </cell>
        </row>
        <row r="711">
          <cell r="D711" t="e">
            <v>#REF!</v>
          </cell>
          <cell r="AC711" t="str">
            <v/>
          </cell>
          <cell r="AK711" t="str">
            <v/>
          </cell>
        </row>
        <row r="712">
          <cell r="D712" t="e">
            <v>#REF!</v>
          </cell>
          <cell r="AC712" t="str">
            <v/>
          </cell>
          <cell r="AK712" t="str">
            <v/>
          </cell>
        </row>
        <row r="713">
          <cell r="D713" t="e">
            <v>#REF!</v>
          </cell>
          <cell r="AC713" t="str">
            <v/>
          </cell>
          <cell r="AK713" t="str">
            <v/>
          </cell>
        </row>
        <row r="714">
          <cell r="D714" t="e">
            <v>#REF!</v>
          </cell>
          <cell r="AC714" t="str">
            <v/>
          </cell>
          <cell r="AK714" t="str">
            <v/>
          </cell>
        </row>
        <row r="715">
          <cell r="D715" t="e">
            <v>#REF!</v>
          </cell>
          <cell r="AC715" t="str">
            <v/>
          </cell>
          <cell r="AK715" t="str">
            <v/>
          </cell>
        </row>
        <row r="716">
          <cell r="D716" t="e">
            <v>#REF!</v>
          </cell>
          <cell r="AC716" t="str">
            <v/>
          </cell>
          <cell r="AK716" t="str">
            <v/>
          </cell>
        </row>
        <row r="717">
          <cell r="D717" t="e">
            <v>#REF!</v>
          </cell>
          <cell r="AC717" t="str">
            <v/>
          </cell>
          <cell r="AK717" t="str">
            <v/>
          </cell>
        </row>
        <row r="718">
          <cell r="D718" t="e">
            <v>#REF!</v>
          </cell>
          <cell r="AC718" t="str">
            <v/>
          </cell>
          <cell r="AK718" t="str">
            <v/>
          </cell>
        </row>
        <row r="719">
          <cell r="D719" t="e">
            <v>#REF!</v>
          </cell>
          <cell r="AC719" t="str">
            <v/>
          </cell>
          <cell r="AK719" t="str">
            <v/>
          </cell>
        </row>
        <row r="720">
          <cell r="D720" t="e">
            <v>#REF!</v>
          </cell>
          <cell r="AC720" t="str">
            <v/>
          </cell>
          <cell r="AK720" t="str">
            <v/>
          </cell>
        </row>
        <row r="721">
          <cell r="D721" t="e">
            <v>#REF!</v>
          </cell>
          <cell r="AC721" t="str">
            <v/>
          </cell>
          <cell r="AK721" t="str">
            <v/>
          </cell>
        </row>
        <row r="722">
          <cell r="D722" t="e">
            <v>#REF!</v>
          </cell>
          <cell r="AC722" t="str">
            <v/>
          </cell>
          <cell r="AK722" t="str">
            <v/>
          </cell>
        </row>
        <row r="723">
          <cell r="D723" t="e">
            <v>#REF!</v>
          </cell>
          <cell r="AC723" t="str">
            <v/>
          </cell>
          <cell r="AK723" t="str">
            <v/>
          </cell>
        </row>
        <row r="724">
          <cell r="D724" t="e">
            <v>#REF!</v>
          </cell>
          <cell r="AC724" t="str">
            <v/>
          </cell>
          <cell r="AK724" t="str">
            <v/>
          </cell>
        </row>
        <row r="725">
          <cell r="D725" t="e">
            <v>#REF!</v>
          </cell>
          <cell r="AC725" t="str">
            <v/>
          </cell>
          <cell r="AK725" t="str">
            <v/>
          </cell>
        </row>
        <row r="726">
          <cell r="D726" t="e">
            <v>#REF!</v>
          </cell>
          <cell r="AC726" t="str">
            <v/>
          </cell>
          <cell r="AK726" t="str">
            <v/>
          </cell>
        </row>
        <row r="727">
          <cell r="D727" t="e">
            <v>#REF!</v>
          </cell>
          <cell r="AC727" t="str">
            <v/>
          </cell>
          <cell r="AK727" t="str">
            <v/>
          </cell>
        </row>
        <row r="728">
          <cell r="D728" t="e">
            <v>#REF!</v>
          </cell>
          <cell r="AC728" t="str">
            <v/>
          </cell>
          <cell r="AK728" t="str">
            <v/>
          </cell>
        </row>
        <row r="729">
          <cell r="D729" t="e">
            <v>#REF!</v>
          </cell>
          <cell r="AC729" t="str">
            <v/>
          </cell>
          <cell r="AK729" t="str">
            <v/>
          </cell>
        </row>
        <row r="730">
          <cell r="D730" t="e">
            <v>#REF!</v>
          </cell>
          <cell r="AC730" t="str">
            <v/>
          </cell>
          <cell r="AK730" t="str">
            <v/>
          </cell>
        </row>
        <row r="731">
          <cell r="D731" t="e">
            <v>#REF!</v>
          </cell>
          <cell r="AC731" t="str">
            <v/>
          </cell>
          <cell r="AK731" t="str">
            <v/>
          </cell>
        </row>
        <row r="732">
          <cell r="D732" t="e">
            <v>#REF!</v>
          </cell>
          <cell r="AC732" t="str">
            <v/>
          </cell>
          <cell r="AK732" t="str">
            <v/>
          </cell>
        </row>
        <row r="733">
          <cell r="D733" t="e">
            <v>#REF!</v>
          </cell>
          <cell r="AC733" t="str">
            <v/>
          </cell>
          <cell r="AK733" t="str">
            <v/>
          </cell>
        </row>
        <row r="734">
          <cell r="D734" t="e">
            <v>#REF!</v>
          </cell>
          <cell r="AC734" t="str">
            <v/>
          </cell>
          <cell r="AK734" t="str">
            <v/>
          </cell>
        </row>
        <row r="735">
          <cell r="D735" t="e">
            <v>#REF!</v>
          </cell>
          <cell r="AC735" t="str">
            <v/>
          </cell>
          <cell r="AK735" t="str">
            <v/>
          </cell>
        </row>
        <row r="736">
          <cell r="D736" t="e">
            <v>#REF!</v>
          </cell>
          <cell r="AC736" t="str">
            <v/>
          </cell>
          <cell r="AK736" t="str">
            <v/>
          </cell>
        </row>
        <row r="737">
          <cell r="D737" t="e">
            <v>#REF!</v>
          </cell>
          <cell r="AC737" t="str">
            <v/>
          </cell>
          <cell r="AK737" t="str">
            <v/>
          </cell>
        </row>
        <row r="738">
          <cell r="D738" t="e">
            <v>#REF!</v>
          </cell>
          <cell r="AC738" t="str">
            <v/>
          </cell>
          <cell r="AK738" t="str">
            <v/>
          </cell>
        </row>
        <row r="739">
          <cell r="D739" t="e">
            <v>#REF!</v>
          </cell>
          <cell r="AC739" t="str">
            <v/>
          </cell>
          <cell r="AK739" t="str">
            <v/>
          </cell>
        </row>
        <row r="740">
          <cell r="D740" t="e">
            <v>#REF!</v>
          </cell>
          <cell r="AC740" t="str">
            <v/>
          </cell>
          <cell r="AK740" t="str">
            <v/>
          </cell>
        </row>
        <row r="741">
          <cell r="D741" t="e">
            <v>#REF!</v>
          </cell>
          <cell r="AC741" t="str">
            <v/>
          </cell>
          <cell r="AK741" t="str">
            <v/>
          </cell>
        </row>
        <row r="742">
          <cell r="D742" t="e">
            <v>#REF!</v>
          </cell>
          <cell r="AC742" t="str">
            <v/>
          </cell>
          <cell r="AK742" t="str">
            <v/>
          </cell>
        </row>
        <row r="743">
          <cell r="D743" t="e">
            <v>#REF!</v>
          </cell>
          <cell r="AC743" t="str">
            <v/>
          </cell>
          <cell r="AK743" t="str">
            <v/>
          </cell>
        </row>
        <row r="744">
          <cell r="D744" t="e">
            <v>#REF!</v>
          </cell>
          <cell r="AC744" t="str">
            <v/>
          </cell>
          <cell r="AK744" t="str">
            <v/>
          </cell>
        </row>
        <row r="745">
          <cell r="D745" t="e">
            <v>#REF!</v>
          </cell>
          <cell r="AC745" t="str">
            <v/>
          </cell>
          <cell r="AK745" t="str">
            <v/>
          </cell>
        </row>
        <row r="746">
          <cell r="D746" t="e">
            <v>#REF!</v>
          </cell>
          <cell r="AC746" t="str">
            <v/>
          </cell>
          <cell r="AK746" t="str">
            <v/>
          </cell>
        </row>
        <row r="747">
          <cell r="D747" t="e">
            <v>#REF!</v>
          </cell>
          <cell r="AC747" t="str">
            <v/>
          </cell>
          <cell r="AK747" t="str">
            <v/>
          </cell>
        </row>
        <row r="748">
          <cell r="D748" t="e">
            <v>#REF!</v>
          </cell>
          <cell r="AC748" t="str">
            <v/>
          </cell>
          <cell r="AK748" t="str">
            <v/>
          </cell>
        </row>
        <row r="749">
          <cell r="D749" t="e">
            <v>#REF!</v>
          </cell>
          <cell r="AC749" t="str">
            <v/>
          </cell>
          <cell r="AK749" t="str">
            <v/>
          </cell>
        </row>
        <row r="750">
          <cell r="D750" t="e">
            <v>#REF!</v>
          </cell>
          <cell r="AC750" t="str">
            <v/>
          </cell>
          <cell r="AK750" t="str">
            <v/>
          </cell>
        </row>
        <row r="751">
          <cell r="D751" t="e">
            <v>#REF!</v>
          </cell>
          <cell r="AC751" t="str">
            <v/>
          </cell>
          <cell r="AK751" t="str">
            <v/>
          </cell>
        </row>
        <row r="752">
          <cell r="D752" t="e">
            <v>#REF!</v>
          </cell>
          <cell r="AC752" t="str">
            <v/>
          </cell>
          <cell r="AK752" t="str">
            <v/>
          </cell>
        </row>
        <row r="753">
          <cell r="D753" t="e">
            <v>#REF!</v>
          </cell>
          <cell r="AC753" t="str">
            <v/>
          </cell>
          <cell r="AK753" t="str">
            <v/>
          </cell>
        </row>
        <row r="754">
          <cell r="D754" t="e">
            <v>#REF!</v>
          </cell>
          <cell r="AC754" t="str">
            <v/>
          </cell>
          <cell r="AK754" t="str">
            <v/>
          </cell>
        </row>
        <row r="755">
          <cell r="D755" t="e">
            <v>#REF!</v>
          </cell>
          <cell r="AC755" t="str">
            <v/>
          </cell>
          <cell r="AK755" t="str">
            <v/>
          </cell>
        </row>
        <row r="756">
          <cell r="D756" t="e">
            <v>#REF!</v>
          </cell>
          <cell r="AC756" t="str">
            <v/>
          </cell>
          <cell r="AK756" t="str">
            <v/>
          </cell>
        </row>
        <row r="757">
          <cell r="D757" t="e">
            <v>#REF!</v>
          </cell>
          <cell r="AC757" t="str">
            <v/>
          </cell>
          <cell r="AK757" t="str">
            <v/>
          </cell>
        </row>
        <row r="758">
          <cell r="D758" t="e">
            <v>#REF!</v>
          </cell>
          <cell r="AC758" t="str">
            <v/>
          </cell>
          <cell r="AK758" t="str">
            <v/>
          </cell>
        </row>
        <row r="759">
          <cell r="D759" t="e">
            <v>#REF!</v>
          </cell>
          <cell r="AC759" t="str">
            <v/>
          </cell>
          <cell r="AK759" t="str">
            <v/>
          </cell>
        </row>
        <row r="760">
          <cell r="D760" t="e">
            <v>#REF!</v>
          </cell>
          <cell r="AC760" t="str">
            <v/>
          </cell>
          <cell r="AK760" t="str">
            <v/>
          </cell>
        </row>
        <row r="761">
          <cell r="D761" t="e">
            <v>#REF!</v>
          </cell>
          <cell r="AC761" t="str">
            <v/>
          </cell>
          <cell r="AK761" t="str">
            <v/>
          </cell>
        </row>
        <row r="762">
          <cell r="D762" t="e">
            <v>#REF!</v>
          </cell>
          <cell r="AC762" t="str">
            <v/>
          </cell>
          <cell r="AK762" t="str">
            <v/>
          </cell>
        </row>
        <row r="763">
          <cell r="D763" t="e">
            <v>#REF!</v>
          </cell>
          <cell r="AC763" t="str">
            <v/>
          </cell>
          <cell r="AK763" t="str">
            <v/>
          </cell>
        </row>
        <row r="764">
          <cell r="D764" t="e">
            <v>#REF!</v>
          </cell>
          <cell r="AC764" t="str">
            <v/>
          </cell>
          <cell r="AK764" t="str">
            <v/>
          </cell>
        </row>
        <row r="765">
          <cell r="D765" t="e">
            <v>#REF!</v>
          </cell>
          <cell r="AC765" t="str">
            <v/>
          </cell>
          <cell r="AK765" t="str">
            <v/>
          </cell>
        </row>
        <row r="766">
          <cell r="D766" t="e">
            <v>#REF!</v>
          </cell>
          <cell r="AC766" t="str">
            <v/>
          </cell>
          <cell r="AK766" t="str">
            <v/>
          </cell>
        </row>
        <row r="767">
          <cell r="D767" t="e">
            <v>#REF!</v>
          </cell>
          <cell r="AC767" t="str">
            <v/>
          </cell>
          <cell r="AK767" t="str">
            <v/>
          </cell>
        </row>
        <row r="768">
          <cell r="D768" t="e">
            <v>#REF!</v>
          </cell>
          <cell r="AC768" t="str">
            <v/>
          </cell>
          <cell r="AK768" t="str">
            <v/>
          </cell>
        </row>
        <row r="769">
          <cell r="D769" t="e">
            <v>#REF!</v>
          </cell>
          <cell r="AC769" t="str">
            <v/>
          </cell>
          <cell r="AK769" t="str">
            <v/>
          </cell>
        </row>
        <row r="770">
          <cell r="D770" t="e">
            <v>#REF!</v>
          </cell>
          <cell r="AC770" t="str">
            <v/>
          </cell>
          <cell r="AK770" t="str">
            <v/>
          </cell>
        </row>
        <row r="771">
          <cell r="D771" t="e">
            <v>#REF!</v>
          </cell>
          <cell r="AC771" t="str">
            <v/>
          </cell>
          <cell r="AK771" t="str">
            <v/>
          </cell>
        </row>
        <row r="772">
          <cell r="D772" t="e">
            <v>#REF!</v>
          </cell>
          <cell r="AC772" t="str">
            <v/>
          </cell>
          <cell r="AK772" t="str">
            <v/>
          </cell>
        </row>
        <row r="773">
          <cell r="D773" t="e">
            <v>#REF!</v>
          </cell>
          <cell r="AC773" t="str">
            <v/>
          </cell>
          <cell r="AK773" t="str">
            <v/>
          </cell>
        </row>
        <row r="774">
          <cell r="D774" t="e">
            <v>#REF!</v>
          </cell>
          <cell r="AC774" t="str">
            <v/>
          </cell>
          <cell r="AK774" t="str">
            <v/>
          </cell>
        </row>
        <row r="775">
          <cell r="D775" t="e">
            <v>#REF!</v>
          </cell>
          <cell r="AC775" t="str">
            <v/>
          </cell>
          <cell r="AK775" t="str">
            <v/>
          </cell>
        </row>
        <row r="776">
          <cell r="D776" t="e">
            <v>#REF!</v>
          </cell>
          <cell r="AC776" t="str">
            <v/>
          </cell>
          <cell r="AK776" t="str">
            <v/>
          </cell>
        </row>
        <row r="777">
          <cell r="D777" t="e">
            <v>#REF!</v>
          </cell>
          <cell r="AC777" t="str">
            <v/>
          </cell>
          <cell r="AK777" t="str">
            <v/>
          </cell>
        </row>
        <row r="778">
          <cell r="D778" t="e">
            <v>#REF!</v>
          </cell>
          <cell r="AC778" t="str">
            <v/>
          </cell>
          <cell r="AK778" t="str">
            <v/>
          </cell>
        </row>
        <row r="779">
          <cell r="D779" t="e">
            <v>#REF!</v>
          </cell>
          <cell r="AC779" t="str">
            <v/>
          </cell>
          <cell r="AK779" t="str">
            <v/>
          </cell>
        </row>
        <row r="780">
          <cell r="D780" t="e">
            <v>#REF!</v>
          </cell>
          <cell r="AC780" t="str">
            <v/>
          </cell>
          <cell r="AK780" t="str">
            <v/>
          </cell>
        </row>
        <row r="781">
          <cell r="D781" t="e">
            <v>#REF!</v>
          </cell>
          <cell r="AC781" t="str">
            <v/>
          </cell>
          <cell r="AK781" t="str">
            <v/>
          </cell>
        </row>
        <row r="782">
          <cell r="D782" t="e">
            <v>#REF!</v>
          </cell>
          <cell r="AC782" t="str">
            <v/>
          </cell>
          <cell r="AK782" t="str">
            <v/>
          </cell>
        </row>
        <row r="783">
          <cell r="D783" t="e">
            <v>#REF!</v>
          </cell>
          <cell r="AC783" t="str">
            <v/>
          </cell>
          <cell r="AK783" t="str">
            <v/>
          </cell>
        </row>
        <row r="784">
          <cell r="D784" t="e">
            <v>#REF!</v>
          </cell>
          <cell r="AC784" t="str">
            <v/>
          </cell>
          <cell r="AK784" t="str">
            <v/>
          </cell>
        </row>
        <row r="785">
          <cell r="D785" t="e">
            <v>#REF!</v>
          </cell>
          <cell r="AC785" t="str">
            <v/>
          </cell>
          <cell r="AK785" t="str">
            <v/>
          </cell>
        </row>
        <row r="786">
          <cell r="D786" t="e">
            <v>#REF!</v>
          </cell>
          <cell r="AC786" t="str">
            <v/>
          </cell>
          <cell r="AK786" t="str">
            <v/>
          </cell>
        </row>
        <row r="787">
          <cell r="D787" t="e">
            <v>#REF!</v>
          </cell>
          <cell r="AC787" t="str">
            <v/>
          </cell>
          <cell r="AK787" t="str">
            <v/>
          </cell>
        </row>
        <row r="788">
          <cell r="D788" t="e">
            <v>#REF!</v>
          </cell>
          <cell r="AC788" t="str">
            <v/>
          </cell>
          <cell r="AK788" t="str">
            <v/>
          </cell>
        </row>
        <row r="789">
          <cell r="D789" t="e">
            <v>#REF!</v>
          </cell>
          <cell r="AC789" t="str">
            <v/>
          </cell>
          <cell r="AK789" t="str">
            <v/>
          </cell>
        </row>
        <row r="790">
          <cell r="D790" t="e">
            <v>#REF!</v>
          </cell>
          <cell r="AC790" t="str">
            <v/>
          </cell>
          <cell r="AK790" t="str">
            <v/>
          </cell>
        </row>
        <row r="791">
          <cell r="D791" t="e">
            <v>#REF!</v>
          </cell>
          <cell r="AC791" t="str">
            <v/>
          </cell>
          <cell r="AK791" t="str">
            <v/>
          </cell>
        </row>
        <row r="792">
          <cell r="D792" t="e">
            <v>#REF!</v>
          </cell>
          <cell r="AC792" t="str">
            <v/>
          </cell>
          <cell r="AK792" t="str">
            <v/>
          </cell>
        </row>
        <row r="793">
          <cell r="D793" t="e">
            <v>#REF!</v>
          </cell>
          <cell r="AC793" t="str">
            <v/>
          </cell>
          <cell r="AK793" t="str">
            <v/>
          </cell>
        </row>
        <row r="794">
          <cell r="D794" t="e">
            <v>#REF!</v>
          </cell>
          <cell r="AC794" t="str">
            <v/>
          </cell>
          <cell r="AK794" t="str">
            <v/>
          </cell>
        </row>
        <row r="795">
          <cell r="D795" t="e">
            <v>#REF!</v>
          </cell>
          <cell r="AC795" t="str">
            <v/>
          </cell>
          <cell r="AK795" t="str">
            <v/>
          </cell>
        </row>
        <row r="796">
          <cell r="D796" t="e">
            <v>#REF!</v>
          </cell>
          <cell r="AC796" t="str">
            <v/>
          </cell>
          <cell r="AK796" t="str">
            <v/>
          </cell>
        </row>
        <row r="797">
          <cell r="D797" t="e">
            <v>#REF!</v>
          </cell>
          <cell r="AC797" t="str">
            <v/>
          </cell>
          <cell r="AK797" t="str">
            <v/>
          </cell>
        </row>
        <row r="798">
          <cell r="D798" t="e">
            <v>#REF!</v>
          </cell>
          <cell r="AC798" t="str">
            <v/>
          </cell>
          <cell r="AK798" t="str">
            <v/>
          </cell>
        </row>
        <row r="799">
          <cell r="D799" t="e">
            <v>#REF!</v>
          </cell>
          <cell r="AC799" t="str">
            <v/>
          </cell>
          <cell r="AK799" t="str">
            <v/>
          </cell>
        </row>
        <row r="800">
          <cell r="D800" t="e">
            <v>#REF!</v>
          </cell>
          <cell r="AC800" t="str">
            <v/>
          </cell>
          <cell r="AK800" t="str">
            <v/>
          </cell>
        </row>
        <row r="801">
          <cell r="D801" t="e">
            <v>#REF!</v>
          </cell>
          <cell r="AC801" t="str">
            <v/>
          </cell>
          <cell r="AK801" t="str">
            <v/>
          </cell>
        </row>
        <row r="802">
          <cell r="D802" t="e">
            <v>#REF!</v>
          </cell>
          <cell r="AC802" t="str">
            <v/>
          </cell>
          <cell r="AK802" t="str">
            <v/>
          </cell>
        </row>
        <row r="803">
          <cell r="D803" t="e">
            <v>#REF!</v>
          </cell>
          <cell r="AC803" t="str">
            <v/>
          </cell>
          <cell r="AK803" t="str">
            <v/>
          </cell>
        </row>
        <row r="804">
          <cell r="D804" t="e">
            <v>#REF!</v>
          </cell>
          <cell r="AC804" t="str">
            <v/>
          </cell>
          <cell r="AK804" t="str">
            <v/>
          </cell>
        </row>
        <row r="805">
          <cell r="D805" t="e">
            <v>#REF!</v>
          </cell>
          <cell r="AC805" t="str">
            <v/>
          </cell>
          <cell r="AK805" t="str">
            <v/>
          </cell>
        </row>
        <row r="806">
          <cell r="D806" t="e">
            <v>#REF!</v>
          </cell>
          <cell r="AC806" t="str">
            <v/>
          </cell>
          <cell r="AK806" t="str">
            <v/>
          </cell>
        </row>
        <row r="807">
          <cell r="D807" t="e">
            <v>#REF!</v>
          </cell>
          <cell r="AC807" t="str">
            <v/>
          </cell>
          <cell r="AK807" t="str">
            <v/>
          </cell>
        </row>
        <row r="808">
          <cell r="D808" t="e">
            <v>#REF!</v>
          </cell>
          <cell r="AC808" t="str">
            <v/>
          </cell>
          <cell r="AK808" t="str">
            <v/>
          </cell>
        </row>
        <row r="809">
          <cell r="D809" t="e">
            <v>#REF!</v>
          </cell>
          <cell r="AC809" t="str">
            <v/>
          </cell>
          <cell r="AK809" t="str">
            <v/>
          </cell>
        </row>
        <row r="810">
          <cell r="D810" t="e">
            <v>#REF!</v>
          </cell>
          <cell r="AC810" t="str">
            <v/>
          </cell>
          <cell r="AK810" t="str">
            <v/>
          </cell>
        </row>
        <row r="811">
          <cell r="D811" t="e">
            <v>#REF!</v>
          </cell>
          <cell r="AC811" t="str">
            <v/>
          </cell>
          <cell r="AK811" t="str">
            <v/>
          </cell>
        </row>
        <row r="812">
          <cell r="D812" t="e">
            <v>#REF!</v>
          </cell>
          <cell r="AC812" t="str">
            <v/>
          </cell>
          <cell r="AK812" t="str">
            <v/>
          </cell>
        </row>
        <row r="813">
          <cell r="D813" t="e">
            <v>#REF!</v>
          </cell>
          <cell r="AC813" t="str">
            <v/>
          </cell>
          <cell r="AK813" t="str">
            <v/>
          </cell>
        </row>
        <row r="814">
          <cell r="D814" t="e">
            <v>#REF!</v>
          </cell>
          <cell r="AC814" t="str">
            <v/>
          </cell>
          <cell r="AK814" t="str">
            <v/>
          </cell>
        </row>
        <row r="815">
          <cell r="D815" t="e">
            <v>#REF!</v>
          </cell>
          <cell r="AC815" t="str">
            <v/>
          </cell>
          <cell r="AK815" t="str">
            <v/>
          </cell>
        </row>
        <row r="816">
          <cell r="D816" t="e">
            <v>#REF!</v>
          </cell>
          <cell r="AC816" t="str">
            <v/>
          </cell>
          <cell r="AK816" t="str">
            <v/>
          </cell>
        </row>
        <row r="817">
          <cell r="D817" t="e">
            <v>#REF!</v>
          </cell>
          <cell r="AC817" t="str">
            <v/>
          </cell>
          <cell r="AK817" t="str">
            <v/>
          </cell>
        </row>
        <row r="818">
          <cell r="D818" t="e">
            <v>#REF!</v>
          </cell>
          <cell r="AC818" t="str">
            <v/>
          </cell>
          <cell r="AK818" t="str">
            <v/>
          </cell>
        </row>
        <row r="819">
          <cell r="D819" t="e">
            <v>#REF!</v>
          </cell>
          <cell r="AC819" t="str">
            <v/>
          </cell>
          <cell r="AK819" t="str">
            <v/>
          </cell>
        </row>
        <row r="820">
          <cell r="D820" t="e">
            <v>#REF!</v>
          </cell>
          <cell r="AC820" t="str">
            <v/>
          </cell>
          <cell r="AK820" t="str">
            <v/>
          </cell>
        </row>
        <row r="821">
          <cell r="D821" t="e">
            <v>#REF!</v>
          </cell>
          <cell r="AC821" t="str">
            <v/>
          </cell>
          <cell r="AK821" t="str">
            <v/>
          </cell>
        </row>
        <row r="822">
          <cell r="D822" t="e">
            <v>#REF!</v>
          </cell>
          <cell r="AC822" t="str">
            <v/>
          </cell>
          <cell r="AK822" t="str">
            <v/>
          </cell>
        </row>
        <row r="823">
          <cell r="D823" t="e">
            <v>#REF!</v>
          </cell>
          <cell r="AC823" t="str">
            <v/>
          </cell>
          <cell r="AK823" t="str">
            <v/>
          </cell>
        </row>
        <row r="824">
          <cell r="D824" t="e">
            <v>#REF!</v>
          </cell>
          <cell r="AC824" t="str">
            <v/>
          </cell>
          <cell r="AK824" t="str">
            <v/>
          </cell>
        </row>
        <row r="825">
          <cell r="D825" t="e">
            <v>#REF!</v>
          </cell>
          <cell r="AC825" t="str">
            <v/>
          </cell>
          <cell r="AK825" t="str">
            <v/>
          </cell>
        </row>
        <row r="826">
          <cell r="D826" t="e">
            <v>#REF!</v>
          </cell>
          <cell r="AC826" t="str">
            <v/>
          </cell>
          <cell r="AK826" t="str">
            <v/>
          </cell>
        </row>
        <row r="827">
          <cell r="D827" t="e">
            <v>#REF!</v>
          </cell>
          <cell r="AC827" t="str">
            <v/>
          </cell>
          <cell r="AK827" t="str">
            <v/>
          </cell>
        </row>
        <row r="828">
          <cell r="D828" t="e">
            <v>#REF!</v>
          </cell>
          <cell r="AC828" t="str">
            <v/>
          </cell>
          <cell r="AK828" t="str">
            <v/>
          </cell>
        </row>
        <row r="829">
          <cell r="D829" t="e">
            <v>#REF!</v>
          </cell>
          <cell r="AC829" t="str">
            <v/>
          </cell>
          <cell r="AK829" t="str">
            <v/>
          </cell>
        </row>
        <row r="830">
          <cell r="D830" t="e">
            <v>#REF!</v>
          </cell>
          <cell r="AC830" t="str">
            <v/>
          </cell>
          <cell r="AK830" t="str">
            <v/>
          </cell>
        </row>
        <row r="831">
          <cell r="D831" t="e">
            <v>#REF!</v>
          </cell>
          <cell r="AC831" t="str">
            <v/>
          </cell>
          <cell r="AK831" t="str">
            <v/>
          </cell>
        </row>
        <row r="832">
          <cell r="D832" t="e">
            <v>#REF!</v>
          </cell>
          <cell r="AC832" t="str">
            <v/>
          </cell>
          <cell r="AK832" t="str">
            <v/>
          </cell>
        </row>
        <row r="833">
          <cell r="D833" t="e">
            <v>#REF!</v>
          </cell>
          <cell r="AC833" t="str">
            <v/>
          </cell>
          <cell r="AK833" t="str">
            <v/>
          </cell>
        </row>
        <row r="834">
          <cell r="D834" t="e">
            <v>#REF!</v>
          </cell>
          <cell r="AC834" t="str">
            <v/>
          </cell>
          <cell r="AK834" t="str">
            <v/>
          </cell>
        </row>
        <row r="835">
          <cell r="D835" t="e">
            <v>#REF!</v>
          </cell>
          <cell r="AC835" t="str">
            <v/>
          </cell>
          <cell r="AK835" t="str">
            <v/>
          </cell>
        </row>
        <row r="836">
          <cell r="D836" t="e">
            <v>#REF!</v>
          </cell>
          <cell r="AC836" t="str">
            <v/>
          </cell>
          <cell r="AK836" t="str">
            <v/>
          </cell>
        </row>
        <row r="837">
          <cell r="D837" t="e">
            <v>#REF!</v>
          </cell>
          <cell r="AC837" t="str">
            <v/>
          </cell>
          <cell r="AK837" t="str">
            <v/>
          </cell>
        </row>
        <row r="838">
          <cell r="D838" t="e">
            <v>#REF!</v>
          </cell>
          <cell r="AC838" t="str">
            <v/>
          </cell>
          <cell r="AK838" t="str">
            <v/>
          </cell>
        </row>
        <row r="839">
          <cell r="D839" t="e">
            <v>#REF!</v>
          </cell>
          <cell r="AC839" t="str">
            <v/>
          </cell>
          <cell r="AK839" t="str">
            <v/>
          </cell>
        </row>
        <row r="840">
          <cell r="D840" t="e">
            <v>#REF!</v>
          </cell>
          <cell r="AC840" t="str">
            <v/>
          </cell>
          <cell r="AK840" t="str">
            <v/>
          </cell>
        </row>
        <row r="841">
          <cell r="D841" t="e">
            <v>#REF!</v>
          </cell>
          <cell r="AC841" t="str">
            <v/>
          </cell>
          <cell r="AK841" t="str">
            <v/>
          </cell>
        </row>
        <row r="842">
          <cell r="D842" t="e">
            <v>#REF!</v>
          </cell>
          <cell r="AC842" t="str">
            <v/>
          </cell>
          <cell r="AK842" t="str">
            <v/>
          </cell>
        </row>
        <row r="843">
          <cell r="D843" t="e">
            <v>#REF!</v>
          </cell>
          <cell r="AC843" t="str">
            <v/>
          </cell>
          <cell r="AK843" t="str">
            <v/>
          </cell>
        </row>
        <row r="844">
          <cell r="D844" t="e">
            <v>#REF!</v>
          </cell>
          <cell r="AC844" t="str">
            <v/>
          </cell>
          <cell r="AK844" t="str">
            <v/>
          </cell>
        </row>
        <row r="845">
          <cell r="D845" t="e">
            <v>#REF!</v>
          </cell>
          <cell r="AC845" t="str">
            <v/>
          </cell>
          <cell r="AK845" t="str">
            <v/>
          </cell>
        </row>
        <row r="846">
          <cell r="D846" t="e">
            <v>#REF!</v>
          </cell>
          <cell r="AC846" t="str">
            <v/>
          </cell>
          <cell r="AK846" t="str">
            <v/>
          </cell>
        </row>
        <row r="847">
          <cell r="D847" t="e">
            <v>#REF!</v>
          </cell>
          <cell r="AC847" t="str">
            <v/>
          </cell>
          <cell r="AK847" t="str">
            <v/>
          </cell>
        </row>
        <row r="848">
          <cell r="D848" t="e">
            <v>#REF!</v>
          </cell>
          <cell r="AC848" t="str">
            <v/>
          </cell>
          <cell r="AK848" t="str">
            <v/>
          </cell>
        </row>
        <row r="849">
          <cell r="D849" t="e">
            <v>#REF!</v>
          </cell>
          <cell r="AC849" t="str">
            <v/>
          </cell>
          <cell r="AK849" t="str">
            <v/>
          </cell>
        </row>
        <row r="850">
          <cell r="D850" t="e">
            <v>#REF!</v>
          </cell>
          <cell r="AC850" t="str">
            <v/>
          </cell>
          <cell r="AK850" t="str">
            <v/>
          </cell>
        </row>
        <row r="851">
          <cell r="D851" t="e">
            <v>#REF!</v>
          </cell>
          <cell r="AC851" t="str">
            <v/>
          </cell>
          <cell r="AK851" t="str">
            <v/>
          </cell>
        </row>
        <row r="852">
          <cell r="D852" t="e">
            <v>#REF!</v>
          </cell>
          <cell r="AC852" t="str">
            <v/>
          </cell>
          <cell r="AK852" t="str">
            <v/>
          </cell>
        </row>
        <row r="853">
          <cell r="D853" t="e">
            <v>#REF!</v>
          </cell>
          <cell r="AC853" t="str">
            <v/>
          </cell>
          <cell r="AK853" t="str">
            <v/>
          </cell>
        </row>
        <row r="854">
          <cell r="D854" t="e">
            <v>#REF!</v>
          </cell>
          <cell r="AC854" t="str">
            <v/>
          </cell>
          <cell r="AK854" t="str">
            <v/>
          </cell>
        </row>
        <row r="855">
          <cell r="D855" t="e">
            <v>#REF!</v>
          </cell>
          <cell r="AC855" t="str">
            <v/>
          </cell>
          <cell r="AK855" t="str">
            <v/>
          </cell>
        </row>
        <row r="856">
          <cell r="D856" t="e">
            <v>#REF!</v>
          </cell>
          <cell r="AC856" t="str">
            <v/>
          </cell>
          <cell r="AK856" t="str">
            <v/>
          </cell>
        </row>
        <row r="857">
          <cell r="D857" t="e">
            <v>#REF!</v>
          </cell>
          <cell r="AC857" t="str">
            <v/>
          </cell>
          <cell r="AK857" t="str">
            <v/>
          </cell>
        </row>
        <row r="858">
          <cell r="D858" t="e">
            <v>#REF!</v>
          </cell>
          <cell r="AC858" t="str">
            <v/>
          </cell>
          <cell r="AK858" t="str">
            <v/>
          </cell>
        </row>
        <row r="859">
          <cell r="D859" t="e">
            <v>#REF!</v>
          </cell>
          <cell r="AC859" t="str">
            <v/>
          </cell>
          <cell r="AK859" t="str">
            <v/>
          </cell>
        </row>
        <row r="860">
          <cell r="D860" t="e">
            <v>#REF!</v>
          </cell>
          <cell r="AC860" t="str">
            <v/>
          </cell>
          <cell r="AK860" t="str">
            <v/>
          </cell>
        </row>
        <row r="861">
          <cell r="D861" t="e">
            <v>#REF!</v>
          </cell>
          <cell r="AC861" t="str">
            <v/>
          </cell>
          <cell r="AK861" t="str">
            <v/>
          </cell>
        </row>
        <row r="862">
          <cell r="D862" t="e">
            <v>#REF!</v>
          </cell>
          <cell r="AC862" t="str">
            <v/>
          </cell>
          <cell r="AK862" t="str">
            <v/>
          </cell>
        </row>
        <row r="863">
          <cell r="D863" t="e">
            <v>#REF!</v>
          </cell>
          <cell r="AC863" t="str">
            <v/>
          </cell>
          <cell r="AK863" t="str">
            <v/>
          </cell>
        </row>
        <row r="864">
          <cell r="D864" t="e">
            <v>#REF!</v>
          </cell>
          <cell r="AC864" t="str">
            <v/>
          </cell>
          <cell r="AK864" t="str">
            <v/>
          </cell>
        </row>
        <row r="865">
          <cell r="D865" t="e">
            <v>#REF!</v>
          </cell>
          <cell r="AC865" t="str">
            <v/>
          </cell>
          <cell r="AK865" t="str">
            <v/>
          </cell>
        </row>
        <row r="866">
          <cell r="D866" t="e">
            <v>#REF!</v>
          </cell>
          <cell r="AC866" t="str">
            <v/>
          </cell>
          <cell r="AK866" t="str">
            <v/>
          </cell>
        </row>
        <row r="867">
          <cell r="D867" t="e">
            <v>#REF!</v>
          </cell>
          <cell r="AC867" t="str">
            <v/>
          </cell>
          <cell r="AK867" t="str">
            <v/>
          </cell>
        </row>
        <row r="868">
          <cell r="D868" t="e">
            <v>#REF!</v>
          </cell>
          <cell r="AC868" t="str">
            <v/>
          </cell>
          <cell r="AK868" t="str">
            <v/>
          </cell>
        </row>
        <row r="869">
          <cell r="D869" t="e">
            <v>#REF!</v>
          </cell>
          <cell r="AC869" t="str">
            <v/>
          </cell>
          <cell r="AK869" t="str">
            <v/>
          </cell>
        </row>
        <row r="870">
          <cell r="D870" t="e">
            <v>#REF!</v>
          </cell>
          <cell r="AC870" t="str">
            <v/>
          </cell>
          <cell r="AK870" t="str">
            <v/>
          </cell>
        </row>
        <row r="871">
          <cell r="D871" t="e">
            <v>#REF!</v>
          </cell>
          <cell r="AC871" t="str">
            <v/>
          </cell>
          <cell r="AK871" t="str">
            <v/>
          </cell>
        </row>
        <row r="872">
          <cell r="D872" t="e">
            <v>#REF!</v>
          </cell>
          <cell r="AC872" t="str">
            <v/>
          </cell>
          <cell r="AK872" t="str">
            <v/>
          </cell>
        </row>
        <row r="873">
          <cell r="D873" t="e">
            <v>#REF!</v>
          </cell>
          <cell r="AC873" t="str">
            <v/>
          </cell>
          <cell r="AK873" t="str">
            <v/>
          </cell>
        </row>
        <row r="874">
          <cell r="D874" t="e">
            <v>#REF!</v>
          </cell>
          <cell r="AC874" t="str">
            <v/>
          </cell>
          <cell r="AK874" t="str">
            <v/>
          </cell>
        </row>
        <row r="875">
          <cell r="D875" t="e">
            <v>#REF!</v>
          </cell>
          <cell r="AC875" t="str">
            <v/>
          </cell>
          <cell r="AK875" t="str">
            <v/>
          </cell>
        </row>
        <row r="876">
          <cell r="D876" t="e">
            <v>#REF!</v>
          </cell>
          <cell r="AC876" t="str">
            <v/>
          </cell>
          <cell r="AK876" t="str">
            <v/>
          </cell>
        </row>
        <row r="877">
          <cell r="D877" t="e">
            <v>#REF!</v>
          </cell>
          <cell r="AC877" t="str">
            <v/>
          </cell>
          <cell r="AK877" t="str">
            <v/>
          </cell>
        </row>
        <row r="878">
          <cell r="D878" t="e">
            <v>#REF!</v>
          </cell>
          <cell r="AC878" t="str">
            <v/>
          </cell>
          <cell r="AK878" t="str">
            <v/>
          </cell>
        </row>
        <row r="879">
          <cell r="D879" t="e">
            <v>#REF!</v>
          </cell>
          <cell r="AC879" t="str">
            <v/>
          </cell>
          <cell r="AK879" t="str">
            <v/>
          </cell>
        </row>
        <row r="880">
          <cell r="D880" t="e">
            <v>#REF!</v>
          </cell>
          <cell r="AC880" t="str">
            <v/>
          </cell>
          <cell r="AK880" t="str">
            <v/>
          </cell>
        </row>
        <row r="881">
          <cell r="D881" t="e">
            <v>#REF!</v>
          </cell>
          <cell r="AC881" t="str">
            <v/>
          </cell>
          <cell r="AK881" t="str">
            <v/>
          </cell>
        </row>
        <row r="882">
          <cell r="D882" t="e">
            <v>#REF!</v>
          </cell>
          <cell r="AC882" t="str">
            <v/>
          </cell>
          <cell r="AK882" t="str">
            <v/>
          </cell>
        </row>
        <row r="883">
          <cell r="D883" t="e">
            <v>#REF!</v>
          </cell>
          <cell r="AC883" t="str">
            <v/>
          </cell>
          <cell r="AK883" t="str">
            <v/>
          </cell>
        </row>
        <row r="884">
          <cell r="D884" t="e">
            <v>#REF!</v>
          </cell>
          <cell r="AC884" t="str">
            <v/>
          </cell>
          <cell r="AK884" t="str">
            <v/>
          </cell>
        </row>
        <row r="885">
          <cell r="D885" t="e">
            <v>#REF!</v>
          </cell>
          <cell r="AC885" t="str">
            <v/>
          </cell>
          <cell r="AK885" t="str">
            <v/>
          </cell>
        </row>
        <row r="886">
          <cell r="D886" t="e">
            <v>#REF!</v>
          </cell>
          <cell r="AC886" t="str">
            <v/>
          </cell>
          <cell r="AK886" t="str">
            <v/>
          </cell>
        </row>
        <row r="887">
          <cell r="D887" t="e">
            <v>#REF!</v>
          </cell>
          <cell r="AC887" t="str">
            <v/>
          </cell>
          <cell r="AK887" t="str">
            <v/>
          </cell>
        </row>
        <row r="888">
          <cell r="D888" t="e">
            <v>#REF!</v>
          </cell>
          <cell r="AC888" t="str">
            <v/>
          </cell>
          <cell r="AK888" t="str">
            <v/>
          </cell>
        </row>
        <row r="889">
          <cell r="D889" t="e">
            <v>#REF!</v>
          </cell>
          <cell r="AC889" t="str">
            <v/>
          </cell>
          <cell r="AK889" t="str">
            <v/>
          </cell>
        </row>
        <row r="890">
          <cell r="D890" t="e">
            <v>#REF!</v>
          </cell>
          <cell r="AC890" t="str">
            <v/>
          </cell>
          <cell r="AK890" t="str">
            <v/>
          </cell>
        </row>
        <row r="891">
          <cell r="D891" t="e">
            <v>#REF!</v>
          </cell>
          <cell r="AC891" t="str">
            <v/>
          </cell>
          <cell r="AK891" t="str">
            <v/>
          </cell>
        </row>
        <row r="892">
          <cell r="D892" t="e">
            <v>#REF!</v>
          </cell>
          <cell r="AC892" t="str">
            <v/>
          </cell>
          <cell r="AK892" t="str">
            <v/>
          </cell>
        </row>
        <row r="893">
          <cell r="D893" t="e">
            <v>#REF!</v>
          </cell>
          <cell r="AC893" t="str">
            <v/>
          </cell>
          <cell r="AK893" t="str">
            <v/>
          </cell>
        </row>
        <row r="894">
          <cell r="D894" t="e">
            <v>#REF!</v>
          </cell>
          <cell r="AC894" t="str">
            <v/>
          </cell>
          <cell r="AK894" t="str">
            <v/>
          </cell>
        </row>
        <row r="895">
          <cell r="D895" t="e">
            <v>#REF!</v>
          </cell>
          <cell r="AC895" t="str">
            <v/>
          </cell>
          <cell r="AK895" t="str">
            <v/>
          </cell>
        </row>
        <row r="896">
          <cell r="D896" t="e">
            <v>#REF!</v>
          </cell>
          <cell r="AC896" t="str">
            <v/>
          </cell>
          <cell r="AK896" t="str">
            <v/>
          </cell>
        </row>
        <row r="897">
          <cell r="D897" t="e">
            <v>#REF!</v>
          </cell>
          <cell r="AC897" t="str">
            <v/>
          </cell>
          <cell r="AK897" t="str">
            <v/>
          </cell>
        </row>
        <row r="898">
          <cell r="D898" t="e">
            <v>#REF!</v>
          </cell>
          <cell r="AC898" t="str">
            <v/>
          </cell>
          <cell r="AK898" t="str">
            <v/>
          </cell>
        </row>
        <row r="899">
          <cell r="D899" t="e">
            <v>#REF!</v>
          </cell>
          <cell r="AC899" t="str">
            <v/>
          </cell>
          <cell r="AK899" t="str">
            <v/>
          </cell>
        </row>
        <row r="900">
          <cell r="D900" t="e">
            <v>#REF!</v>
          </cell>
          <cell r="AC900" t="str">
            <v/>
          </cell>
          <cell r="AK900" t="str">
            <v/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0C585-1352-4C58-BA7D-64869ACB2443}">
  <sheetPr codeName="Sheet28"/>
  <dimension ref="A1:XFC1048567"/>
  <sheetViews>
    <sheetView tabSelected="1" topLeftCell="A5" zoomScale="115" zoomScaleNormal="115" workbookViewId="0">
      <selection activeCell="C21" sqref="C21"/>
    </sheetView>
  </sheetViews>
  <sheetFormatPr defaultColWidth="0" defaultRowHeight="15" customHeight="1" zeroHeight="1" outlineLevelRow="2" x14ac:dyDescent="0.25"/>
  <cols>
    <col min="1" max="1" width="7.140625" customWidth="1"/>
    <col min="2" max="2" width="3.5703125" customWidth="1"/>
    <col min="3" max="3" width="12" customWidth="1"/>
    <col min="4" max="4" width="10" customWidth="1"/>
    <col min="5" max="5" width="7.7109375" customWidth="1"/>
    <col min="6" max="6" width="9.140625" customWidth="1"/>
    <col min="7" max="7" width="50.5703125" customWidth="1"/>
    <col min="8" max="8" width="14.5703125" customWidth="1"/>
    <col min="9" max="9" width="9.140625" customWidth="1"/>
    <col min="10" max="10" width="9" customWidth="1"/>
    <col min="11" max="12" width="9" hidden="1" customWidth="1"/>
    <col min="13" max="16383" width="9" hidden="1"/>
    <col min="16384" max="16384" width="1.5703125" hidden="1"/>
  </cols>
  <sheetData>
    <row r="1" spans="1:19" ht="7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9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9" ht="15" customHeight="1" x14ac:dyDescent="0.25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3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3"/>
    </row>
    <row r="5" spans="1:19" ht="5.2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9" x14ac:dyDescent="0.25">
      <c r="A6" s="1"/>
      <c r="B6" s="1"/>
      <c r="C6" s="1"/>
      <c r="D6" s="1"/>
      <c r="E6" s="1"/>
      <c r="F6" s="1"/>
      <c r="G6" s="1"/>
      <c r="H6" s="1"/>
      <c r="I6" s="1"/>
      <c r="J6" s="4" t="str">
        <f>OF_Summary_Ref_Printed&amp;"    "</f>
        <v xml:space="preserve">Order Form ref: 1523    </v>
      </c>
      <c r="K6" s="1"/>
      <c r="L6" s="1"/>
    </row>
    <row r="7" spans="1:1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9" x14ac:dyDescent="0.25">
      <c r="A8" s="1"/>
      <c r="B8" s="1"/>
      <c r="C8" s="5" t="s">
        <v>1</v>
      </c>
      <c r="D8" s="5"/>
      <c r="E8" s="6"/>
      <c r="F8" s="6"/>
      <c r="G8" s="7" t="s">
        <v>2</v>
      </c>
      <c r="H8" s="8"/>
      <c r="I8" s="8"/>
      <c r="J8" s="6"/>
      <c r="K8" s="6"/>
      <c r="L8" s="6"/>
    </row>
    <row r="9" spans="1:1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9" x14ac:dyDescent="0.25">
      <c r="A10" s="1"/>
      <c r="B10" s="1"/>
      <c r="C10" s="1" t="s">
        <v>3</v>
      </c>
      <c r="D10" s="9" t="s">
        <v>37</v>
      </c>
      <c r="E10" s="10"/>
      <c r="F10" s="11"/>
      <c r="G10" t="str">
        <f>"    customerservice@saxint.com.au"</f>
        <v xml:space="preserve">    customerservice@saxint.com.au</v>
      </c>
      <c r="H10" s="1" t="s">
        <v>4</v>
      </c>
      <c r="I10" s="1"/>
      <c r="J10" s="1"/>
      <c r="K10" s="1"/>
      <c r="L10" s="1"/>
      <c r="O10" s="12" t="s">
        <v>5</v>
      </c>
    </row>
    <row r="11" spans="1:19" x14ac:dyDescent="0.25">
      <c r="A11" s="1"/>
      <c r="B11" s="1"/>
      <c r="C11" s="1" t="s">
        <v>6</v>
      </c>
      <c r="D11" s="13" t="s">
        <v>38</v>
      </c>
      <c r="E11" s="14"/>
      <c r="F11" s="15"/>
      <c r="G11" s="1" t="str">
        <f ca="1">"    SAX Rep: "&amp;Replink</f>
        <v xml:space="preserve">    SAX Rep: Office</v>
      </c>
      <c r="H11" s="16"/>
      <c r="I11" s="17"/>
      <c r="J11" s="18"/>
      <c r="K11" s="1"/>
      <c r="L11" s="1"/>
      <c r="O11" t="s">
        <v>7</v>
      </c>
    </row>
    <row r="12" spans="1:19" x14ac:dyDescent="0.25">
      <c r="A12" s="1"/>
      <c r="B12" s="1"/>
      <c r="C12" s="19"/>
      <c r="D12" s="13" t="s">
        <v>38</v>
      </c>
      <c r="E12" s="14"/>
      <c r="F12" s="15"/>
      <c r="G12" t="s">
        <v>8</v>
      </c>
      <c r="H12" s="20"/>
      <c r="I12" s="21"/>
      <c r="J12" s="22"/>
      <c r="K12" s="1"/>
      <c r="L12" s="1"/>
    </row>
    <row r="13" spans="1:19" x14ac:dyDescent="0.25">
      <c r="A13" s="1"/>
      <c r="B13" s="1"/>
      <c r="C13" s="1" t="s">
        <v>9</v>
      </c>
      <c r="D13" s="13" t="s">
        <v>37</v>
      </c>
      <c r="E13" s="14"/>
      <c r="F13" s="15"/>
      <c r="G13" s="1" t="s">
        <v>10</v>
      </c>
      <c r="H13" s="23"/>
      <c r="I13" s="24"/>
      <c r="J13" s="25"/>
      <c r="K13" s="1"/>
      <c r="L13" s="1"/>
    </row>
    <row r="14" spans="1:19" ht="15.75" thickBot="1" x14ac:dyDescent="0.3">
      <c r="A14" s="1"/>
      <c r="B14" s="1"/>
      <c r="C14" s="1" t="s">
        <v>11</v>
      </c>
      <c r="D14" s="13" t="s">
        <v>37</v>
      </c>
      <c r="E14" s="14"/>
      <c r="F14" s="15"/>
      <c r="G14" s="1"/>
      <c r="H14" s="1"/>
      <c r="I14" s="1"/>
      <c r="J14" s="1"/>
      <c r="K14" s="1"/>
      <c r="L14" s="1"/>
    </row>
    <row r="15" spans="1:19" x14ac:dyDescent="0.25">
      <c r="A15" s="1"/>
      <c r="B15" s="1"/>
      <c r="C15" s="1" t="s">
        <v>12</v>
      </c>
      <c r="D15" s="13" t="s">
        <v>37</v>
      </c>
      <c r="E15" s="14"/>
      <c r="F15" s="15"/>
      <c r="G15" s="26" t="s">
        <v>13</v>
      </c>
      <c r="H15" s="27">
        <f>SUMIF(J21:J68,"&lt;&gt;#N/A")</f>
        <v>0</v>
      </c>
      <c r="I15" s="28"/>
      <c r="J15" s="1"/>
      <c r="K15" s="1"/>
      <c r="L15" s="1"/>
      <c r="S15" s="29" t="s">
        <v>14</v>
      </c>
    </row>
    <row r="16" spans="1:19" ht="16.5" thickBot="1" x14ac:dyDescent="0.3">
      <c r="A16" s="1"/>
      <c r="B16" s="1"/>
      <c r="C16" s="1" t="s">
        <v>15</v>
      </c>
      <c r="D16" s="30" t="s">
        <v>37</v>
      </c>
      <c r="E16" s="31"/>
      <c r="F16" s="32"/>
      <c r="G16" s="33" t="str">
        <f>IF(N18&gt;0,"** Some items requested are less than our standard min quantity allowed.","")</f>
        <v/>
      </c>
      <c r="H16" s="1"/>
      <c r="I16" s="1"/>
      <c r="J16" s="1"/>
      <c r="K16" s="6"/>
      <c r="L16" s="6"/>
      <c r="P16" s="12" t="s">
        <v>13</v>
      </c>
      <c r="Q16" s="12">
        <f>SUM(Q21:Q68)</f>
        <v>0</v>
      </c>
      <c r="S16" s="34">
        <f>IF(R18-S18&lt;&gt;0,1,0)</f>
        <v>0</v>
      </c>
    </row>
    <row r="17" spans="1:34" ht="7.5" customHeight="1" x14ac:dyDescent="0.25">
      <c r="A17" s="1"/>
      <c r="B17" s="1"/>
      <c r="C17" s="6"/>
      <c r="D17" s="6"/>
      <c r="E17" s="6"/>
      <c r="F17" s="6"/>
      <c r="G17" s="6"/>
      <c r="H17" s="6"/>
      <c r="I17" s="6"/>
      <c r="J17" s="6"/>
      <c r="K17" s="1"/>
      <c r="L17" s="1"/>
    </row>
    <row r="18" spans="1:34" ht="22.5" customHeight="1" x14ac:dyDescent="0.25">
      <c r="A18" s="1"/>
      <c r="B18" s="35"/>
      <c r="C18" s="35" t="s">
        <v>16</v>
      </c>
      <c r="D18" s="35"/>
      <c r="E18" s="1"/>
      <c r="F18" s="1"/>
      <c r="G18" s="1"/>
      <c r="H18" s="1"/>
      <c r="I18" s="1"/>
      <c r="J18" s="1"/>
      <c r="K18" s="1"/>
      <c r="L18" s="1"/>
      <c r="N18" s="36">
        <f>SUM(N21:N68)</f>
        <v>0</v>
      </c>
      <c r="O18" s="12" t="s">
        <v>17</v>
      </c>
      <c r="R18">
        <f>SUM(R21:R68)</f>
        <v>0</v>
      </c>
      <c r="S18">
        <f>SUM(S21:S68)</f>
        <v>0</v>
      </c>
      <c r="Z18" s="37"/>
      <c r="AA18" s="38" t="s">
        <v>18</v>
      </c>
      <c r="AB18" s="37"/>
      <c r="AH18" s="39">
        <f>IF(AH21="Nil",0,1)</f>
        <v>0</v>
      </c>
    </row>
    <row r="19" spans="1:34" ht="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34" x14ac:dyDescent="0.25">
      <c r="A20" s="40" t="s">
        <v>19</v>
      </c>
      <c r="B20" s="1"/>
      <c r="C20" s="41" t="s">
        <v>20</v>
      </c>
      <c r="D20" s="41" t="s">
        <v>21</v>
      </c>
      <c r="E20" s="42" t="s">
        <v>22</v>
      </c>
      <c r="F20" s="42" t="s">
        <v>23</v>
      </c>
      <c r="G20" s="5" t="s">
        <v>24</v>
      </c>
      <c r="H20" s="5" t="s">
        <v>25</v>
      </c>
      <c r="I20" s="5" t="s">
        <v>26</v>
      </c>
      <c r="J20" s="5" t="s">
        <v>13</v>
      </c>
      <c r="K20" s="5"/>
      <c r="L20" s="5"/>
      <c r="M20" s="5"/>
      <c r="O20" s="42" t="s">
        <v>20</v>
      </c>
      <c r="P20" s="42" t="s">
        <v>21</v>
      </c>
      <c r="Q20" s="38" t="s">
        <v>13</v>
      </c>
      <c r="R20" s="38" t="s">
        <v>27</v>
      </c>
      <c r="S20" s="38" t="s">
        <v>28</v>
      </c>
      <c r="U20" s="38" t="s">
        <v>29</v>
      </c>
      <c r="V20" s="38" t="s">
        <v>30</v>
      </c>
      <c r="W20" s="38" t="s">
        <v>31</v>
      </c>
      <c r="X20" s="38" t="s">
        <v>32</v>
      </c>
      <c r="Y20" s="38" t="s">
        <v>33</v>
      </c>
      <c r="Z20" s="38" t="s">
        <v>29</v>
      </c>
      <c r="AA20" s="38" t="s">
        <v>30</v>
      </c>
      <c r="AB20" s="38" t="s">
        <v>31</v>
      </c>
      <c r="AC20" s="38" t="s">
        <v>32</v>
      </c>
      <c r="AD20" s="38" t="s">
        <v>33</v>
      </c>
      <c r="AE20" s="38" t="s">
        <v>24</v>
      </c>
      <c r="AF20" s="38" t="s">
        <v>34</v>
      </c>
      <c r="AG20" s="38" t="s">
        <v>35</v>
      </c>
      <c r="AH20" s="38" t="s">
        <v>36</v>
      </c>
    </row>
    <row r="21" spans="1:34" s="52" customFormat="1" ht="32.25" customHeight="1" x14ac:dyDescent="0.25">
      <c r="A21" s="43" t="str">
        <f t="shared" ref="A21:A67" si="0">IF($AG21="","",VLOOKUP($AG21,$E$69:$M$3996,2,FALSE))</f>
        <v/>
      </c>
      <c r="B21" s="44" t="str">
        <f>IF(C21="","",MAX($B$20:B20)+1)</f>
        <v/>
      </c>
      <c r="C21" s="45"/>
      <c r="D21" s="45"/>
      <c r="E21" s="46" t="str">
        <f>IF($AG21="","",VLOOKUP($AG21,$E$69:$M$5000,6,FALSE))</f>
        <v/>
      </c>
      <c r="F21" s="47" t="str">
        <f>IF($AG21="","",IF(VLOOKUP($AG21,$E$69:$M$5000,4,FALSE)=0,"",VLOOKUP($AG21,$E$69:$M$5000,4,FALSE)))</f>
        <v/>
      </c>
      <c r="G21" s="48" t="str">
        <f t="shared" ref="G21:G67" si="1">AF21</f>
        <v/>
      </c>
      <c r="H21" s="49" t="str">
        <f>IF($AG21="","",IF(VLOOKUP($AG21,$E$69:$M$5000,7,FALSE)=0,"",VLOOKUP($AG21,$E$69:$M$5000,7,FALSE)))</f>
        <v/>
      </c>
      <c r="I21" s="49" t="str">
        <f>IF($AG21="","",IF(VLOOKUP($AG21,$E$69:$M$5000,8,FALSE)=0,"",VLOOKUP($AG21,$E$69:$M$5000,8,FALSE)))</f>
        <v/>
      </c>
      <c r="J21" s="50" t="str">
        <f>IF(OR(C21="",D21="",H21=""),"",H21*D21)</f>
        <v/>
      </c>
      <c r="K21" s="51"/>
      <c r="M21" s="51"/>
      <c r="N21" s="46">
        <f>IF(F21="",0,IF(AND(D21&lt;E21,D21&gt;0),1,0))</f>
        <v>0</v>
      </c>
      <c r="O21" s="53" t="str">
        <f>IF(G21="","JW1234",IF(G21="*** Item Not Found.  May be out of stock. ***","JW1234",AG21))</f>
        <v>JW1234</v>
      </c>
      <c r="P21" s="54">
        <f>IF(G21="*** Item Not Found ***",0,D21)</f>
        <v>0</v>
      </c>
      <c r="Q21" s="46">
        <f>IF(P21=0,0,P21*H21)</f>
        <v>0</v>
      </c>
      <c r="R21" s="46">
        <f>IF(D21&gt;=1,1,0)</f>
        <v>0</v>
      </c>
      <c r="S21" s="46">
        <f>IF(P21&gt;=1,1,0)</f>
        <v>0</v>
      </c>
      <c r="U21" s="52">
        <f>VLOOKUP($C21,$E$69:$M$5000,5,FALSE)</f>
        <v>0</v>
      </c>
      <c r="V21" s="52" t="e">
        <f>VLOOKUP($C21&amp;" *",$E$69:$M$5000,5,FALSE)</f>
        <v>#N/A</v>
      </c>
      <c r="W21" s="52" t="e">
        <f>VLOOKUP("SP "&amp;$C21,$E$69:$M$5000,5,FALSE)</f>
        <v>#N/A</v>
      </c>
      <c r="X21" s="52" t="e">
        <f>VLOOKUP("x5 "&amp;$C21,$E$69:$M$5000,5,FALSE)</f>
        <v>#N/A</v>
      </c>
      <c r="Y21" s="52" t="e">
        <f>VLOOKUP("x3 "&amp;$C21,$E$69:$M$5000,5,FALSE)</f>
        <v>#N/A</v>
      </c>
      <c r="Z21" s="52" t="str">
        <f>IF(C21="","",IF(ISERROR(U21),"",U21))</f>
        <v/>
      </c>
      <c r="AA21" s="52" t="str">
        <f>IF(ISERROR(V21),"",V21)</f>
        <v/>
      </c>
      <c r="AB21" s="52" t="str">
        <f>IF(ISERROR(W21),"",W21)</f>
        <v/>
      </c>
      <c r="AC21" s="52" t="str">
        <f>IF(ISERROR(X21),"",X21)</f>
        <v/>
      </c>
      <c r="AD21" s="52" t="str">
        <f>IF(ISERROR(Y21),"",Y21)</f>
        <v/>
      </c>
      <c r="AE21" s="52" t="str">
        <f>Z21&amp;AA21&amp;AB21&amp;AC21&amp;AD21</f>
        <v/>
      </c>
      <c r="AF21" s="52" t="str">
        <f>IF(C21="","",IF(AE21="","*** Item Not Found.  May be out of stock. ***",AE21))</f>
        <v/>
      </c>
      <c r="AG21" s="52" t="str">
        <f>IF(Z21&lt;&gt;"",C21,IF(AA21&lt;&gt;"",C21&amp;" *",IF(AB21&lt;&gt;"","SP "&amp;C21,IF(AC21&lt;&gt;"","x5 "&amp;C21,IF(AD21&lt;&gt;"","x3 "&amp;C21,"")))))</f>
        <v/>
      </c>
      <c r="AH21" s="55" t="str" cm="1">
        <f t="array" ref="AH21">_xlfn._xlws.FILTER(B21:G67,G21:G67="*** Item Not Found.   May be out of stock. ***","Nil")</f>
        <v>Nil</v>
      </c>
    </row>
    <row r="22" spans="1:34" s="52" customFormat="1" ht="32.25" customHeight="1" x14ac:dyDescent="0.25">
      <c r="A22" s="43" t="str">
        <f t="shared" si="0"/>
        <v/>
      </c>
      <c r="B22" s="44" t="str">
        <f>IF(C22="","",MAX($B$20:B21)+1)</f>
        <v/>
      </c>
      <c r="C22" s="45"/>
      <c r="D22" s="45"/>
      <c r="E22" s="46" t="str">
        <f t="shared" ref="E22:E67" si="2">IF($AG22="","",VLOOKUP($AG22,$E$69:$M$5000,6,FALSE))</f>
        <v/>
      </c>
      <c r="F22" s="47" t="str">
        <f t="shared" ref="F22:F67" si="3">IF($AG22="","",IF(VLOOKUP($AG22,$E$69:$M$5000,4,FALSE)=0,"",VLOOKUP($AG22,$E$69:$M$5000,4,FALSE)))</f>
        <v/>
      </c>
      <c r="G22" s="48" t="str">
        <f t="shared" si="1"/>
        <v/>
      </c>
      <c r="H22" s="49" t="str">
        <f t="shared" ref="H22:H67" si="4">IF($AG22="","",IF(VLOOKUP($AG22,$E$69:$M$5000,7,FALSE)=0,"",VLOOKUP($AG22,$E$69:$M$5000,7,FALSE)))</f>
        <v/>
      </c>
      <c r="I22" s="49" t="str">
        <f t="shared" ref="I22:I67" si="5">IF($AG22="","",IF(VLOOKUP($AG22,$E$69:$M$5000,8,FALSE)=0,"",VLOOKUP($AG22,$E$69:$M$5000,8,FALSE)))</f>
        <v/>
      </c>
      <c r="J22" s="50" t="str">
        <f t="shared" ref="J22:J67" si="6">IF(OR(C22="",D22="",H22=""),"",H22*D22)</f>
        <v/>
      </c>
      <c r="K22" s="51"/>
      <c r="M22" s="51"/>
      <c r="N22" s="46">
        <f t="shared" ref="N22:N67" si="7">IF(F22="",0,IF(AND(D22&lt;E22,D22&gt;0),1,0))</f>
        <v>0</v>
      </c>
      <c r="O22" s="53" t="str">
        <f t="shared" ref="O22:O67" si="8">IF(G22="","JW1234",IF(G22="*** Item Not Found.  May be out of stock. ***","JW1234",AG22))</f>
        <v>JW1234</v>
      </c>
      <c r="P22" s="54">
        <f t="shared" ref="P22:P67" si="9">IF(G22="*** Item Not Found ***",0,D22)</f>
        <v>0</v>
      </c>
      <c r="Q22" s="46">
        <f t="shared" ref="Q22:Q68" si="10">IF(P22=0,0,P22*H22)</f>
        <v>0</v>
      </c>
      <c r="R22" s="46">
        <f t="shared" ref="R22:R68" si="11">IF(D22&gt;=1,1,0)</f>
        <v>0</v>
      </c>
      <c r="S22" s="46">
        <f t="shared" ref="S22:S68" si="12">IF(P22&gt;=1,1,0)</f>
        <v>0</v>
      </c>
      <c r="U22" s="52">
        <f t="shared" ref="U22:U67" si="13">VLOOKUP($C22,$E$69:$M$5000,5,FALSE)</f>
        <v>0</v>
      </c>
      <c r="V22" s="52" t="e">
        <f t="shared" ref="V22:V67" si="14">VLOOKUP($C22&amp;" *",$E$69:$M$5000,5,FALSE)</f>
        <v>#N/A</v>
      </c>
      <c r="W22" s="52" t="e">
        <f t="shared" ref="W22:W67" si="15">VLOOKUP("SP "&amp;$C22,$E$69:$M$5000,5,FALSE)</f>
        <v>#N/A</v>
      </c>
      <c r="X22" s="52" t="e">
        <f t="shared" ref="X22:X67" si="16">VLOOKUP("x5 "&amp;$C22,$E$69:$M$5000,5,FALSE)</f>
        <v>#N/A</v>
      </c>
      <c r="Y22" s="52" t="e">
        <f t="shared" ref="Y22:Y67" si="17">VLOOKUP("x3 "&amp;$C22,$E$69:$M$5000,5,FALSE)</f>
        <v>#N/A</v>
      </c>
      <c r="Z22" s="52" t="str">
        <f t="shared" ref="Z22:Z67" si="18">IF(C22="","",IF(ISERROR(U22),"",U22))</f>
        <v/>
      </c>
      <c r="AA22" s="52" t="str">
        <f t="shared" ref="AA22:AD67" si="19">IF(ISERROR(V22),"",V22)</f>
        <v/>
      </c>
      <c r="AB22" s="52" t="str">
        <f t="shared" si="19"/>
        <v/>
      </c>
      <c r="AC22" s="52" t="str">
        <f t="shared" si="19"/>
        <v/>
      </c>
      <c r="AD22" s="52" t="str">
        <f t="shared" si="19"/>
        <v/>
      </c>
      <c r="AE22" s="52" t="str">
        <f t="shared" ref="AE22:AE67" si="20">Z22&amp;AA22&amp;AB22&amp;AC22&amp;AD22</f>
        <v/>
      </c>
      <c r="AF22" s="52" t="str">
        <f t="shared" ref="AF22:AF67" si="21">IF(C22="","",IF(AE22="","*** Item Not Found.  May be out of stock. ***",AE22))</f>
        <v/>
      </c>
      <c r="AG22" s="52" t="str">
        <f t="shared" ref="AG22:AG67" si="22">IF(Z22&lt;&gt;"",C22,IF(AA22&lt;&gt;"",C22&amp;" *",IF(AB22&lt;&gt;"","SP "&amp;C22,IF(AC22&lt;&gt;"","x5 "&amp;C22,IF(AD22&lt;&gt;"","x3 "&amp;C22,"")))))</f>
        <v/>
      </c>
      <c r="AH22" s="55" t="str" cm="1">
        <f t="array" ref="AH22">_xlfn._xlws.FILTER(B22:G68,G22:G68="*** Item Not Found.   May be out of stock. ***","Nil")</f>
        <v>Nil</v>
      </c>
    </row>
    <row r="23" spans="1:34" s="52" customFormat="1" ht="32.25" customHeight="1" x14ac:dyDescent="0.25">
      <c r="A23" s="43" t="str">
        <f t="shared" si="0"/>
        <v/>
      </c>
      <c r="B23" s="44" t="str">
        <f>IF(C23="","",MAX($B$20:B22)+1)</f>
        <v/>
      </c>
      <c r="C23" s="45"/>
      <c r="D23" s="45"/>
      <c r="E23" s="46" t="str">
        <f t="shared" si="2"/>
        <v/>
      </c>
      <c r="F23" s="47" t="str">
        <f t="shared" si="3"/>
        <v/>
      </c>
      <c r="G23" s="48" t="str">
        <f t="shared" si="1"/>
        <v/>
      </c>
      <c r="H23" s="49" t="str">
        <f t="shared" si="4"/>
        <v/>
      </c>
      <c r="I23" s="49" t="str">
        <f t="shared" si="5"/>
        <v/>
      </c>
      <c r="J23" s="50" t="str">
        <f t="shared" si="6"/>
        <v/>
      </c>
      <c r="K23" s="51"/>
      <c r="M23" s="51"/>
      <c r="N23" s="46">
        <f t="shared" si="7"/>
        <v>0</v>
      </c>
      <c r="O23" s="53" t="str">
        <f t="shared" si="8"/>
        <v>JW1234</v>
      </c>
      <c r="P23" s="54">
        <f t="shared" si="9"/>
        <v>0</v>
      </c>
      <c r="Q23" s="46">
        <f t="shared" si="10"/>
        <v>0</v>
      </c>
      <c r="R23" s="46">
        <f t="shared" si="11"/>
        <v>0</v>
      </c>
      <c r="S23" s="46">
        <f t="shared" si="12"/>
        <v>0</v>
      </c>
      <c r="U23" s="52">
        <f t="shared" si="13"/>
        <v>0</v>
      </c>
      <c r="V23" s="52" t="e">
        <f t="shared" si="14"/>
        <v>#N/A</v>
      </c>
      <c r="W23" s="52" t="e">
        <f t="shared" si="15"/>
        <v>#N/A</v>
      </c>
      <c r="X23" s="52" t="e">
        <f t="shared" si="16"/>
        <v>#N/A</v>
      </c>
      <c r="Y23" s="52" t="e">
        <f t="shared" si="17"/>
        <v>#N/A</v>
      </c>
      <c r="Z23" s="52" t="str">
        <f t="shared" si="18"/>
        <v/>
      </c>
      <c r="AA23" s="52" t="str">
        <f t="shared" si="19"/>
        <v/>
      </c>
      <c r="AB23" s="52" t="str">
        <f t="shared" si="19"/>
        <v/>
      </c>
      <c r="AC23" s="52" t="str">
        <f t="shared" si="19"/>
        <v/>
      </c>
      <c r="AD23" s="52" t="str">
        <f t="shared" si="19"/>
        <v/>
      </c>
      <c r="AE23" s="52" t="str">
        <f t="shared" si="20"/>
        <v/>
      </c>
      <c r="AF23" s="52" t="str">
        <f t="shared" si="21"/>
        <v/>
      </c>
      <c r="AG23" s="52" t="str">
        <f t="shared" si="22"/>
        <v/>
      </c>
      <c r="AH23" s="55" t="str" cm="1">
        <f t="array" ref="AH23">_xlfn._xlws.FILTER(B23:G69,G23:G69="*** Item Not Found.   May be out of stock. ***","Nil")</f>
        <v>Nil</v>
      </c>
    </row>
    <row r="24" spans="1:34" s="52" customFormat="1" ht="32.25" customHeight="1" x14ac:dyDescent="0.25">
      <c r="A24" s="43" t="str">
        <f t="shared" si="0"/>
        <v/>
      </c>
      <c r="B24" s="44" t="str">
        <f>IF(C24="","",MAX($B$20:B23)+1)</f>
        <v/>
      </c>
      <c r="C24" s="45"/>
      <c r="D24" s="45"/>
      <c r="E24" s="46" t="str">
        <f t="shared" si="2"/>
        <v/>
      </c>
      <c r="F24" s="47" t="str">
        <f t="shared" si="3"/>
        <v/>
      </c>
      <c r="G24" s="48" t="str">
        <f t="shared" si="1"/>
        <v/>
      </c>
      <c r="H24" s="49" t="str">
        <f t="shared" si="4"/>
        <v/>
      </c>
      <c r="I24" s="49" t="str">
        <f t="shared" si="5"/>
        <v/>
      </c>
      <c r="J24" s="50" t="str">
        <f t="shared" si="6"/>
        <v/>
      </c>
      <c r="K24" s="51"/>
      <c r="M24" s="51"/>
      <c r="N24" s="46">
        <f t="shared" si="7"/>
        <v>0</v>
      </c>
      <c r="O24" s="53" t="str">
        <f t="shared" si="8"/>
        <v>JW1234</v>
      </c>
      <c r="P24" s="54">
        <f t="shared" si="9"/>
        <v>0</v>
      </c>
      <c r="Q24" s="46">
        <f t="shared" si="10"/>
        <v>0</v>
      </c>
      <c r="R24" s="46">
        <f t="shared" si="11"/>
        <v>0</v>
      </c>
      <c r="S24" s="46">
        <f t="shared" si="12"/>
        <v>0</v>
      </c>
      <c r="U24" s="52">
        <f t="shared" si="13"/>
        <v>0</v>
      </c>
      <c r="V24" s="52" t="e">
        <f t="shared" si="14"/>
        <v>#N/A</v>
      </c>
      <c r="W24" s="52" t="e">
        <f t="shared" si="15"/>
        <v>#N/A</v>
      </c>
      <c r="X24" s="52" t="e">
        <f t="shared" si="16"/>
        <v>#N/A</v>
      </c>
      <c r="Y24" s="52" t="e">
        <f t="shared" si="17"/>
        <v>#N/A</v>
      </c>
      <c r="Z24" s="52" t="str">
        <f t="shared" si="18"/>
        <v/>
      </c>
      <c r="AA24" s="52" t="str">
        <f t="shared" si="19"/>
        <v/>
      </c>
      <c r="AB24" s="52" t="str">
        <f t="shared" si="19"/>
        <v/>
      </c>
      <c r="AC24" s="52" t="str">
        <f t="shared" si="19"/>
        <v/>
      </c>
      <c r="AD24" s="52" t="str">
        <f t="shared" si="19"/>
        <v/>
      </c>
      <c r="AE24" s="52" t="str">
        <f t="shared" si="20"/>
        <v/>
      </c>
      <c r="AF24" s="52" t="str">
        <f t="shared" si="21"/>
        <v/>
      </c>
      <c r="AG24" s="52" t="str">
        <f t="shared" si="22"/>
        <v/>
      </c>
      <c r="AH24" s="55" t="str" cm="1">
        <f t="array" ref="AH24">_xlfn._xlws.FILTER(B24:G70,G24:G70="*** Item Not Found.   May be out of stock. ***","Nil")</f>
        <v>Nil</v>
      </c>
    </row>
    <row r="25" spans="1:34" s="52" customFormat="1" ht="32.25" customHeight="1" x14ac:dyDescent="0.25">
      <c r="A25" s="43" t="str">
        <f t="shared" si="0"/>
        <v/>
      </c>
      <c r="B25" s="44" t="str">
        <f>IF(C25="","",MAX($B$20:B24)+1)</f>
        <v/>
      </c>
      <c r="C25" s="45"/>
      <c r="D25" s="45"/>
      <c r="E25" s="46" t="str">
        <f t="shared" si="2"/>
        <v/>
      </c>
      <c r="F25" s="47" t="str">
        <f t="shared" si="3"/>
        <v/>
      </c>
      <c r="G25" s="48" t="str">
        <f t="shared" si="1"/>
        <v/>
      </c>
      <c r="H25" s="49" t="str">
        <f t="shared" si="4"/>
        <v/>
      </c>
      <c r="I25" s="49" t="str">
        <f t="shared" si="5"/>
        <v/>
      </c>
      <c r="J25" s="50" t="str">
        <f t="shared" si="6"/>
        <v/>
      </c>
      <c r="K25" s="51"/>
      <c r="M25" s="51"/>
      <c r="N25" s="46">
        <f t="shared" si="7"/>
        <v>0</v>
      </c>
      <c r="O25" s="53" t="str">
        <f t="shared" si="8"/>
        <v>JW1234</v>
      </c>
      <c r="P25" s="54">
        <f t="shared" si="9"/>
        <v>0</v>
      </c>
      <c r="Q25" s="46">
        <f t="shared" si="10"/>
        <v>0</v>
      </c>
      <c r="R25" s="46">
        <f t="shared" si="11"/>
        <v>0</v>
      </c>
      <c r="S25" s="46">
        <f t="shared" si="12"/>
        <v>0</v>
      </c>
      <c r="U25" s="52">
        <f t="shared" si="13"/>
        <v>0</v>
      </c>
      <c r="V25" s="52" t="e">
        <f t="shared" si="14"/>
        <v>#N/A</v>
      </c>
      <c r="W25" s="52" t="e">
        <f t="shared" si="15"/>
        <v>#N/A</v>
      </c>
      <c r="X25" s="52" t="e">
        <f t="shared" si="16"/>
        <v>#N/A</v>
      </c>
      <c r="Y25" s="52" t="e">
        <f t="shared" si="17"/>
        <v>#N/A</v>
      </c>
      <c r="Z25" s="52" t="str">
        <f t="shared" si="18"/>
        <v/>
      </c>
      <c r="AA25" s="52" t="str">
        <f t="shared" si="19"/>
        <v/>
      </c>
      <c r="AB25" s="52" t="str">
        <f t="shared" si="19"/>
        <v/>
      </c>
      <c r="AC25" s="52" t="str">
        <f t="shared" si="19"/>
        <v/>
      </c>
      <c r="AD25" s="52" t="str">
        <f t="shared" si="19"/>
        <v/>
      </c>
      <c r="AE25" s="52" t="str">
        <f t="shared" si="20"/>
        <v/>
      </c>
      <c r="AF25" s="52" t="str">
        <f t="shared" si="21"/>
        <v/>
      </c>
      <c r="AG25" s="52" t="str">
        <f t="shared" si="22"/>
        <v/>
      </c>
      <c r="AH25" s="55" t="str" cm="1">
        <f t="array" ref="AH25">_xlfn._xlws.FILTER(B25:G71,G25:G71="*** Item Not Found.   May be out of stock. ***","Nil")</f>
        <v>Nil</v>
      </c>
    </row>
    <row r="26" spans="1:34" s="52" customFormat="1" ht="32.25" customHeight="1" x14ac:dyDescent="0.25">
      <c r="A26" s="43" t="str">
        <f t="shared" si="0"/>
        <v/>
      </c>
      <c r="B26" s="44" t="str">
        <f>IF(C26="","",MAX($B$20:B25)+1)</f>
        <v/>
      </c>
      <c r="C26" s="45"/>
      <c r="D26" s="45"/>
      <c r="E26" s="46" t="str">
        <f t="shared" si="2"/>
        <v/>
      </c>
      <c r="F26" s="47" t="str">
        <f t="shared" si="3"/>
        <v/>
      </c>
      <c r="G26" s="48" t="str">
        <f t="shared" si="1"/>
        <v/>
      </c>
      <c r="H26" s="49" t="str">
        <f t="shared" si="4"/>
        <v/>
      </c>
      <c r="I26" s="49" t="str">
        <f t="shared" si="5"/>
        <v/>
      </c>
      <c r="J26" s="50" t="str">
        <f t="shared" si="6"/>
        <v/>
      </c>
      <c r="K26" s="51"/>
      <c r="M26" s="51"/>
      <c r="N26" s="46">
        <f t="shared" si="7"/>
        <v>0</v>
      </c>
      <c r="O26" s="53" t="str">
        <f t="shared" si="8"/>
        <v>JW1234</v>
      </c>
      <c r="P26" s="54">
        <f t="shared" si="9"/>
        <v>0</v>
      </c>
      <c r="Q26" s="46">
        <f t="shared" si="10"/>
        <v>0</v>
      </c>
      <c r="R26" s="46">
        <f t="shared" si="11"/>
        <v>0</v>
      </c>
      <c r="S26" s="46">
        <f t="shared" si="12"/>
        <v>0</v>
      </c>
      <c r="U26" s="52">
        <f t="shared" si="13"/>
        <v>0</v>
      </c>
      <c r="V26" s="52" t="e">
        <f t="shared" si="14"/>
        <v>#N/A</v>
      </c>
      <c r="W26" s="52" t="e">
        <f t="shared" si="15"/>
        <v>#N/A</v>
      </c>
      <c r="X26" s="52" t="e">
        <f t="shared" si="16"/>
        <v>#N/A</v>
      </c>
      <c r="Y26" s="52" t="e">
        <f t="shared" si="17"/>
        <v>#N/A</v>
      </c>
      <c r="Z26" s="52" t="str">
        <f t="shared" si="18"/>
        <v/>
      </c>
      <c r="AA26" s="52" t="str">
        <f t="shared" si="19"/>
        <v/>
      </c>
      <c r="AB26" s="52" t="str">
        <f t="shared" si="19"/>
        <v/>
      </c>
      <c r="AC26" s="52" t="str">
        <f t="shared" si="19"/>
        <v/>
      </c>
      <c r="AD26" s="52" t="str">
        <f t="shared" si="19"/>
        <v/>
      </c>
      <c r="AE26" s="52" t="str">
        <f t="shared" si="20"/>
        <v/>
      </c>
      <c r="AF26" s="52" t="str">
        <f t="shared" si="21"/>
        <v/>
      </c>
      <c r="AG26" s="52" t="str">
        <f t="shared" si="22"/>
        <v/>
      </c>
      <c r="AH26" s="55" t="str" cm="1">
        <f t="array" ref="AH26">_xlfn._xlws.FILTER(B26:G72,G26:G72="*** Item Not Found.   May be out of stock. ***","Nil")</f>
        <v>Nil</v>
      </c>
    </row>
    <row r="27" spans="1:34" s="52" customFormat="1" ht="32.25" customHeight="1" x14ac:dyDescent="0.25">
      <c r="A27" s="43" t="str">
        <f t="shared" si="0"/>
        <v/>
      </c>
      <c r="B27" s="44" t="str">
        <f>IF(C27="","",MAX($B$20:B26)+1)</f>
        <v/>
      </c>
      <c r="C27" s="45"/>
      <c r="D27" s="45"/>
      <c r="E27" s="46" t="str">
        <f t="shared" si="2"/>
        <v/>
      </c>
      <c r="F27" s="47" t="str">
        <f t="shared" si="3"/>
        <v/>
      </c>
      <c r="G27" s="48" t="str">
        <f t="shared" si="1"/>
        <v/>
      </c>
      <c r="H27" s="49" t="str">
        <f t="shared" si="4"/>
        <v/>
      </c>
      <c r="I27" s="49" t="str">
        <f t="shared" si="5"/>
        <v/>
      </c>
      <c r="J27" s="50" t="str">
        <f t="shared" si="6"/>
        <v/>
      </c>
      <c r="K27" s="51"/>
      <c r="M27" s="51"/>
      <c r="N27" s="46">
        <f t="shared" si="7"/>
        <v>0</v>
      </c>
      <c r="O27" s="53" t="str">
        <f t="shared" si="8"/>
        <v>JW1234</v>
      </c>
      <c r="P27" s="54">
        <f t="shared" si="9"/>
        <v>0</v>
      </c>
      <c r="Q27" s="46">
        <f t="shared" si="10"/>
        <v>0</v>
      </c>
      <c r="R27" s="46">
        <f t="shared" si="11"/>
        <v>0</v>
      </c>
      <c r="S27" s="46">
        <f t="shared" si="12"/>
        <v>0</v>
      </c>
      <c r="U27" s="52">
        <f t="shared" si="13"/>
        <v>0</v>
      </c>
      <c r="V27" s="52" t="e">
        <f t="shared" si="14"/>
        <v>#N/A</v>
      </c>
      <c r="W27" s="52" t="e">
        <f t="shared" si="15"/>
        <v>#N/A</v>
      </c>
      <c r="X27" s="52" t="e">
        <f t="shared" si="16"/>
        <v>#N/A</v>
      </c>
      <c r="Y27" s="52" t="e">
        <f t="shared" si="17"/>
        <v>#N/A</v>
      </c>
      <c r="Z27" s="52" t="str">
        <f t="shared" si="18"/>
        <v/>
      </c>
      <c r="AA27" s="52" t="str">
        <f t="shared" si="19"/>
        <v/>
      </c>
      <c r="AB27" s="52" t="str">
        <f t="shared" si="19"/>
        <v/>
      </c>
      <c r="AC27" s="52" t="str">
        <f t="shared" si="19"/>
        <v/>
      </c>
      <c r="AD27" s="52" t="str">
        <f t="shared" si="19"/>
        <v/>
      </c>
      <c r="AE27" s="52" t="str">
        <f t="shared" si="20"/>
        <v/>
      </c>
      <c r="AF27" s="52" t="str">
        <f t="shared" si="21"/>
        <v/>
      </c>
      <c r="AG27" s="52" t="str">
        <f t="shared" si="22"/>
        <v/>
      </c>
      <c r="AH27" s="55" t="str" cm="1">
        <f t="array" ref="AH27">_xlfn._xlws.FILTER(B27:G73,G27:G73="*** Item Not Found.   May be out of stock. ***","Nil")</f>
        <v>Nil</v>
      </c>
    </row>
    <row r="28" spans="1:34" s="52" customFormat="1" ht="32.25" customHeight="1" x14ac:dyDescent="0.25">
      <c r="A28" s="43" t="str">
        <f t="shared" si="0"/>
        <v/>
      </c>
      <c r="B28" s="44" t="str">
        <f>IF(C28="","",MAX($B$20:B27)+1)</f>
        <v/>
      </c>
      <c r="C28" s="45"/>
      <c r="D28" s="45"/>
      <c r="E28" s="46" t="str">
        <f t="shared" si="2"/>
        <v/>
      </c>
      <c r="F28" s="47" t="str">
        <f t="shared" si="3"/>
        <v/>
      </c>
      <c r="G28" s="48" t="str">
        <f t="shared" si="1"/>
        <v/>
      </c>
      <c r="H28" s="49" t="str">
        <f t="shared" si="4"/>
        <v/>
      </c>
      <c r="I28" s="49" t="str">
        <f t="shared" si="5"/>
        <v/>
      </c>
      <c r="J28" s="50" t="str">
        <f t="shared" si="6"/>
        <v/>
      </c>
      <c r="K28" s="51"/>
      <c r="M28" s="51"/>
      <c r="N28" s="46">
        <f t="shared" si="7"/>
        <v>0</v>
      </c>
      <c r="O28" s="53" t="str">
        <f t="shared" si="8"/>
        <v>JW1234</v>
      </c>
      <c r="P28" s="54">
        <f t="shared" si="9"/>
        <v>0</v>
      </c>
      <c r="Q28" s="46">
        <f t="shared" si="10"/>
        <v>0</v>
      </c>
      <c r="R28" s="46">
        <f t="shared" si="11"/>
        <v>0</v>
      </c>
      <c r="S28" s="46">
        <f t="shared" si="12"/>
        <v>0</v>
      </c>
      <c r="U28" s="52">
        <f t="shared" si="13"/>
        <v>0</v>
      </c>
      <c r="V28" s="52" t="e">
        <f t="shared" si="14"/>
        <v>#N/A</v>
      </c>
      <c r="W28" s="52" t="e">
        <f t="shared" si="15"/>
        <v>#N/A</v>
      </c>
      <c r="X28" s="52" t="e">
        <f t="shared" si="16"/>
        <v>#N/A</v>
      </c>
      <c r="Y28" s="52" t="e">
        <f t="shared" si="17"/>
        <v>#N/A</v>
      </c>
      <c r="Z28" s="52" t="str">
        <f t="shared" si="18"/>
        <v/>
      </c>
      <c r="AA28" s="52" t="str">
        <f t="shared" si="19"/>
        <v/>
      </c>
      <c r="AB28" s="52" t="str">
        <f t="shared" si="19"/>
        <v/>
      </c>
      <c r="AC28" s="52" t="str">
        <f t="shared" si="19"/>
        <v/>
      </c>
      <c r="AD28" s="52" t="str">
        <f t="shared" si="19"/>
        <v/>
      </c>
      <c r="AE28" s="52" t="str">
        <f t="shared" si="20"/>
        <v/>
      </c>
      <c r="AF28" s="52" t="str">
        <f t="shared" si="21"/>
        <v/>
      </c>
      <c r="AG28" s="52" t="str">
        <f t="shared" si="22"/>
        <v/>
      </c>
      <c r="AH28" s="55" t="str" cm="1">
        <f t="array" ref="AH28">_xlfn._xlws.FILTER(B28:G74,G28:G74="*** Item Not Found.   May be out of stock. ***","Nil")</f>
        <v>Nil</v>
      </c>
    </row>
    <row r="29" spans="1:34" s="52" customFormat="1" ht="32.25" customHeight="1" x14ac:dyDescent="0.25">
      <c r="A29" s="43" t="str">
        <f t="shared" si="0"/>
        <v/>
      </c>
      <c r="B29" s="44" t="str">
        <f>IF(C29="","",MAX($B$20:B28)+1)</f>
        <v/>
      </c>
      <c r="C29" s="45"/>
      <c r="D29" s="45"/>
      <c r="E29" s="46" t="str">
        <f t="shared" si="2"/>
        <v/>
      </c>
      <c r="F29" s="47" t="str">
        <f t="shared" si="3"/>
        <v/>
      </c>
      <c r="G29" s="48" t="str">
        <f t="shared" si="1"/>
        <v/>
      </c>
      <c r="H29" s="49" t="str">
        <f t="shared" si="4"/>
        <v/>
      </c>
      <c r="I29" s="49" t="str">
        <f t="shared" si="5"/>
        <v/>
      </c>
      <c r="J29" s="50" t="str">
        <f t="shared" si="6"/>
        <v/>
      </c>
      <c r="K29" s="51"/>
      <c r="M29" s="51"/>
      <c r="N29" s="46">
        <f t="shared" si="7"/>
        <v>0</v>
      </c>
      <c r="O29" s="53" t="str">
        <f t="shared" si="8"/>
        <v>JW1234</v>
      </c>
      <c r="P29" s="54">
        <f t="shared" si="9"/>
        <v>0</v>
      </c>
      <c r="Q29" s="46">
        <f t="shared" si="10"/>
        <v>0</v>
      </c>
      <c r="R29" s="46">
        <f t="shared" si="11"/>
        <v>0</v>
      </c>
      <c r="S29" s="46">
        <f t="shared" si="12"/>
        <v>0</v>
      </c>
      <c r="U29" s="52">
        <f t="shared" si="13"/>
        <v>0</v>
      </c>
      <c r="V29" s="52" t="e">
        <f t="shared" si="14"/>
        <v>#N/A</v>
      </c>
      <c r="W29" s="52" t="e">
        <f t="shared" si="15"/>
        <v>#N/A</v>
      </c>
      <c r="X29" s="52" t="e">
        <f t="shared" si="16"/>
        <v>#N/A</v>
      </c>
      <c r="Y29" s="52" t="e">
        <f t="shared" si="17"/>
        <v>#N/A</v>
      </c>
      <c r="Z29" s="52" t="str">
        <f t="shared" si="18"/>
        <v/>
      </c>
      <c r="AA29" s="52" t="str">
        <f t="shared" si="19"/>
        <v/>
      </c>
      <c r="AB29" s="52" t="str">
        <f t="shared" si="19"/>
        <v/>
      </c>
      <c r="AC29" s="52" t="str">
        <f t="shared" si="19"/>
        <v/>
      </c>
      <c r="AD29" s="52" t="str">
        <f t="shared" si="19"/>
        <v/>
      </c>
      <c r="AE29" s="52" t="str">
        <f t="shared" si="20"/>
        <v/>
      </c>
      <c r="AF29" s="52" t="str">
        <f t="shared" si="21"/>
        <v/>
      </c>
      <c r="AG29" s="52" t="str">
        <f t="shared" si="22"/>
        <v/>
      </c>
      <c r="AH29" s="55" t="str" cm="1">
        <f t="array" ref="AH29">_xlfn._xlws.FILTER(B29:G75,G29:G75="*** Item Not Found.   May be out of stock. ***","Nil")</f>
        <v>Nil</v>
      </c>
    </row>
    <row r="30" spans="1:34" s="52" customFormat="1" ht="32.25" customHeight="1" x14ac:dyDescent="0.25">
      <c r="A30" s="43" t="str">
        <f t="shared" si="0"/>
        <v/>
      </c>
      <c r="B30" s="44" t="str">
        <f>IF(C30="","",MAX($B$20:B29)+1)</f>
        <v/>
      </c>
      <c r="C30" s="45"/>
      <c r="D30" s="45"/>
      <c r="E30" s="46" t="str">
        <f t="shared" si="2"/>
        <v/>
      </c>
      <c r="F30" s="47" t="str">
        <f t="shared" si="3"/>
        <v/>
      </c>
      <c r="G30" s="48" t="str">
        <f t="shared" si="1"/>
        <v/>
      </c>
      <c r="H30" s="49" t="str">
        <f t="shared" si="4"/>
        <v/>
      </c>
      <c r="I30" s="49" t="str">
        <f t="shared" si="5"/>
        <v/>
      </c>
      <c r="J30" s="50" t="str">
        <f t="shared" si="6"/>
        <v/>
      </c>
      <c r="K30" s="51"/>
      <c r="M30" s="51"/>
      <c r="N30" s="46">
        <f t="shared" si="7"/>
        <v>0</v>
      </c>
      <c r="O30" s="53" t="str">
        <f t="shared" si="8"/>
        <v>JW1234</v>
      </c>
      <c r="P30" s="54">
        <f t="shared" si="9"/>
        <v>0</v>
      </c>
      <c r="Q30" s="46">
        <f t="shared" si="10"/>
        <v>0</v>
      </c>
      <c r="R30" s="46">
        <f t="shared" si="11"/>
        <v>0</v>
      </c>
      <c r="S30" s="46">
        <f t="shared" si="12"/>
        <v>0</v>
      </c>
      <c r="U30" s="52">
        <f t="shared" si="13"/>
        <v>0</v>
      </c>
      <c r="V30" s="52" t="e">
        <f t="shared" si="14"/>
        <v>#N/A</v>
      </c>
      <c r="W30" s="52" t="e">
        <f t="shared" si="15"/>
        <v>#N/A</v>
      </c>
      <c r="X30" s="52" t="e">
        <f t="shared" si="16"/>
        <v>#N/A</v>
      </c>
      <c r="Y30" s="52" t="e">
        <f t="shared" si="17"/>
        <v>#N/A</v>
      </c>
      <c r="Z30" s="52" t="str">
        <f t="shared" si="18"/>
        <v/>
      </c>
      <c r="AA30" s="52" t="str">
        <f t="shared" si="19"/>
        <v/>
      </c>
      <c r="AB30" s="52" t="str">
        <f t="shared" si="19"/>
        <v/>
      </c>
      <c r="AC30" s="52" t="str">
        <f t="shared" si="19"/>
        <v/>
      </c>
      <c r="AD30" s="52" t="str">
        <f t="shared" si="19"/>
        <v/>
      </c>
      <c r="AE30" s="52" t="str">
        <f t="shared" si="20"/>
        <v/>
      </c>
      <c r="AF30" s="52" t="str">
        <f t="shared" si="21"/>
        <v/>
      </c>
      <c r="AG30" s="52" t="str">
        <f t="shared" si="22"/>
        <v/>
      </c>
      <c r="AH30" s="55" t="str" cm="1">
        <f t="array" ref="AH30">_xlfn._xlws.FILTER(B30:G76,G30:G76="*** Item Not Found.   May be out of stock. ***","Nil")</f>
        <v>Nil</v>
      </c>
    </row>
    <row r="31" spans="1:34" s="52" customFormat="1" ht="32.25" customHeight="1" x14ac:dyDescent="0.25">
      <c r="A31" s="43" t="str">
        <f t="shared" si="0"/>
        <v/>
      </c>
      <c r="B31" s="44" t="str">
        <f>IF(C31="","",MAX($B$20:B30)+1)</f>
        <v/>
      </c>
      <c r="C31" s="45"/>
      <c r="D31" s="45"/>
      <c r="E31" s="46" t="str">
        <f t="shared" si="2"/>
        <v/>
      </c>
      <c r="F31" s="47" t="str">
        <f t="shared" si="3"/>
        <v/>
      </c>
      <c r="G31" s="48" t="str">
        <f t="shared" si="1"/>
        <v/>
      </c>
      <c r="H31" s="49" t="str">
        <f t="shared" si="4"/>
        <v/>
      </c>
      <c r="I31" s="49" t="str">
        <f t="shared" si="5"/>
        <v/>
      </c>
      <c r="J31" s="50" t="str">
        <f t="shared" si="6"/>
        <v/>
      </c>
      <c r="K31" s="51"/>
      <c r="M31" s="51"/>
      <c r="N31" s="46">
        <f t="shared" si="7"/>
        <v>0</v>
      </c>
      <c r="O31" s="53" t="str">
        <f t="shared" si="8"/>
        <v>JW1234</v>
      </c>
      <c r="P31" s="54">
        <f t="shared" si="9"/>
        <v>0</v>
      </c>
      <c r="Q31" s="46">
        <f t="shared" si="10"/>
        <v>0</v>
      </c>
      <c r="R31" s="46">
        <f t="shared" si="11"/>
        <v>0</v>
      </c>
      <c r="S31" s="46">
        <f t="shared" si="12"/>
        <v>0</v>
      </c>
      <c r="U31" s="52">
        <f t="shared" si="13"/>
        <v>0</v>
      </c>
      <c r="V31" s="52" t="e">
        <f t="shared" si="14"/>
        <v>#N/A</v>
      </c>
      <c r="W31" s="52" t="e">
        <f t="shared" si="15"/>
        <v>#N/A</v>
      </c>
      <c r="X31" s="52" t="e">
        <f t="shared" si="16"/>
        <v>#N/A</v>
      </c>
      <c r="Y31" s="52" t="e">
        <f t="shared" si="17"/>
        <v>#N/A</v>
      </c>
      <c r="Z31" s="52" t="str">
        <f t="shared" si="18"/>
        <v/>
      </c>
      <c r="AA31" s="52" t="str">
        <f t="shared" si="19"/>
        <v/>
      </c>
      <c r="AB31" s="52" t="str">
        <f t="shared" si="19"/>
        <v/>
      </c>
      <c r="AC31" s="52" t="str">
        <f t="shared" si="19"/>
        <v/>
      </c>
      <c r="AD31" s="52" t="str">
        <f t="shared" si="19"/>
        <v/>
      </c>
      <c r="AE31" s="52" t="str">
        <f t="shared" si="20"/>
        <v/>
      </c>
      <c r="AF31" s="52" t="str">
        <f t="shared" si="21"/>
        <v/>
      </c>
      <c r="AG31" s="52" t="str">
        <f t="shared" si="22"/>
        <v/>
      </c>
      <c r="AH31" s="55" t="str" cm="1">
        <f t="array" ref="AH31">_xlfn._xlws.FILTER(B31:G77,G31:G77="*** Item Not Found.   May be out of stock. ***","Nil")</f>
        <v>Nil</v>
      </c>
    </row>
    <row r="32" spans="1:34" s="52" customFormat="1" ht="32.25" customHeight="1" x14ac:dyDescent="0.25">
      <c r="A32" s="43" t="str">
        <f t="shared" si="0"/>
        <v/>
      </c>
      <c r="B32" s="44" t="str">
        <f>IF(C32="","",MAX($B$20:B31)+1)</f>
        <v/>
      </c>
      <c r="C32" s="45"/>
      <c r="D32" s="45"/>
      <c r="E32" s="46" t="str">
        <f t="shared" si="2"/>
        <v/>
      </c>
      <c r="F32" s="47" t="str">
        <f t="shared" si="3"/>
        <v/>
      </c>
      <c r="G32" s="48" t="str">
        <f t="shared" si="1"/>
        <v/>
      </c>
      <c r="H32" s="49" t="str">
        <f t="shared" si="4"/>
        <v/>
      </c>
      <c r="I32" s="49" t="str">
        <f t="shared" si="5"/>
        <v/>
      </c>
      <c r="J32" s="50" t="str">
        <f t="shared" si="6"/>
        <v/>
      </c>
      <c r="K32" s="51"/>
      <c r="M32" s="51"/>
      <c r="N32" s="46">
        <f t="shared" si="7"/>
        <v>0</v>
      </c>
      <c r="O32" s="53" t="str">
        <f t="shared" si="8"/>
        <v>JW1234</v>
      </c>
      <c r="P32" s="54">
        <f t="shared" si="9"/>
        <v>0</v>
      </c>
      <c r="Q32" s="46">
        <f t="shared" si="10"/>
        <v>0</v>
      </c>
      <c r="R32" s="46">
        <f t="shared" si="11"/>
        <v>0</v>
      </c>
      <c r="S32" s="46">
        <f t="shared" si="12"/>
        <v>0</v>
      </c>
      <c r="U32" s="52">
        <f t="shared" si="13"/>
        <v>0</v>
      </c>
      <c r="V32" s="52" t="e">
        <f t="shared" si="14"/>
        <v>#N/A</v>
      </c>
      <c r="W32" s="52" t="e">
        <f t="shared" si="15"/>
        <v>#N/A</v>
      </c>
      <c r="X32" s="52" t="e">
        <f t="shared" si="16"/>
        <v>#N/A</v>
      </c>
      <c r="Y32" s="52" t="e">
        <f t="shared" si="17"/>
        <v>#N/A</v>
      </c>
      <c r="Z32" s="52" t="str">
        <f t="shared" si="18"/>
        <v/>
      </c>
      <c r="AA32" s="52" t="str">
        <f t="shared" si="19"/>
        <v/>
      </c>
      <c r="AB32" s="52" t="str">
        <f t="shared" si="19"/>
        <v/>
      </c>
      <c r="AC32" s="52" t="str">
        <f t="shared" si="19"/>
        <v/>
      </c>
      <c r="AD32" s="52" t="str">
        <f t="shared" si="19"/>
        <v/>
      </c>
      <c r="AE32" s="52" t="str">
        <f t="shared" si="20"/>
        <v/>
      </c>
      <c r="AF32" s="52" t="str">
        <f t="shared" si="21"/>
        <v/>
      </c>
      <c r="AG32" s="52" t="str">
        <f t="shared" si="22"/>
        <v/>
      </c>
      <c r="AH32" s="55" t="str" cm="1">
        <f t="array" ref="AH32">_xlfn._xlws.FILTER(B32:G78,G32:G78="*** Item Not Found.   May be out of stock. ***","Nil")</f>
        <v>Nil</v>
      </c>
    </row>
    <row r="33" spans="1:34" s="52" customFormat="1" ht="32.25" customHeight="1" x14ac:dyDescent="0.25">
      <c r="A33" s="43" t="str">
        <f t="shared" si="0"/>
        <v/>
      </c>
      <c r="B33" s="44" t="str">
        <f>IF(C33="","",MAX($B$20:B32)+1)</f>
        <v/>
      </c>
      <c r="C33" s="45"/>
      <c r="D33" s="45"/>
      <c r="E33" s="46" t="str">
        <f t="shared" si="2"/>
        <v/>
      </c>
      <c r="F33" s="47" t="str">
        <f t="shared" si="3"/>
        <v/>
      </c>
      <c r="G33" s="48" t="str">
        <f t="shared" si="1"/>
        <v/>
      </c>
      <c r="H33" s="49" t="str">
        <f t="shared" si="4"/>
        <v/>
      </c>
      <c r="I33" s="49" t="str">
        <f t="shared" si="5"/>
        <v/>
      </c>
      <c r="J33" s="50" t="str">
        <f t="shared" si="6"/>
        <v/>
      </c>
      <c r="K33" s="51"/>
      <c r="M33" s="51"/>
      <c r="N33" s="46">
        <f t="shared" si="7"/>
        <v>0</v>
      </c>
      <c r="O33" s="53" t="str">
        <f t="shared" si="8"/>
        <v>JW1234</v>
      </c>
      <c r="P33" s="54">
        <f t="shared" si="9"/>
        <v>0</v>
      </c>
      <c r="Q33" s="46">
        <f t="shared" si="10"/>
        <v>0</v>
      </c>
      <c r="R33" s="46">
        <f t="shared" si="11"/>
        <v>0</v>
      </c>
      <c r="S33" s="46">
        <f t="shared" si="12"/>
        <v>0</v>
      </c>
      <c r="U33" s="52">
        <f t="shared" si="13"/>
        <v>0</v>
      </c>
      <c r="V33" s="52" t="e">
        <f t="shared" si="14"/>
        <v>#N/A</v>
      </c>
      <c r="W33" s="52" t="e">
        <f t="shared" si="15"/>
        <v>#N/A</v>
      </c>
      <c r="X33" s="52" t="e">
        <f t="shared" si="16"/>
        <v>#N/A</v>
      </c>
      <c r="Y33" s="52" t="e">
        <f t="shared" si="17"/>
        <v>#N/A</v>
      </c>
      <c r="Z33" s="52" t="str">
        <f t="shared" si="18"/>
        <v/>
      </c>
      <c r="AA33" s="52" t="str">
        <f t="shared" si="19"/>
        <v/>
      </c>
      <c r="AB33" s="52" t="str">
        <f t="shared" si="19"/>
        <v/>
      </c>
      <c r="AC33" s="52" t="str">
        <f t="shared" si="19"/>
        <v/>
      </c>
      <c r="AD33" s="52" t="str">
        <f t="shared" si="19"/>
        <v/>
      </c>
      <c r="AE33" s="52" t="str">
        <f t="shared" si="20"/>
        <v/>
      </c>
      <c r="AF33" s="52" t="str">
        <f t="shared" si="21"/>
        <v/>
      </c>
      <c r="AG33" s="52" t="str">
        <f t="shared" si="22"/>
        <v/>
      </c>
      <c r="AH33" s="55" t="str" cm="1">
        <f t="array" ref="AH33">_xlfn._xlws.FILTER(B33:G79,G33:G79="*** Item Not Found.   May be out of stock. ***","Nil")</f>
        <v>Nil</v>
      </c>
    </row>
    <row r="34" spans="1:34" s="52" customFormat="1" ht="32.25" customHeight="1" x14ac:dyDescent="0.25">
      <c r="A34" s="43" t="str">
        <f t="shared" si="0"/>
        <v/>
      </c>
      <c r="B34" s="44" t="str">
        <f>IF(C34="","",MAX($B$20:B33)+1)</f>
        <v/>
      </c>
      <c r="C34" s="45"/>
      <c r="D34" s="45"/>
      <c r="E34" s="46" t="str">
        <f t="shared" si="2"/>
        <v/>
      </c>
      <c r="F34" s="47" t="str">
        <f t="shared" si="3"/>
        <v/>
      </c>
      <c r="G34" s="48" t="str">
        <f t="shared" si="1"/>
        <v/>
      </c>
      <c r="H34" s="49" t="str">
        <f t="shared" si="4"/>
        <v/>
      </c>
      <c r="I34" s="49" t="str">
        <f t="shared" si="5"/>
        <v/>
      </c>
      <c r="J34" s="50" t="str">
        <f t="shared" si="6"/>
        <v/>
      </c>
      <c r="K34" s="51"/>
      <c r="M34" s="51"/>
      <c r="N34" s="46">
        <f t="shared" si="7"/>
        <v>0</v>
      </c>
      <c r="O34" s="53" t="str">
        <f t="shared" si="8"/>
        <v>JW1234</v>
      </c>
      <c r="P34" s="54">
        <f t="shared" si="9"/>
        <v>0</v>
      </c>
      <c r="Q34" s="46">
        <f t="shared" si="10"/>
        <v>0</v>
      </c>
      <c r="R34" s="46">
        <f t="shared" si="11"/>
        <v>0</v>
      </c>
      <c r="S34" s="46">
        <f t="shared" si="12"/>
        <v>0</v>
      </c>
      <c r="U34" s="52">
        <f t="shared" si="13"/>
        <v>0</v>
      </c>
      <c r="V34" s="52" t="e">
        <f t="shared" si="14"/>
        <v>#N/A</v>
      </c>
      <c r="W34" s="52" t="e">
        <f t="shared" si="15"/>
        <v>#N/A</v>
      </c>
      <c r="X34" s="52" t="e">
        <f t="shared" si="16"/>
        <v>#N/A</v>
      </c>
      <c r="Y34" s="52" t="e">
        <f t="shared" si="17"/>
        <v>#N/A</v>
      </c>
      <c r="Z34" s="52" t="str">
        <f t="shared" si="18"/>
        <v/>
      </c>
      <c r="AA34" s="52" t="str">
        <f t="shared" si="19"/>
        <v/>
      </c>
      <c r="AB34" s="52" t="str">
        <f t="shared" si="19"/>
        <v/>
      </c>
      <c r="AC34" s="52" t="str">
        <f t="shared" si="19"/>
        <v/>
      </c>
      <c r="AD34" s="52" t="str">
        <f t="shared" si="19"/>
        <v/>
      </c>
      <c r="AE34" s="52" t="str">
        <f t="shared" si="20"/>
        <v/>
      </c>
      <c r="AF34" s="52" t="str">
        <f t="shared" si="21"/>
        <v/>
      </c>
      <c r="AG34" s="52" t="str">
        <f t="shared" si="22"/>
        <v/>
      </c>
      <c r="AH34" s="55" t="str" cm="1">
        <f t="array" ref="AH34">_xlfn._xlws.FILTER(B34:G80,G34:G80="*** Item Not Found.   May be out of stock. ***","Nil")</f>
        <v>Nil</v>
      </c>
    </row>
    <row r="35" spans="1:34" s="52" customFormat="1" ht="32.25" customHeight="1" x14ac:dyDescent="0.25">
      <c r="A35" s="43" t="str">
        <f t="shared" si="0"/>
        <v/>
      </c>
      <c r="B35" s="44" t="str">
        <f>IF(C35="","",MAX($B$20:B34)+1)</f>
        <v/>
      </c>
      <c r="C35" s="45"/>
      <c r="D35" s="45"/>
      <c r="E35" s="46" t="str">
        <f t="shared" si="2"/>
        <v/>
      </c>
      <c r="F35" s="47" t="str">
        <f t="shared" si="3"/>
        <v/>
      </c>
      <c r="G35" s="48" t="str">
        <f t="shared" si="1"/>
        <v/>
      </c>
      <c r="H35" s="49" t="str">
        <f t="shared" si="4"/>
        <v/>
      </c>
      <c r="I35" s="49" t="str">
        <f t="shared" si="5"/>
        <v/>
      </c>
      <c r="J35" s="50" t="str">
        <f t="shared" si="6"/>
        <v/>
      </c>
      <c r="K35" s="51"/>
      <c r="M35" s="51"/>
      <c r="N35" s="46">
        <f t="shared" si="7"/>
        <v>0</v>
      </c>
      <c r="O35" s="53" t="str">
        <f t="shared" si="8"/>
        <v>JW1234</v>
      </c>
      <c r="P35" s="54">
        <f t="shared" si="9"/>
        <v>0</v>
      </c>
      <c r="Q35" s="46">
        <f t="shared" si="10"/>
        <v>0</v>
      </c>
      <c r="R35" s="46">
        <f t="shared" si="11"/>
        <v>0</v>
      </c>
      <c r="S35" s="46">
        <f t="shared" si="12"/>
        <v>0</v>
      </c>
      <c r="U35" s="52">
        <f t="shared" si="13"/>
        <v>0</v>
      </c>
      <c r="V35" s="52" t="e">
        <f t="shared" si="14"/>
        <v>#N/A</v>
      </c>
      <c r="W35" s="52" t="e">
        <f t="shared" si="15"/>
        <v>#N/A</v>
      </c>
      <c r="X35" s="52" t="e">
        <f t="shared" si="16"/>
        <v>#N/A</v>
      </c>
      <c r="Y35" s="52" t="e">
        <f t="shared" si="17"/>
        <v>#N/A</v>
      </c>
      <c r="Z35" s="52" t="str">
        <f t="shared" si="18"/>
        <v/>
      </c>
      <c r="AA35" s="52" t="str">
        <f t="shared" si="19"/>
        <v/>
      </c>
      <c r="AB35" s="52" t="str">
        <f t="shared" si="19"/>
        <v/>
      </c>
      <c r="AC35" s="52" t="str">
        <f t="shared" si="19"/>
        <v/>
      </c>
      <c r="AD35" s="52" t="str">
        <f t="shared" si="19"/>
        <v/>
      </c>
      <c r="AE35" s="52" t="str">
        <f t="shared" si="20"/>
        <v/>
      </c>
      <c r="AF35" s="52" t="str">
        <f t="shared" si="21"/>
        <v/>
      </c>
      <c r="AG35" s="52" t="str">
        <f t="shared" si="22"/>
        <v/>
      </c>
      <c r="AH35" s="55" t="str" cm="1">
        <f t="array" ref="AH35">_xlfn._xlws.FILTER(B35:G81,G35:G81="*** Item Not Found.   May be out of stock. ***","Nil")</f>
        <v>Nil</v>
      </c>
    </row>
    <row r="36" spans="1:34" s="52" customFormat="1" ht="32.25" customHeight="1" x14ac:dyDescent="0.25">
      <c r="A36" s="43" t="str">
        <f t="shared" si="0"/>
        <v/>
      </c>
      <c r="B36" s="44" t="str">
        <f>IF(C36="","",MAX($B$20:B35)+1)</f>
        <v/>
      </c>
      <c r="C36" s="45"/>
      <c r="D36" s="45"/>
      <c r="E36" s="46" t="str">
        <f t="shared" si="2"/>
        <v/>
      </c>
      <c r="F36" s="47" t="str">
        <f t="shared" si="3"/>
        <v/>
      </c>
      <c r="G36" s="48" t="str">
        <f t="shared" si="1"/>
        <v/>
      </c>
      <c r="H36" s="49" t="str">
        <f t="shared" si="4"/>
        <v/>
      </c>
      <c r="I36" s="49" t="str">
        <f t="shared" si="5"/>
        <v/>
      </c>
      <c r="J36" s="50" t="str">
        <f t="shared" si="6"/>
        <v/>
      </c>
      <c r="K36" s="51"/>
      <c r="M36" s="51"/>
      <c r="N36" s="46">
        <f t="shared" si="7"/>
        <v>0</v>
      </c>
      <c r="O36" s="53" t="str">
        <f t="shared" si="8"/>
        <v>JW1234</v>
      </c>
      <c r="P36" s="54">
        <f t="shared" si="9"/>
        <v>0</v>
      </c>
      <c r="Q36" s="46">
        <f t="shared" si="10"/>
        <v>0</v>
      </c>
      <c r="R36" s="46">
        <f t="shared" si="11"/>
        <v>0</v>
      </c>
      <c r="S36" s="46">
        <f t="shared" si="12"/>
        <v>0</v>
      </c>
      <c r="U36" s="52">
        <f t="shared" si="13"/>
        <v>0</v>
      </c>
      <c r="V36" s="52" t="e">
        <f t="shared" si="14"/>
        <v>#N/A</v>
      </c>
      <c r="W36" s="52" t="e">
        <f t="shared" si="15"/>
        <v>#N/A</v>
      </c>
      <c r="X36" s="52" t="e">
        <f t="shared" si="16"/>
        <v>#N/A</v>
      </c>
      <c r="Y36" s="52" t="e">
        <f t="shared" si="17"/>
        <v>#N/A</v>
      </c>
      <c r="Z36" s="52" t="str">
        <f t="shared" si="18"/>
        <v/>
      </c>
      <c r="AA36" s="52" t="str">
        <f t="shared" si="19"/>
        <v/>
      </c>
      <c r="AB36" s="52" t="str">
        <f t="shared" si="19"/>
        <v/>
      </c>
      <c r="AC36" s="52" t="str">
        <f t="shared" si="19"/>
        <v/>
      </c>
      <c r="AD36" s="52" t="str">
        <f t="shared" si="19"/>
        <v/>
      </c>
      <c r="AE36" s="52" t="str">
        <f t="shared" si="20"/>
        <v/>
      </c>
      <c r="AF36" s="52" t="str">
        <f t="shared" si="21"/>
        <v/>
      </c>
      <c r="AG36" s="52" t="str">
        <f t="shared" si="22"/>
        <v/>
      </c>
      <c r="AH36" s="55" t="str" cm="1">
        <f t="array" ref="AH36">_xlfn._xlws.FILTER(B36:G82,G36:G82="*** Item Not Found.   May be out of stock. ***","Nil")</f>
        <v>Nil</v>
      </c>
    </row>
    <row r="37" spans="1:34" s="52" customFormat="1" ht="32.25" customHeight="1" x14ac:dyDescent="0.25">
      <c r="A37" s="43" t="str">
        <f t="shared" si="0"/>
        <v/>
      </c>
      <c r="B37" s="44" t="str">
        <f>IF(C37="","",MAX($B$20:B36)+1)</f>
        <v/>
      </c>
      <c r="C37" s="45"/>
      <c r="D37" s="45"/>
      <c r="E37" s="46" t="str">
        <f t="shared" si="2"/>
        <v/>
      </c>
      <c r="F37" s="47" t="str">
        <f t="shared" si="3"/>
        <v/>
      </c>
      <c r="G37" s="48" t="str">
        <f t="shared" si="1"/>
        <v/>
      </c>
      <c r="H37" s="49" t="str">
        <f t="shared" si="4"/>
        <v/>
      </c>
      <c r="I37" s="49" t="str">
        <f t="shared" si="5"/>
        <v/>
      </c>
      <c r="J37" s="50" t="str">
        <f t="shared" si="6"/>
        <v/>
      </c>
      <c r="K37" s="51"/>
      <c r="M37" s="51"/>
      <c r="N37" s="46">
        <f t="shared" si="7"/>
        <v>0</v>
      </c>
      <c r="O37" s="53" t="str">
        <f t="shared" si="8"/>
        <v>JW1234</v>
      </c>
      <c r="P37" s="54">
        <f t="shared" si="9"/>
        <v>0</v>
      </c>
      <c r="Q37" s="46">
        <f t="shared" si="10"/>
        <v>0</v>
      </c>
      <c r="R37" s="46">
        <f t="shared" si="11"/>
        <v>0</v>
      </c>
      <c r="S37" s="46">
        <f t="shared" si="12"/>
        <v>0</v>
      </c>
      <c r="U37" s="52">
        <f t="shared" si="13"/>
        <v>0</v>
      </c>
      <c r="V37" s="52" t="e">
        <f t="shared" si="14"/>
        <v>#N/A</v>
      </c>
      <c r="W37" s="52" t="e">
        <f t="shared" si="15"/>
        <v>#N/A</v>
      </c>
      <c r="X37" s="52" t="e">
        <f t="shared" si="16"/>
        <v>#N/A</v>
      </c>
      <c r="Y37" s="52" t="e">
        <f t="shared" si="17"/>
        <v>#N/A</v>
      </c>
      <c r="Z37" s="52" t="str">
        <f t="shared" si="18"/>
        <v/>
      </c>
      <c r="AA37" s="52" t="str">
        <f t="shared" si="19"/>
        <v/>
      </c>
      <c r="AB37" s="52" t="str">
        <f t="shared" si="19"/>
        <v/>
      </c>
      <c r="AC37" s="52" t="str">
        <f t="shared" si="19"/>
        <v/>
      </c>
      <c r="AD37" s="52" t="str">
        <f t="shared" si="19"/>
        <v/>
      </c>
      <c r="AE37" s="52" t="str">
        <f t="shared" si="20"/>
        <v/>
      </c>
      <c r="AF37" s="52" t="str">
        <f t="shared" si="21"/>
        <v/>
      </c>
      <c r="AG37" s="52" t="str">
        <f t="shared" si="22"/>
        <v/>
      </c>
      <c r="AH37" s="55" t="str" cm="1">
        <f t="array" ref="AH37">_xlfn._xlws.FILTER(B37:G83,G37:G83="*** Item Not Found.   May be out of stock. ***","Nil")</f>
        <v>Nil</v>
      </c>
    </row>
    <row r="38" spans="1:34" s="52" customFormat="1" ht="32.25" customHeight="1" x14ac:dyDescent="0.25">
      <c r="A38" s="43" t="str">
        <f t="shared" si="0"/>
        <v/>
      </c>
      <c r="B38" s="44" t="str">
        <f>IF(C38="","",MAX($B$20:B37)+1)</f>
        <v/>
      </c>
      <c r="C38" s="45"/>
      <c r="D38" s="45"/>
      <c r="E38" s="46" t="str">
        <f t="shared" si="2"/>
        <v/>
      </c>
      <c r="F38" s="47" t="str">
        <f t="shared" si="3"/>
        <v/>
      </c>
      <c r="G38" s="48" t="str">
        <f t="shared" si="1"/>
        <v/>
      </c>
      <c r="H38" s="49" t="str">
        <f t="shared" si="4"/>
        <v/>
      </c>
      <c r="I38" s="49" t="str">
        <f t="shared" si="5"/>
        <v/>
      </c>
      <c r="J38" s="50" t="str">
        <f t="shared" si="6"/>
        <v/>
      </c>
      <c r="K38" s="51"/>
      <c r="M38" s="51"/>
      <c r="N38" s="46">
        <f t="shared" si="7"/>
        <v>0</v>
      </c>
      <c r="O38" s="53" t="str">
        <f t="shared" si="8"/>
        <v>JW1234</v>
      </c>
      <c r="P38" s="54">
        <f t="shared" si="9"/>
        <v>0</v>
      </c>
      <c r="Q38" s="46">
        <f t="shared" si="10"/>
        <v>0</v>
      </c>
      <c r="R38" s="46">
        <f t="shared" si="11"/>
        <v>0</v>
      </c>
      <c r="S38" s="46">
        <f t="shared" si="12"/>
        <v>0</v>
      </c>
      <c r="U38" s="52">
        <f t="shared" si="13"/>
        <v>0</v>
      </c>
      <c r="V38" s="52" t="e">
        <f t="shared" si="14"/>
        <v>#N/A</v>
      </c>
      <c r="W38" s="52" t="e">
        <f t="shared" si="15"/>
        <v>#N/A</v>
      </c>
      <c r="X38" s="52" t="e">
        <f t="shared" si="16"/>
        <v>#N/A</v>
      </c>
      <c r="Y38" s="52" t="e">
        <f t="shared" si="17"/>
        <v>#N/A</v>
      </c>
      <c r="Z38" s="52" t="str">
        <f t="shared" si="18"/>
        <v/>
      </c>
      <c r="AA38" s="52" t="str">
        <f t="shared" si="19"/>
        <v/>
      </c>
      <c r="AB38" s="52" t="str">
        <f t="shared" si="19"/>
        <v/>
      </c>
      <c r="AC38" s="52" t="str">
        <f t="shared" si="19"/>
        <v/>
      </c>
      <c r="AD38" s="52" t="str">
        <f t="shared" si="19"/>
        <v/>
      </c>
      <c r="AE38" s="52" t="str">
        <f t="shared" si="20"/>
        <v/>
      </c>
      <c r="AF38" s="52" t="str">
        <f t="shared" si="21"/>
        <v/>
      </c>
      <c r="AG38" s="52" t="str">
        <f t="shared" si="22"/>
        <v/>
      </c>
      <c r="AH38" s="55" t="str" cm="1">
        <f t="array" ref="AH38">_xlfn._xlws.FILTER(B38:G84,G38:G84="*** Item Not Found.   May be out of stock. ***","Nil")</f>
        <v>Nil</v>
      </c>
    </row>
    <row r="39" spans="1:34" s="52" customFormat="1" ht="32.25" customHeight="1" x14ac:dyDescent="0.25">
      <c r="A39" s="43" t="str">
        <f t="shared" si="0"/>
        <v/>
      </c>
      <c r="B39" s="44" t="str">
        <f>IF(C39="","",MAX($B$20:B38)+1)</f>
        <v/>
      </c>
      <c r="C39" s="45"/>
      <c r="D39" s="45"/>
      <c r="E39" s="46" t="str">
        <f t="shared" si="2"/>
        <v/>
      </c>
      <c r="F39" s="47" t="str">
        <f t="shared" si="3"/>
        <v/>
      </c>
      <c r="G39" s="48" t="str">
        <f t="shared" si="1"/>
        <v/>
      </c>
      <c r="H39" s="49" t="str">
        <f t="shared" si="4"/>
        <v/>
      </c>
      <c r="I39" s="49" t="str">
        <f t="shared" si="5"/>
        <v/>
      </c>
      <c r="J39" s="50" t="str">
        <f t="shared" si="6"/>
        <v/>
      </c>
      <c r="K39" s="51"/>
      <c r="M39" s="51"/>
      <c r="N39" s="46">
        <f t="shared" si="7"/>
        <v>0</v>
      </c>
      <c r="O39" s="53" t="str">
        <f t="shared" si="8"/>
        <v>JW1234</v>
      </c>
      <c r="P39" s="54">
        <f t="shared" si="9"/>
        <v>0</v>
      </c>
      <c r="Q39" s="46">
        <f t="shared" si="10"/>
        <v>0</v>
      </c>
      <c r="R39" s="46">
        <f t="shared" si="11"/>
        <v>0</v>
      </c>
      <c r="S39" s="46">
        <f t="shared" si="12"/>
        <v>0</v>
      </c>
      <c r="U39" s="52">
        <f t="shared" si="13"/>
        <v>0</v>
      </c>
      <c r="V39" s="52" t="e">
        <f t="shared" si="14"/>
        <v>#N/A</v>
      </c>
      <c r="W39" s="52" t="e">
        <f t="shared" si="15"/>
        <v>#N/A</v>
      </c>
      <c r="X39" s="52" t="e">
        <f t="shared" si="16"/>
        <v>#N/A</v>
      </c>
      <c r="Y39" s="52" t="e">
        <f t="shared" si="17"/>
        <v>#N/A</v>
      </c>
      <c r="Z39" s="52" t="str">
        <f t="shared" si="18"/>
        <v/>
      </c>
      <c r="AA39" s="52" t="str">
        <f t="shared" si="19"/>
        <v/>
      </c>
      <c r="AB39" s="52" t="str">
        <f t="shared" si="19"/>
        <v/>
      </c>
      <c r="AC39" s="52" t="str">
        <f t="shared" si="19"/>
        <v/>
      </c>
      <c r="AD39" s="52" t="str">
        <f t="shared" si="19"/>
        <v/>
      </c>
      <c r="AE39" s="52" t="str">
        <f t="shared" si="20"/>
        <v/>
      </c>
      <c r="AF39" s="52" t="str">
        <f t="shared" si="21"/>
        <v/>
      </c>
      <c r="AG39" s="52" t="str">
        <f t="shared" si="22"/>
        <v/>
      </c>
      <c r="AH39" s="55" t="str" cm="1">
        <f t="array" ref="AH39">_xlfn._xlws.FILTER(B39:G85,G39:G85="*** Item Not Found.   May be out of stock. ***","Nil")</f>
        <v>Nil</v>
      </c>
    </row>
    <row r="40" spans="1:34" s="52" customFormat="1" ht="32.25" customHeight="1" x14ac:dyDescent="0.25">
      <c r="A40" s="43" t="str">
        <f t="shared" si="0"/>
        <v/>
      </c>
      <c r="B40" s="44" t="str">
        <f>IF(C40="","",MAX($B$20:B39)+1)</f>
        <v/>
      </c>
      <c r="C40" s="45"/>
      <c r="D40" s="45"/>
      <c r="E40" s="46" t="str">
        <f t="shared" si="2"/>
        <v/>
      </c>
      <c r="F40" s="47" t="str">
        <f t="shared" si="3"/>
        <v/>
      </c>
      <c r="G40" s="48" t="str">
        <f t="shared" si="1"/>
        <v/>
      </c>
      <c r="H40" s="49" t="str">
        <f t="shared" si="4"/>
        <v/>
      </c>
      <c r="I40" s="49" t="str">
        <f t="shared" si="5"/>
        <v/>
      </c>
      <c r="J40" s="50" t="str">
        <f t="shared" si="6"/>
        <v/>
      </c>
      <c r="K40" s="51"/>
      <c r="M40" s="51"/>
      <c r="N40" s="46">
        <f t="shared" si="7"/>
        <v>0</v>
      </c>
      <c r="O40" s="53" t="str">
        <f t="shared" si="8"/>
        <v>JW1234</v>
      </c>
      <c r="P40" s="54">
        <f t="shared" si="9"/>
        <v>0</v>
      </c>
      <c r="Q40" s="46">
        <f t="shared" si="10"/>
        <v>0</v>
      </c>
      <c r="R40" s="46">
        <f t="shared" si="11"/>
        <v>0</v>
      </c>
      <c r="S40" s="46">
        <f t="shared" si="12"/>
        <v>0</v>
      </c>
      <c r="U40" s="52">
        <f t="shared" si="13"/>
        <v>0</v>
      </c>
      <c r="V40" s="52" t="e">
        <f t="shared" si="14"/>
        <v>#N/A</v>
      </c>
      <c r="W40" s="52" t="e">
        <f t="shared" si="15"/>
        <v>#N/A</v>
      </c>
      <c r="X40" s="52" t="e">
        <f t="shared" si="16"/>
        <v>#N/A</v>
      </c>
      <c r="Y40" s="52" t="e">
        <f t="shared" si="17"/>
        <v>#N/A</v>
      </c>
      <c r="Z40" s="52" t="str">
        <f t="shared" si="18"/>
        <v/>
      </c>
      <c r="AA40" s="52" t="str">
        <f t="shared" si="19"/>
        <v/>
      </c>
      <c r="AB40" s="52" t="str">
        <f t="shared" si="19"/>
        <v/>
      </c>
      <c r="AC40" s="52" t="str">
        <f t="shared" si="19"/>
        <v/>
      </c>
      <c r="AD40" s="52" t="str">
        <f t="shared" si="19"/>
        <v/>
      </c>
      <c r="AE40" s="52" t="str">
        <f t="shared" si="20"/>
        <v/>
      </c>
      <c r="AF40" s="52" t="str">
        <f t="shared" si="21"/>
        <v/>
      </c>
      <c r="AG40" s="52" t="str">
        <f t="shared" si="22"/>
        <v/>
      </c>
      <c r="AH40" s="55" t="str" cm="1">
        <f t="array" ref="AH40">_xlfn._xlws.FILTER(B40:G86,G40:G86="*** Item Not Found.   May be out of stock. ***","Nil")</f>
        <v>Nil</v>
      </c>
    </row>
    <row r="41" spans="1:34" s="52" customFormat="1" ht="32.25" customHeight="1" x14ac:dyDescent="0.25">
      <c r="A41" s="43" t="str">
        <f t="shared" si="0"/>
        <v/>
      </c>
      <c r="B41" s="44" t="str">
        <f>IF(C41="","",MAX($B$20:B40)+1)</f>
        <v/>
      </c>
      <c r="C41" s="45"/>
      <c r="D41" s="45"/>
      <c r="E41" s="46" t="str">
        <f t="shared" si="2"/>
        <v/>
      </c>
      <c r="F41" s="47" t="str">
        <f t="shared" si="3"/>
        <v/>
      </c>
      <c r="G41" s="48" t="str">
        <f t="shared" si="1"/>
        <v/>
      </c>
      <c r="H41" s="49" t="str">
        <f t="shared" si="4"/>
        <v/>
      </c>
      <c r="I41" s="49" t="str">
        <f t="shared" si="5"/>
        <v/>
      </c>
      <c r="J41" s="50" t="str">
        <f t="shared" si="6"/>
        <v/>
      </c>
      <c r="K41" s="51"/>
      <c r="M41" s="51"/>
      <c r="N41" s="46">
        <f t="shared" si="7"/>
        <v>0</v>
      </c>
      <c r="O41" s="53" t="str">
        <f t="shared" si="8"/>
        <v>JW1234</v>
      </c>
      <c r="P41" s="54">
        <f t="shared" si="9"/>
        <v>0</v>
      </c>
      <c r="Q41" s="46">
        <f t="shared" si="10"/>
        <v>0</v>
      </c>
      <c r="R41" s="46">
        <f t="shared" si="11"/>
        <v>0</v>
      </c>
      <c r="S41" s="46">
        <f t="shared" si="12"/>
        <v>0</v>
      </c>
      <c r="U41" s="52">
        <f t="shared" si="13"/>
        <v>0</v>
      </c>
      <c r="V41" s="52" t="e">
        <f t="shared" si="14"/>
        <v>#N/A</v>
      </c>
      <c r="W41" s="52" t="e">
        <f t="shared" si="15"/>
        <v>#N/A</v>
      </c>
      <c r="X41" s="52" t="e">
        <f t="shared" si="16"/>
        <v>#N/A</v>
      </c>
      <c r="Y41" s="52" t="e">
        <f t="shared" si="17"/>
        <v>#N/A</v>
      </c>
      <c r="Z41" s="52" t="str">
        <f t="shared" si="18"/>
        <v/>
      </c>
      <c r="AA41" s="52" t="str">
        <f t="shared" si="19"/>
        <v/>
      </c>
      <c r="AB41" s="52" t="str">
        <f t="shared" si="19"/>
        <v/>
      </c>
      <c r="AC41" s="52" t="str">
        <f t="shared" si="19"/>
        <v/>
      </c>
      <c r="AD41" s="52" t="str">
        <f t="shared" si="19"/>
        <v/>
      </c>
      <c r="AE41" s="52" t="str">
        <f t="shared" si="20"/>
        <v/>
      </c>
      <c r="AF41" s="52" t="str">
        <f t="shared" si="21"/>
        <v/>
      </c>
      <c r="AG41" s="52" t="str">
        <f t="shared" si="22"/>
        <v/>
      </c>
      <c r="AH41" s="55" t="str" cm="1">
        <f t="array" ref="AH41">_xlfn._xlws.FILTER(B41:G87,G41:G87="*** Item Not Found.   May be out of stock. ***","Nil")</f>
        <v>Nil</v>
      </c>
    </row>
    <row r="42" spans="1:34" s="52" customFormat="1" ht="32.25" customHeight="1" x14ac:dyDescent="0.25">
      <c r="A42" s="43" t="str">
        <f t="shared" si="0"/>
        <v/>
      </c>
      <c r="B42" s="44" t="str">
        <f>IF(C42="","",MAX($B$20:B41)+1)</f>
        <v/>
      </c>
      <c r="C42" s="45"/>
      <c r="D42" s="45"/>
      <c r="E42" s="46" t="str">
        <f t="shared" si="2"/>
        <v/>
      </c>
      <c r="F42" s="47" t="str">
        <f t="shared" si="3"/>
        <v/>
      </c>
      <c r="G42" s="48" t="str">
        <f t="shared" si="1"/>
        <v/>
      </c>
      <c r="H42" s="49" t="str">
        <f t="shared" si="4"/>
        <v/>
      </c>
      <c r="I42" s="49" t="str">
        <f t="shared" si="5"/>
        <v/>
      </c>
      <c r="J42" s="50" t="str">
        <f t="shared" si="6"/>
        <v/>
      </c>
      <c r="K42" s="51"/>
      <c r="M42" s="51"/>
      <c r="N42" s="46">
        <f t="shared" si="7"/>
        <v>0</v>
      </c>
      <c r="O42" s="53" t="str">
        <f t="shared" si="8"/>
        <v>JW1234</v>
      </c>
      <c r="P42" s="54">
        <f t="shared" si="9"/>
        <v>0</v>
      </c>
      <c r="Q42" s="46">
        <f t="shared" si="10"/>
        <v>0</v>
      </c>
      <c r="R42" s="46">
        <f t="shared" si="11"/>
        <v>0</v>
      </c>
      <c r="S42" s="46">
        <f t="shared" si="12"/>
        <v>0</v>
      </c>
      <c r="U42" s="52">
        <f t="shared" si="13"/>
        <v>0</v>
      </c>
      <c r="V42" s="52" t="e">
        <f t="shared" si="14"/>
        <v>#N/A</v>
      </c>
      <c r="W42" s="52" t="e">
        <f t="shared" si="15"/>
        <v>#N/A</v>
      </c>
      <c r="X42" s="52" t="e">
        <f t="shared" si="16"/>
        <v>#N/A</v>
      </c>
      <c r="Y42" s="52" t="e">
        <f t="shared" si="17"/>
        <v>#N/A</v>
      </c>
      <c r="Z42" s="52" t="str">
        <f t="shared" si="18"/>
        <v/>
      </c>
      <c r="AA42" s="52" t="str">
        <f t="shared" si="19"/>
        <v/>
      </c>
      <c r="AB42" s="52" t="str">
        <f t="shared" si="19"/>
        <v/>
      </c>
      <c r="AC42" s="52" t="str">
        <f t="shared" si="19"/>
        <v/>
      </c>
      <c r="AD42" s="52" t="str">
        <f t="shared" si="19"/>
        <v/>
      </c>
      <c r="AE42" s="52" t="str">
        <f t="shared" si="20"/>
        <v/>
      </c>
      <c r="AF42" s="52" t="str">
        <f t="shared" si="21"/>
        <v/>
      </c>
      <c r="AG42" s="52" t="str">
        <f t="shared" si="22"/>
        <v/>
      </c>
      <c r="AH42" s="55" t="str" cm="1">
        <f t="array" ref="AH42">_xlfn._xlws.FILTER(B42:G88,G42:G88="*** Item Not Found.   May be out of stock. ***","Nil")</f>
        <v>Nil</v>
      </c>
    </row>
    <row r="43" spans="1:34" s="52" customFormat="1" ht="32.25" customHeight="1" x14ac:dyDescent="0.25">
      <c r="A43" s="43" t="str">
        <f t="shared" si="0"/>
        <v/>
      </c>
      <c r="B43" s="44" t="str">
        <f>IF(C43="","",MAX($B$20:B42)+1)</f>
        <v/>
      </c>
      <c r="C43" s="45"/>
      <c r="D43" s="45"/>
      <c r="E43" s="46" t="str">
        <f t="shared" si="2"/>
        <v/>
      </c>
      <c r="F43" s="47" t="str">
        <f t="shared" si="3"/>
        <v/>
      </c>
      <c r="G43" s="48" t="str">
        <f t="shared" si="1"/>
        <v/>
      </c>
      <c r="H43" s="49" t="str">
        <f t="shared" si="4"/>
        <v/>
      </c>
      <c r="I43" s="49" t="str">
        <f t="shared" si="5"/>
        <v/>
      </c>
      <c r="J43" s="50" t="str">
        <f t="shared" si="6"/>
        <v/>
      </c>
      <c r="K43" s="51"/>
      <c r="M43" s="51"/>
      <c r="N43" s="46">
        <f t="shared" si="7"/>
        <v>0</v>
      </c>
      <c r="O43" s="53" t="str">
        <f t="shared" si="8"/>
        <v>JW1234</v>
      </c>
      <c r="P43" s="54">
        <f t="shared" si="9"/>
        <v>0</v>
      </c>
      <c r="Q43" s="46">
        <f t="shared" si="10"/>
        <v>0</v>
      </c>
      <c r="R43" s="46">
        <f t="shared" si="11"/>
        <v>0</v>
      </c>
      <c r="S43" s="46">
        <f t="shared" si="12"/>
        <v>0</v>
      </c>
      <c r="U43" s="52">
        <f t="shared" si="13"/>
        <v>0</v>
      </c>
      <c r="V43" s="52" t="e">
        <f t="shared" si="14"/>
        <v>#N/A</v>
      </c>
      <c r="W43" s="52" t="e">
        <f t="shared" si="15"/>
        <v>#N/A</v>
      </c>
      <c r="X43" s="52" t="e">
        <f t="shared" si="16"/>
        <v>#N/A</v>
      </c>
      <c r="Y43" s="52" t="e">
        <f t="shared" si="17"/>
        <v>#N/A</v>
      </c>
      <c r="Z43" s="52" t="str">
        <f t="shared" si="18"/>
        <v/>
      </c>
      <c r="AA43" s="52" t="str">
        <f t="shared" si="19"/>
        <v/>
      </c>
      <c r="AB43" s="52" t="str">
        <f t="shared" si="19"/>
        <v/>
      </c>
      <c r="AC43" s="52" t="str">
        <f t="shared" si="19"/>
        <v/>
      </c>
      <c r="AD43" s="52" t="str">
        <f t="shared" si="19"/>
        <v/>
      </c>
      <c r="AE43" s="52" t="str">
        <f t="shared" si="20"/>
        <v/>
      </c>
      <c r="AF43" s="52" t="str">
        <f t="shared" si="21"/>
        <v/>
      </c>
      <c r="AG43" s="52" t="str">
        <f t="shared" si="22"/>
        <v/>
      </c>
      <c r="AH43" s="55" t="str" cm="1">
        <f t="array" ref="AH43">_xlfn._xlws.FILTER(B43:G89,G43:G89="*** Item Not Found.   May be out of stock. ***","Nil")</f>
        <v>Nil</v>
      </c>
    </row>
    <row r="44" spans="1:34" s="52" customFormat="1" ht="32.25" customHeight="1" x14ac:dyDescent="0.25">
      <c r="A44" s="43" t="str">
        <f t="shared" si="0"/>
        <v/>
      </c>
      <c r="B44" s="44" t="str">
        <f>IF(C44="","",MAX($B$20:B43)+1)</f>
        <v/>
      </c>
      <c r="C44" s="45"/>
      <c r="D44" s="45"/>
      <c r="E44" s="46" t="str">
        <f t="shared" si="2"/>
        <v/>
      </c>
      <c r="F44" s="47" t="str">
        <f t="shared" si="3"/>
        <v/>
      </c>
      <c r="G44" s="48" t="str">
        <f t="shared" si="1"/>
        <v/>
      </c>
      <c r="H44" s="49" t="str">
        <f t="shared" si="4"/>
        <v/>
      </c>
      <c r="I44" s="49" t="str">
        <f t="shared" si="5"/>
        <v/>
      </c>
      <c r="J44" s="50" t="str">
        <f t="shared" si="6"/>
        <v/>
      </c>
      <c r="K44" s="51"/>
      <c r="M44" s="51"/>
      <c r="N44" s="46">
        <f t="shared" si="7"/>
        <v>0</v>
      </c>
      <c r="O44" s="53" t="str">
        <f t="shared" si="8"/>
        <v>JW1234</v>
      </c>
      <c r="P44" s="54">
        <f t="shared" si="9"/>
        <v>0</v>
      </c>
      <c r="Q44" s="46">
        <f t="shared" si="10"/>
        <v>0</v>
      </c>
      <c r="R44" s="46">
        <f t="shared" si="11"/>
        <v>0</v>
      </c>
      <c r="S44" s="46">
        <f t="shared" si="12"/>
        <v>0</v>
      </c>
      <c r="U44" s="52">
        <f t="shared" si="13"/>
        <v>0</v>
      </c>
      <c r="V44" s="52" t="e">
        <f t="shared" si="14"/>
        <v>#N/A</v>
      </c>
      <c r="W44" s="52" t="e">
        <f t="shared" si="15"/>
        <v>#N/A</v>
      </c>
      <c r="X44" s="52" t="e">
        <f t="shared" si="16"/>
        <v>#N/A</v>
      </c>
      <c r="Y44" s="52" t="e">
        <f t="shared" si="17"/>
        <v>#N/A</v>
      </c>
      <c r="Z44" s="52" t="str">
        <f t="shared" si="18"/>
        <v/>
      </c>
      <c r="AA44" s="52" t="str">
        <f t="shared" si="19"/>
        <v/>
      </c>
      <c r="AB44" s="52" t="str">
        <f t="shared" si="19"/>
        <v/>
      </c>
      <c r="AC44" s="52" t="str">
        <f t="shared" si="19"/>
        <v/>
      </c>
      <c r="AD44" s="52" t="str">
        <f t="shared" si="19"/>
        <v/>
      </c>
      <c r="AE44" s="52" t="str">
        <f t="shared" si="20"/>
        <v/>
      </c>
      <c r="AF44" s="52" t="str">
        <f t="shared" si="21"/>
        <v/>
      </c>
      <c r="AG44" s="52" t="str">
        <f t="shared" si="22"/>
        <v/>
      </c>
      <c r="AH44" s="55" t="str" cm="1">
        <f t="array" ref="AH44">_xlfn._xlws.FILTER(B44:G90,G44:G90="*** Item Not Found.   May be out of stock. ***","Nil")</f>
        <v>Nil</v>
      </c>
    </row>
    <row r="45" spans="1:34" s="52" customFormat="1" ht="32.25" customHeight="1" x14ac:dyDescent="0.25">
      <c r="A45" s="43" t="str">
        <f t="shared" si="0"/>
        <v/>
      </c>
      <c r="B45" s="44" t="str">
        <f>IF(C45="","",MAX($B$20:B44)+1)</f>
        <v/>
      </c>
      <c r="C45" s="45"/>
      <c r="D45" s="45"/>
      <c r="E45" s="46" t="str">
        <f t="shared" si="2"/>
        <v/>
      </c>
      <c r="F45" s="47" t="str">
        <f t="shared" si="3"/>
        <v/>
      </c>
      <c r="G45" s="48" t="str">
        <f t="shared" si="1"/>
        <v/>
      </c>
      <c r="H45" s="49" t="str">
        <f t="shared" si="4"/>
        <v/>
      </c>
      <c r="I45" s="49" t="str">
        <f t="shared" si="5"/>
        <v/>
      </c>
      <c r="J45" s="50" t="str">
        <f t="shared" si="6"/>
        <v/>
      </c>
      <c r="K45" s="51"/>
      <c r="M45" s="51"/>
      <c r="N45" s="46">
        <f t="shared" si="7"/>
        <v>0</v>
      </c>
      <c r="O45" s="53" t="str">
        <f t="shared" si="8"/>
        <v>JW1234</v>
      </c>
      <c r="P45" s="54">
        <f t="shared" si="9"/>
        <v>0</v>
      </c>
      <c r="Q45" s="46">
        <f t="shared" si="10"/>
        <v>0</v>
      </c>
      <c r="R45" s="46">
        <f t="shared" si="11"/>
        <v>0</v>
      </c>
      <c r="S45" s="46">
        <f t="shared" si="12"/>
        <v>0</v>
      </c>
      <c r="U45" s="52">
        <f t="shared" si="13"/>
        <v>0</v>
      </c>
      <c r="V45" s="52" t="e">
        <f t="shared" si="14"/>
        <v>#N/A</v>
      </c>
      <c r="W45" s="52" t="e">
        <f t="shared" si="15"/>
        <v>#N/A</v>
      </c>
      <c r="X45" s="52" t="e">
        <f t="shared" si="16"/>
        <v>#N/A</v>
      </c>
      <c r="Y45" s="52" t="e">
        <f t="shared" si="17"/>
        <v>#N/A</v>
      </c>
      <c r="Z45" s="52" t="str">
        <f t="shared" si="18"/>
        <v/>
      </c>
      <c r="AA45" s="52" t="str">
        <f t="shared" si="19"/>
        <v/>
      </c>
      <c r="AB45" s="52" t="str">
        <f t="shared" si="19"/>
        <v/>
      </c>
      <c r="AC45" s="52" t="str">
        <f t="shared" si="19"/>
        <v/>
      </c>
      <c r="AD45" s="52" t="str">
        <f t="shared" si="19"/>
        <v/>
      </c>
      <c r="AE45" s="52" t="str">
        <f t="shared" si="20"/>
        <v/>
      </c>
      <c r="AF45" s="52" t="str">
        <f t="shared" si="21"/>
        <v/>
      </c>
      <c r="AG45" s="52" t="str">
        <f t="shared" si="22"/>
        <v/>
      </c>
      <c r="AH45" s="55" t="str" cm="1">
        <f t="array" ref="AH45">_xlfn._xlws.FILTER(B45:G91,G45:G91="*** Item Not Found.   May be out of stock. ***","Nil")</f>
        <v>Nil</v>
      </c>
    </row>
    <row r="46" spans="1:34" s="52" customFormat="1" ht="32.25" customHeight="1" x14ac:dyDescent="0.25">
      <c r="A46" s="43" t="str">
        <f t="shared" si="0"/>
        <v/>
      </c>
      <c r="B46" s="44" t="str">
        <f>IF(C46="","",MAX($B$20:B45)+1)</f>
        <v/>
      </c>
      <c r="C46" s="45"/>
      <c r="D46" s="45"/>
      <c r="E46" s="46" t="str">
        <f t="shared" si="2"/>
        <v/>
      </c>
      <c r="F46" s="47" t="str">
        <f t="shared" si="3"/>
        <v/>
      </c>
      <c r="G46" s="48" t="str">
        <f t="shared" si="1"/>
        <v/>
      </c>
      <c r="H46" s="49" t="str">
        <f t="shared" si="4"/>
        <v/>
      </c>
      <c r="I46" s="49" t="str">
        <f t="shared" si="5"/>
        <v/>
      </c>
      <c r="J46" s="50" t="str">
        <f t="shared" si="6"/>
        <v/>
      </c>
      <c r="K46" s="51"/>
      <c r="M46" s="51"/>
      <c r="N46" s="46">
        <f t="shared" si="7"/>
        <v>0</v>
      </c>
      <c r="O46" s="53" t="str">
        <f t="shared" si="8"/>
        <v>JW1234</v>
      </c>
      <c r="P46" s="54">
        <f t="shared" si="9"/>
        <v>0</v>
      </c>
      <c r="Q46" s="46">
        <f t="shared" si="10"/>
        <v>0</v>
      </c>
      <c r="R46" s="46">
        <f t="shared" si="11"/>
        <v>0</v>
      </c>
      <c r="S46" s="46">
        <f t="shared" si="12"/>
        <v>0</v>
      </c>
      <c r="U46" s="52">
        <f t="shared" si="13"/>
        <v>0</v>
      </c>
      <c r="V46" s="52" t="e">
        <f t="shared" si="14"/>
        <v>#N/A</v>
      </c>
      <c r="W46" s="52" t="e">
        <f t="shared" si="15"/>
        <v>#N/A</v>
      </c>
      <c r="X46" s="52" t="e">
        <f t="shared" si="16"/>
        <v>#N/A</v>
      </c>
      <c r="Y46" s="52" t="e">
        <f t="shared" si="17"/>
        <v>#N/A</v>
      </c>
      <c r="Z46" s="52" t="str">
        <f t="shared" si="18"/>
        <v/>
      </c>
      <c r="AA46" s="52" t="str">
        <f t="shared" si="19"/>
        <v/>
      </c>
      <c r="AB46" s="52" t="str">
        <f t="shared" si="19"/>
        <v/>
      </c>
      <c r="AC46" s="52" t="str">
        <f t="shared" si="19"/>
        <v/>
      </c>
      <c r="AD46" s="52" t="str">
        <f t="shared" si="19"/>
        <v/>
      </c>
      <c r="AE46" s="52" t="str">
        <f t="shared" si="20"/>
        <v/>
      </c>
      <c r="AF46" s="52" t="str">
        <f t="shared" si="21"/>
        <v/>
      </c>
      <c r="AG46" s="52" t="str">
        <f t="shared" si="22"/>
        <v/>
      </c>
      <c r="AH46" s="55" t="str" cm="1">
        <f t="array" ref="AH46">_xlfn._xlws.FILTER(B46:G92,G46:G92="*** Item Not Found.   May be out of stock. ***","Nil")</f>
        <v>Nil</v>
      </c>
    </row>
    <row r="47" spans="1:34" s="52" customFormat="1" ht="32.25" customHeight="1" x14ac:dyDescent="0.25">
      <c r="A47" s="43" t="str">
        <f t="shared" si="0"/>
        <v/>
      </c>
      <c r="B47" s="44" t="str">
        <f>IF(C47="","",MAX($B$20:B46)+1)</f>
        <v/>
      </c>
      <c r="C47" s="45"/>
      <c r="D47" s="45"/>
      <c r="E47" s="46" t="str">
        <f t="shared" si="2"/>
        <v/>
      </c>
      <c r="F47" s="47" t="str">
        <f t="shared" si="3"/>
        <v/>
      </c>
      <c r="G47" s="48" t="str">
        <f t="shared" si="1"/>
        <v/>
      </c>
      <c r="H47" s="49" t="str">
        <f t="shared" si="4"/>
        <v/>
      </c>
      <c r="I47" s="49" t="str">
        <f t="shared" si="5"/>
        <v/>
      </c>
      <c r="J47" s="50" t="str">
        <f t="shared" si="6"/>
        <v/>
      </c>
      <c r="K47" s="51"/>
      <c r="M47" s="51"/>
      <c r="N47" s="46">
        <f t="shared" si="7"/>
        <v>0</v>
      </c>
      <c r="O47" s="53" t="str">
        <f t="shared" si="8"/>
        <v>JW1234</v>
      </c>
      <c r="P47" s="54">
        <f t="shared" si="9"/>
        <v>0</v>
      </c>
      <c r="Q47" s="46">
        <f t="shared" si="10"/>
        <v>0</v>
      </c>
      <c r="R47" s="46">
        <f t="shared" si="11"/>
        <v>0</v>
      </c>
      <c r="S47" s="46">
        <f t="shared" si="12"/>
        <v>0</v>
      </c>
      <c r="U47" s="52">
        <f t="shared" si="13"/>
        <v>0</v>
      </c>
      <c r="V47" s="52" t="e">
        <f t="shared" si="14"/>
        <v>#N/A</v>
      </c>
      <c r="W47" s="52" t="e">
        <f t="shared" si="15"/>
        <v>#N/A</v>
      </c>
      <c r="X47" s="52" t="e">
        <f t="shared" si="16"/>
        <v>#N/A</v>
      </c>
      <c r="Y47" s="52" t="e">
        <f t="shared" si="17"/>
        <v>#N/A</v>
      </c>
      <c r="Z47" s="52" t="str">
        <f t="shared" si="18"/>
        <v/>
      </c>
      <c r="AA47" s="52" t="str">
        <f t="shared" si="19"/>
        <v/>
      </c>
      <c r="AB47" s="52" t="str">
        <f t="shared" si="19"/>
        <v/>
      </c>
      <c r="AC47" s="52" t="str">
        <f t="shared" si="19"/>
        <v/>
      </c>
      <c r="AD47" s="52" t="str">
        <f t="shared" si="19"/>
        <v/>
      </c>
      <c r="AE47" s="52" t="str">
        <f t="shared" si="20"/>
        <v/>
      </c>
      <c r="AF47" s="52" t="str">
        <f t="shared" si="21"/>
        <v/>
      </c>
      <c r="AG47" s="52" t="str">
        <f t="shared" si="22"/>
        <v/>
      </c>
      <c r="AH47" s="55" t="str" cm="1">
        <f t="array" ref="AH47">_xlfn._xlws.FILTER(B47:G93,G47:G93="*** Item Not Found.   May be out of stock. ***","Nil")</f>
        <v>Nil</v>
      </c>
    </row>
    <row r="48" spans="1:34" s="52" customFormat="1" ht="32.25" customHeight="1" x14ac:dyDescent="0.25">
      <c r="A48" s="43" t="str">
        <f t="shared" si="0"/>
        <v/>
      </c>
      <c r="B48" s="44" t="str">
        <f>IF(C48="","",MAX($B$20:B47)+1)</f>
        <v/>
      </c>
      <c r="C48" s="45"/>
      <c r="D48" s="45"/>
      <c r="E48" s="46" t="str">
        <f t="shared" si="2"/>
        <v/>
      </c>
      <c r="F48" s="47" t="str">
        <f t="shared" si="3"/>
        <v/>
      </c>
      <c r="G48" s="48" t="str">
        <f t="shared" si="1"/>
        <v/>
      </c>
      <c r="H48" s="49" t="str">
        <f t="shared" si="4"/>
        <v/>
      </c>
      <c r="I48" s="49" t="str">
        <f t="shared" si="5"/>
        <v/>
      </c>
      <c r="J48" s="50" t="str">
        <f t="shared" si="6"/>
        <v/>
      </c>
      <c r="K48" s="51"/>
      <c r="M48" s="51"/>
      <c r="N48" s="46">
        <f t="shared" si="7"/>
        <v>0</v>
      </c>
      <c r="O48" s="53" t="str">
        <f t="shared" si="8"/>
        <v>JW1234</v>
      </c>
      <c r="P48" s="54">
        <f t="shared" si="9"/>
        <v>0</v>
      </c>
      <c r="Q48" s="46">
        <f t="shared" si="10"/>
        <v>0</v>
      </c>
      <c r="R48" s="46">
        <f t="shared" si="11"/>
        <v>0</v>
      </c>
      <c r="S48" s="46">
        <f t="shared" si="12"/>
        <v>0</v>
      </c>
      <c r="U48" s="52">
        <f t="shared" si="13"/>
        <v>0</v>
      </c>
      <c r="V48" s="52" t="e">
        <f t="shared" si="14"/>
        <v>#N/A</v>
      </c>
      <c r="W48" s="52" t="e">
        <f t="shared" si="15"/>
        <v>#N/A</v>
      </c>
      <c r="X48" s="52" t="e">
        <f t="shared" si="16"/>
        <v>#N/A</v>
      </c>
      <c r="Y48" s="52" t="e">
        <f t="shared" si="17"/>
        <v>#N/A</v>
      </c>
      <c r="Z48" s="52" t="str">
        <f t="shared" si="18"/>
        <v/>
      </c>
      <c r="AA48" s="52" t="str">
        <f t="shared" si="19"/>
        <v/>
      </c>
      <c r="AB48" s="52" t="str">
        <f t="shared" si="19"/>
        <v/>
      </c>
      <c r="AC48" s="52" t="str">
        <f t="shared" si="19"/>
        <v/>
      </c>
      <c r="AD48" s="52" t="str">
        <f t="shared" si="19"/>
        <v/>
      </c>
      <c r="AE48" s="52" t="str">
        <f t="shared" si="20"/>
        <v/>
      </c>
      <c r="AF48" s="52" t="str">
        <f t="shared" si="21"/>
        <v/>
      </c>
      <c r="AG48" s="52" t="str">
        <f t="shared" si="22"/>
        <v/>
      </c>
      <c r="AH48" s="55" t="str" cm="1">
        <f t="array" ref="AH48">_xlfn._xlws.FILTER(B48:G94,G48:G94="*** Item Not Found.   May be out of stock. ***","Nil")</f>
        <v>Nil</v>
      </c>
    </row>
    <row r="49" spans="1:34" s="52" customFormat="1" ht="32.25" customHeight="1" x14ac:dyDescent="0.25">
      <c r="A49" s="43" t="str">
        <f t="shared" si="0"/>
        <v/>
      </c>
      <c r="B49" s="44" t="str">
        <f>IF(C49="","",MAX($B$20:B48)+1)</f>
        <v/>
      </c>
      <c r="C49" s="45"/>
      <c r="D49" s="45"/>
      <c r="E49" s="46" t="str">
        <f t="shared" si="2"/>
        <v/>
      </c>
      <c r="F49" s="47" t="str">
        <f t="shared" si="3"/>
        <v/>
      </c>
      <c r="G49" s="48" t="str">
        <f t="shared" si="1"/>
        <v/>
      </c>
      <c r="H49" s="49" t="str">
        <f t="shared" si="4"/>
        <v/>
      </c>
      <c r="I49" s="49" t="str">
        <f t="shared" si="5"/>
        <v/>
      </c>
      <c r="J49" s="50" t="str">
        <f t="shared" si="6"/>
        <v/>
      </c>
      <c r="K49" s="51"/>
      <c r="M49" s="51"/>
      <c r="N49" s="46">
        <f t="shared" si="7"/>
        <v>0</v>
      </c>
      <c r="O49" s="53" t="str">
        <f t="shared" si="8"/>
        <v>JW1234</v>
      </c>
      <c r="P49" s="54">
        <f t="shared" si="9"/>
        <v>0</v>
      </c>
      <c r="Q49" s="46">
        <f t="shared" si="10"/>
        <v>0</v>
      </c>
      <c r="R49" s="46">
        <f t="shared" si="11"/>
        <v>0</v>
      </c>
      <c r="S49" s="46">
        <f t="shared" si="12"/>
        <v>0</v>
      </c>
      <c r="U49" s="52">
        <f t="shared" si="13"/>
        <v>0</v>
      </c>
      <c r="V49" s="52" t="e">
        <f t="shared" si="14"/>
        <v>#N/A</v>
      </c>
      <c r="W49" s="52" t="e">
        <f t="shared" si="15"/>
        <v>#N/A</v>
      </c>
      <c r="X49" s="52" t="e">
        <f t="shared" si="16"/>
        <v>#N/A</v>
      </c>
      <c r="Y49" s="52" t="e">
        <f t="shared" si="17"/>
        <v>#N/A</v>
      </c>
      <c r="Z49" s="52" t="str">
        <f t="shared" si="18"/>
        <v/>
      </c>
      <c r="AA49" s="52" t="str">
        <f t="shared" si="19"/>
        <v/>
      </c>
      <c r="AB49" s="52" t="str">
        <f t="shared" si="19"/>
        <v/>
      </c>
      <c r="AC49" s="52" t="str">
        <f t="shared" si="19"/>
        <v/>
      </c>
      <c r="AD49" s="52" t="str">
        <f t="shared" si="19"/>
        <v/>
      </c>
      <c r="AE49" s="52" t="str">
        <f t="shared" si="20"/>
        <v/>
      </c>
      <c r="AF49" s="52" t="str">
        <f t="shared" si="21"/>
        <v/>
      </c>
      <c r="AG49" s="52" t="str">
        <f t="shared" si="22"/>
        <v/>
      </c>
      <c r="AH49" s="55" t="str" cm="1">
        <f t="array" ref="AH49">_xlfn._xlws.FILTER(B49:G95,G49:G95="*** Item Not Found.   May be out of stock. ***","Nil")</f>
        <v>Nil</v>
      </c>
    </row>
    <row r="50" spans="1:34" s="52" customFormat="1" ht="32.25" customHeight="1" x14ac:dyDescent="0.25">
      <c r="A50" s="43" t="str">
        <f t="shared" si="0"/>
        <v/>
      </c>
      <c r="B50" s="44" t="str">
        <f>IF(C50="","",MAX($B$20:B49)+1)</f>
        <v/>
      </c>
      <c r="C50" s="45"/>
      <c r="D50" s="45"/>
      <c r="E50" s="46" t="str">
        <f t="shared" si="2"/>
        <v/>
      </c>
      <c r="F50" s="47" t="str">
        <f t="shared" si="3"/>
        <v/>
      </c>
      <c r="G50" s="48" t="str">
        <f t="shared" si="1"/>
        <v/>
      </c>
      <c r="H50" s="49" t="str">
        <f t="shared" si="4"/>
        <v/>
      </c>
      <c r="I50" s="49" t="str">
        <f t="shared" si="5"/>
        <v/>
      </c>
      <c r="J50" s="50" t="str">
        <f t="shared" si="6"/>
        <v/>
      </c>
      <c r="K50" s="51"/>
      <c r="M50" s="51"/>
      <c r="N50" s="46">
        <f t="shared" si="7"/>
        <v>0</v>
      </c>
      <c r="O50" s="53" t="str">
        <f t="shared" si="8"/>
        <v>JW1234</v>
      </c>
      <c r="P50" s="54">
        <f t="shared" si="9"/>
        <v>0</v>
      </c>
      <c r="Q50" s="46">
        <f t="shared" si="10"/>
        <v>0</v>
      </c>
      <c r="R50" s="46">
        <f t="shared" si="11"/>
        <v>0</v>
      </c>
      <c r="S50" s="46">
        <f t="shared" si="12"/>
        <v>0</v>
      </c>
      <c r="U50" s="52">
        <f t="shared" si="13"/>
        <v>0</v>
      </c>
      <c r="V50" s="52" t="e">
        <f t="shared" si="14"/>
        <v>#N/A</v>
      </c>
      <c r="W50" s="52" t="e">
        <f t="shared" si="15"/>
        <v>#N/A</v>
      </c>
      <c r="X50" s="52" t="e">
        <f t="shared" si="16"/>
        <v>#N/A</v>
      </c>
      <c r="Y50" s="52" t="e">
        <f t="shared" si="17"/>
        <v>#N/A</v>
      </c>
      <c r="Z50" s="52" t="str">
        <f t="shared" si="18"/>
        <v/>
      </c>
      <c r="AA50" s="52" t="str">
        <f t="shared" si="19"/>
        <v/>
      </c>
      <c r="AB50" s="52" t="str">
        <f t="shared" si="19"/>
        <v/>
      </c>
      <c r="AC50" s="52" t="str">
        <f t="shared" si="19"/>
        <v/>
      </c>
      <c r="AD50" s="52" t="str">
        <f t="shared" si="19"/>
        <v/>
      </c>
      <c r="AE50" s="52" t="str">
        <f t="shared" si="20"/>
        <v/>
      </c>
      <c r="AF50" s="52" t="str">
        <f t="shared" si="21"/>
        <v/>
      </c>
      <c r="AG50" s="52" t="str">
        <f t="shared" si="22"/>
        <v/>
      </c>
      <c r="AH50" s="55" t="str" cm="1">
        <f t="array" ref="AH50">_xlfn._xlws.FILTER(B50:G96,G50:G96="*** Item Not Found.   May be out of stock. ***","Nil")</f>
        <v>Nil</v>
      </c>
    </row>
    <row r="51" spans="1:34" s="52" customFormat="1" ht="32.25" customHeight="1" x14ac:dyDescent="0.25">
      <c r="A51" s="43" t="str">
        <f t="shared" si="0"/>
        <v/>
      </c>
      <c r="B51" s="44" t="str">
        <f>IF(C51="","",MAX($B$20:B50)+1)</f>
        <v/>
      </c>
      <c r="C51" s="45"/>
      <c r="D51" s="45"/>
      <c r="E51" s="46" t="str">
        <f t="shared" si="2"/>
        <v/>
      </c>
      <c r="F51" s="47" t="str">
        <f t="shared" si="3"/>
        <v/>
      </c>
      <c r="G51" s="48" t="str">
        <f t="shared" si="1"/>
        <v/>
      </c>
      <c r="H51" s="49" t="str">
        <f t="shared" si="4"/>
        <v/>
      </c>
      <c r="I51" s="49" t="str">
        <f t="shared" si="5"/>
        <v/>
      </c>
      <c r="J51" s="50" t="str">
        <f t="shared" si="6"/>
        <v/>
      </c>
      <c r="K51" s="51"/>
      <c r="M51" s="51"/>
      <c r="N51" s="46">
        <f t="shared" si="7"/>
        <v>0</v>
      </c>
      <c r="O51" s="53" t="str">
        <f t="shared" si="8"/>
        <v>JW1234</v>
      </c>
      <c r="P51" s="54">
        <f t="shared" si="9"/>
        <v>0</v>
      </c>
      <c r="Q51" s="46">
        <f t="shared" si="10"/>
        <v>0</v>
      </c>
      <c r="R51" s="46">
        <f t="shared" si="11"/>
        <v>0</v>
      </c>
      <c r="S51" s="46">
        <f t="shared" si="12"/>
        <v>0</v>
      </c>
      <c r="U51" s="52">
        <f t="shared" si="13"/>
        <v>0</v>
      </c>
      <c r="V51" s="52" t="e">
        <f t="shared" si="14"/>
        <v>#N/A</v>
      </c>
      <c r="W51" s="52" t="e">
        <f t="shared" si="15"/>
        <v>#N/A</v>
      </c>
      <c r="X51" s="52" t="e">
        <f t="shared" si="16"/>
        <v>#N/A</v>
      </c>
      <c r="Y51" s="52" t="e">
        <f t="shared" si="17"/>
        <v>#N/A</v>
      </c>
      <c r="Z51" s="52" t="str">
        <f t="shared" si="18"/>
        <v/>
      </c>
      <c r="AA51" s="52" t="str">
        <f t="shared" si="19"/>
        <v/>
      </c>
      <c r="AB51" s="52" t="str">
        <f t="shared" si="19"/>
        <v/>
      </c>
      <c r="AC51" s="52" t="str">
        <f t="shared" si="19"/>
        <v/>
      </c>
      <c r="AD51" s="52" t="str">
        <f t="shared" si="19"/>
        <v/>
      </c>
      <c r="AE51" s="52" t="str">
        <f t="shared" si="20"/>
        <v/>
      </c>
      <c r="AF51" s="52" t="str">
        <f t="shared" si="21"/>
        <v/>
      </c>
      <c r="AG51" s="52" t="str">
        <f t="shared" si="22"/>
        <v/>
      </c>
      <c r="AH51" s="55" t="str" cm="1">
        <f t="array" ref="AH51">_xlfn._xlws.FILTER(B51:G97,G51:G97="*** Item Not Found.   May be out of stock. ***","Nil")</f>
        <v>Nil</v>
      </c>
    </row>
    <row r="52" spans="1:34" s="52" customFormat="1" ht="32.25" customHeight="1" x14ac:dyDescent="0.25">
      <c r="A52" s="43" t="str">
        <f t="shared" si="0"/>
        <v/>
      </c>
      <c r="B52" s="44" t="str">
        <f>IF(C52="","",MAX($B$20:B51)+1)</f>
        <v/>
      </c>
      <c r="C52" s="45"/>
      <c r="D52" s="45"/>
      <c r="E52" s="46" t="str">
        <f t="shared" si="2"/>
        <v/>
      </c>
      <c r="F52" s="47" t="str">
        <f t="shared" si="3"/>
        <v/>
      </c>
      <c r="G52" s="48" t="str">
        <f t="shared" si="1"/>
        <v/>
      </c>
      <c r="H52" s="49" t="str">
        <f t="shared" si="4"/>
        <v/>
      </c>
      <c r="I52" s="49" t="str">
        <f t="shared" si="5"/>
        <v/>
      </c>
      <c r="J52" s="50" t="str">
        <f t="shared" si="6"/>
        <v/>
      </c>
      <c r="K52" s="51"/>
      <c r="M52" s="51"/>
      <c r="N52" s="46">
        <f t="shared" si="7"/>
        <v>0</v>
      </c>
      <c r="O52" s="53" t="str">
        <f t="shared" si="8"/>
        <v>JW1234</v>
      </c>
      <c r="P52" s="54">
        <f t="shared" si="9"/>
        <v>0</v>
      </c>
      <c r="Q52" s="46">
        <f t="shared" si="10"/>
        <v>0</v>
      </c>
      <c r="R52" s="46">
        <f t="shared" si="11"/>
        <v>0</v>
      </c>
      <c r="S52" s="46">
        <f t="shared" si="12"/>
        <v>0</v>
      </c>
      <c r="U52" s="52">
        <f t="shared" si="13"/>
        <v>0</v>
      </c>
      <c r="V52" s="52" t="e">
        <f t="shared" si="14"/>
        <v>#N/A</v>
      </c>
      <c r="W52" s="52" t="e">
        <f t="shared" si="15"/>
        <v>#N/A</v>
      </c>
      <c r="X52" s="52" t="e">
        <f t="shared" si="16"/>
        <v>#N/A</v>
      </c>
      <c r="Y52" s="52" t="e">
        <f t="shared" si="17"/>
        <v>#N/A</v>
      </c>
      <c r="Z52" s="52" t="str">
        <f t="shared" si="18"/>
        <v/>
      </c>
      <c r="AA52" s="52" t="str">
        <f t="shared" si="19"/>
        <v/>
      </c>
      <c r="AB52" s="52" t="str">
        <f t="shared" si="19"/>
        <v/>
      </c>
      <c r="AC52" s="52" t="str">
        <f t="shared" si="19"/>
        <v/>
      </c>
      <c r="AD52" s="52" t="str">
        <f t="shared" si="19"/>
        <v/>
      </c>
      <c r="AE52" s="52" t="str">
        <f t="shared" si="20"/>
        <v/>
      </c>
      <c r="AF52" s="52" t="str">
        <f t="shared" si="21"/>
        <v/>
      </c>
      <c r="AG52" s="52" t="str">
        <f t="shared" si="22"/>
        <v/>
      </c>
      <c r="AH52" s="55" t="str" cm="1">
        <f t="array" ref="AH52">_xlfn._xlws.FILTER(B52:G98,G52:G98="*** Item Not Found.   May be out of stock. ***","Nil")</f>
        <v>Nil</v>
      </c>
    </row>
    <row r="53" spans="1:34" s="52" customFormat="1" ht="32.25" customHeight="1" x14ac:dyDescent="0.25">
      <c r="A53" s="43" t="str">
        <f t="shared" si="0"/>
        <v/>
      </c>
      <c r="B53" s="44" t="str">
        <f>IF(C53="","",MAX($B$20:B52)+1)</f>
        <v/>
      </c>
      <c r="C53" s="45"/>
      <c r="D53" s="45"/>
      <c r="E53" s="46" t="str">
        <f t="shared" si="2"/>
        <v/>
      </c>
      <c r="F53" s="47" t="str">
        <f t="shared" si="3"/>
        <v/>
      </c>
      <c r="G53" s="48" t="str">
        <f t="shared" si="1"/>
        <v/>
      </c>
      <c r="H53" s="49" t="str">
        <f t="shared" si="4"/>
        <v/>
      </c>
      <c r="I53" s="49" t="str">
        <f t="shared" si="5"/>
        <v/>
      </c>
      <c r="J53" s="50" t="str">
        <f t="shared" si="6"/>
        <v/>
      </c>
      <c r="K53" s="51"/>
      <c r="M53" s="51"/>
      <c r="N53" s="46">
        <f t="shared" si="7"/>
        <v>0</v>
      </c>
      <c r="O53" s="53" t="str">
        <f t="shared" si="8"/>
        <v>JW1234</v>
      </c>
      <c r="P53" s="54">
        <f t="shared" si="9"/>
        <v>0</v>
      </c>
      <c r="Q53" s="46">
        <f t="shared" si="10"/>
        <v>0</v>
      </c>
      <c r="R53" s="46">
        <f t="shared" si="11"/>
        <v>0</v>
      </c>
      <c r="S53" s="46">
        <f t="shared" si="12"/>
        <v>0</v>
      </c>
      <c r="U53" s="52">
        <f t="shared" si="13"/>
        <v>0</v>
      </c>
      <c r="V53" s="52" t="e">
        <f t="shared" si="14"/>
        <v>#N/A</v>
      </c>
      <c r="W53" s="52" t="e">
        <f t="shared" si="15"/>
        <v>#N/A</v>
      </c>
      <c r="X53" s="52" t="e">
        <f t="shared" si="16"/>
        <v>#N/A</v>
      </c>
      <c r="Y53" s="52" t="e">
        <f t="shared" si="17"/>
        <v>#N/A</v>
      </c>
      <c r="Z53" s="52" t="str">
        <f t="shared" si="18"/>
        <v/>
      </c>
      <c r="AA53" s="52" t="str">
        <f t="shared" si="19"/>
        <v/>
      </c>
      <c r="AB53" s="52" t="str">
        <f t="shared" si="19"/>
        <v/>
      </c>
      <c r="AC53" s="52" t="str">
        <f t="shared" si="19"/>
        <v/>
      </c>
      <c r="AD53" s="52" t="str">
        <f t="shared" si="19"/>
        <v/>
      </c>
      <c r="AE53" s="52" t="str">
        <f t="shared" si="20"/>
        <v/>
      </c>
      <c r="AF53" s="52" t="str">
        <f t="shared" si="21"/>
        <v/>
      </c>
      <c r="AG53" s="52" t="str">
        <f t="shared" si="22"/>
        <v/>
      </c>
      <c r="AH53" s="55" t="str" cm="1">
        <f t="array" ref="AH53">_xlfn._xlws.FILTER(B53:G99,G53:G99="*** Item Not Found.   May be out of stock. ***","Nil")</f>
        <v>Nil</v>
      </c>
    </row>
    <row r="54" spans="1:34" s="52" customFormat="1" ht="32.25" customHeight="1" x14ac:dyDescent="0.25">
      <c r="A54" s="43" t="str">
        <f t="shared" si="0"/>
        <v/>
      </c>
      <c r="B54" s="44" t="str">
        <f>IF(C54="","",MAX($B$20:B53)+1)</f>
        <v/>
      </c>
      <c r="C54" s="45"/>
      <c r="D54" s="45"/>
      <c r="E54" s="46" t="str">
        <f t="shared" si="2"/>
        <v/>
      </c>
      <c r="F54" s="47" t="str">
        <f t="shared" si="3"/>
        <v/>
      </c>
      <c r="G54" s="48" t="str">
        <f t="shared" si="1"/>
        <v/>
      </c>
      <c r="H54" s="49" t="str">
        <f t="shared" si="4"/>
        <v/>
      </c>
      <c r="I54" s="49" t="str">
        <f t="shared" si="5"/>
        <v/>
      </c>
      <c r="J54" s="50" t="str">
        <f t="shared" si="6"/>
        <v/>
      </c>
      <c r="K54" s="51"/>
      <c r="M54" s="51"/>
      <c r="N54" s="46">
        <f t="shared" si="7"/>
        <v>0</v>
      </c>
      <c r="O54" s="53" t="str">
        <f t="shared" si="8"/>
        <v>JW1234</v>
      </c>
      <c r="P54" s="54">
        <f t="shared" si="9"/>
        <v>0</v>
      </c>
      <c r="Q54" s="46">
        <f t="shared" si="10"/>
        <v>0</v>
      </c>
      <c r="R54" s="46">
        <f t="shared" si="11"/>
        <v>0</v>
      </c>
      <c r="S54" s="46">
        <f t="shared" si="12"/>
        <v>0</v>
      </c>
      <c r="U54" s="52">
        <f t="shared" si="13"/>
        <v>0</v>
      </c>
      <c r="V54" s="52" t="e">
        <f t="shared" si="14"/>
        <v>#N/A</v>
      </c>
      <c r="W54" s="52" t="e">
        <f t="shared" si="15"/>
        <v>#N/A</v>
      </c>
      <c r="X54" s="52" t="e">
        <f t="shared" si="16"/>
        <v>#N/A</v>
      </c>
      <c r="Y54" s="52" t="e">
        <f t="shared" si="17"/>
        <v>#N/A</v>
      </c>
      <c r="Z54" s="52" t="str">
        <f t="shared" si="18"/>
        <v/>
      </c>
      <c r="AA54" s="52" t="str">
        <f t="shared" si="19"/>
        <v/>
      </c>
      <c r="AB54" s="52" t="str">
        <f t="shared" si="19"/>
        <v/>
      </c>
      <c r="AC54" s="52" t="str">
        <f t="shared" si="19"/>
        <v/>
      </c>
      <c r="AD54" s="52" t="str">
        <f t="shared" si="19"/>
        <v/>
      </c>
      <c r="AE54" s="52" t="str">
        <f t="shared" si="20"/>
        <v/>
      </c>
      <c r="AF54" s="52" t="str">
        <f t="shared" si="21"/>
        <v/>
      </c>
      <c r="AG54" s="52" t="str">
        <f t="shared" si="22"/>
        <v/>
      </c>
      <c r="AH54" s="55" t="str" cm="1">
        <f t="array" ref="AH54">_xlfn._xlws.FILTER(B54:G100,G54:G100="*** Item Not Found.   May be out of stock. ***","Nil")</f>
        <v>Nil</v>
      </c>
    </row>
    <row r="55" spans="1:34" s="52" customFormat="1" ht="32.25" customHeight="1" x14ac:dyDescent="0.25">
      <c r="A55" s="43" t="str">
        <f t="shared" si="0"/>
        <v/>
      </c>
      <c r="B55" s="44" t="str">
        <f>IF(C55="","",MAX($B$20:B54)+1)</f>
        <v/>
      </c>
      <c r="C55" s="45"/>
      <c r="D55" s="45"/>
      <c r="E55" s="46" t="str">
        <f t="shared" si="2"/>
        <v/>
      </c>
      <c r="F55" s="47" t="str">
        <f t="shared" si="3"/>
        <v/>
      </c>
      <c r="G55" s="48" t="str">
        <f t="shared" si="1"/>
        <v/>
      </c>
      <c r="H55" s="49" t="str">
        <f t="shared" si="4"/>
        <v/>
      </c>
      <c r="I55" s="49" t="str">
        <f t="shared" si="5"/>
        <v/>
      </c>
      <c r="J55" s="50" t="str">
        <f t="shared" si="6"/>
        <v/>
      </c>
      <c r="K55" s="51"/>
      <c r="M55" s="51"/>
      <c r="N55" s="46">
        <f t="shared" si="7"/>
        <v>0</v>
      </c>
      <c r="O55" s="53" t="str">
        <f t="shared" si="8"/>
        <v>JW1234</v>
      </c>
      <c r="P55" s="54">
        <f t="shared" si="9"/>
        <v>0</v>
      </c>
      <c r="Q55" s="46">
        <f t="shared" si="10"/>
        <v>0</v>
      </c>
      <c r="R55" s="46">
        <f t="shared" si="11"/>
        <v>0</v>
      </c>
      <c r="S55" s="46">
        <f t="shared" si="12"/>
        <v>0</v>
      </c>
      <c r="U55" s="52">
        <f t="shared" si="13"/>
        <v>0</v>
      </c>
      <c r="V55" s="52" t="e">
        <f t="shared" si="14"/>
        <v>#N/A</v>
      </c>
      <c r="W55" s="52" t="e">
        <f t="shared" si="15"/>
        <v>#N/A</v>
      </c>
      <c r="X55" s="52" t="e">
        <f t="shared" si="16"/>
        <v>#N/A</v>
      </c>
      <c r="Y55" s="52" t="e">
        <f t="shared" si="17"/>
        <v>#N/A</v>
      </c>
      <c r="Z55" s="52" t="str">
        <f t="shared" si="18"/>
        <v/>
      </c>
      <c r="AA55" s="52" t="str">
        <f t="shared" si="19"/>
        <v/>
      </c>
      <c r="AB55" s="52" t="str">
        <f t="shared" si="19"/>
        <v/>
      </c>
      <c r="AC55" s="52" t="str">
        <f t="shared" si="19"/>
        <v/>
      </c>
      <c r="AD55" s="52" t="str">
        <f t="shared" si="19"/>
        <v/>
      </c>
      <c r="AE55" s="52" t="str">
        <f t="shared" si="20"/>
        <v/>
      </c>
      <c r="AF55" s="52" t="str">
        <f t="shared" si="21"/>
        <v/>
      </c>
      <c r="AG55" s="52" t="str">
        <f t="shared" si="22"/>
        <v/>
      </c>
      <c r="AH55" s="55" t="str" cm="1">
        <f t="array" ref="AH55">_xlfn._xlws.FILTER(B55:G101,G55:G101="*** Item Not Found.   May be out of stock. ***","Nil")</f>
        <v>Nil</v>
      </c>
    </row>
    <row r="56" spans="1:34" s="52" customFormat="1" ht="32.25" customHeight="1" x14ac:dyDescent="0.25">
      <c r="A56" s="43" t="str">
        <f t="shared" si="0"/>
        <v/>
      </c>
      <c r="B56" s="44" t="str">
        <f>IF(C56="","",MAX($B$20:B55)+1)</f>
        <v/>
      </c>
      <c r="C56" s="45"/>
      <c r="D56" s="45"/>
      <c r="E56" s="46" t="str">
        <f t="shared" si="2"/>
        <v/>
      </c>
      <c r="F56" s="47" t="str">
        <f t="shared" si="3"/>
        <v/>
      </c>
      <c r="G56" s="48" t="str">
        <f t="shared" si="1"/>
        <v/>
      </c>
      <c r="H56" s="49" t="str">
        <f t="shared" si="4"/>
        <v/>
      </c>
      <c r="I56" s="49" t="str">
        <f t="shared" si="5"/>
        <v/>
      </c>
      <c r="J56" s="50" t="str">
        <f t="shared" si="6"/>
        <v/>
      </c>
      <c r="K56" s="51"/>
      <c r="M56" s="51"/>
      <c r="N56" s="46">
        <f t="shared" si="7"/>
        <v>0</v>
      </c>
      <c r="O56" s="53" t="str">
        <f t="shared" si="8"/>
        <v>JW1234</v>
      </c>
      <c r="P56" s="54">
        <f t="shared" si="9"/>
        <v>0</v>
      </c>
      <c r="Q56" s="46">
        <f t="shared" si="10"/>
        <v>0</v>
      </c>
      <c r="R56" s="46">
        <f t="shared" si="11"/>
        <v>0</v>
      </c>
      <c r="S56" s="46">
        <f t="shared" si="12"/>
        <v>0</v>
      </c>
      <c r="U56" s="52">
        <f t="shared" si="13"/>
        <v>0</v>
      </c>
      <c r="V56" s="52" t="e">
        <f t="shared" si="14"/>
        <v>#N/A</v>
      </c>
      <c r="W56" s="52" t="e">
        <f t="shared" si="15"/>
        <v>#N/A</v>
      </c>
      <c r="X56" s="52" t="e">
        <f t="shared" si="16"/>
        <v>#N/A</v>
      </c>
      <c r="Y56" s="52" t="e">
        <f t="shared" si="17"/>
        <v>#N/A</v>
      </c>
      <c r="Z56" s="52" t="str">
        <f t="shared" si="18"/>
        <v/>
      </c>
      <c r="AA56" s="52" t="str">
        <f t="shared" si="19"/>
        <v/>
      </c>
      <c r="AB56" s="52" t="str">
        <f t="shared" si="19"/>
        <v/>
      </c>
      <c r="AC56" s="52" t="str">
        <f t="shared" si="19"/>
        <v/>
      </c>
      <c r="AD56" s="52" t="str">
        <f t="shared" si="19"/>
        <v/>
      </c>
      <c r="AE56" s="52" t="str">
        <f t="shared" si="20"/>
        <v/>
      </c>
      <c r="AF56" s="52" t="str">
        <f t="shared" si="21"/>
        <v/>
      </c>
      <c r="AG56" s="52" t="str">
        <f t="shared" si="22"/>
        <v/>
      </c>
      <c r="AH56" s="55" t="str" cm="1">
        <f t="array" ref="AH56">_xlfn._xlws.FILTER(B56:G102,G56:G102="*** Item Not Found.   May be out of stock. ***","Nil")</f>
        <v>Nil</v>
      </c>
    </row>
    <row r="57" spans="1:34" s="52" customFormat="1" ht="32.25" customHeight="1" x14ac:dyDescent="0.25">
      <c r="A57" s="43" t="str">
        <f t="shared" si="0"/>
        <v/>
      </c>
      <c r="B57" s="44" t="str">
        <f>IF(C57="","",MAX($B$20:B56)+1)</f>
        <v/>
      </c>
      <c r="C57" s="45"/>
      <c r="D57" s="45"/>
      <c r="E57" s="46" t="str">
        <f t="shared" si="2"/>
        <v/>
      </c>
      <c r="F57" s="47" t="str">
        <f t="shared" si="3"/>
        <v/>
      </c>
      <c r="G57" s="48" t="str">
        <f t="shared" si="1"/>
        <v/>
      </c>
      <c r="H57" s="49" t="str">
        <f t="shared" si="4"/>
        <v/>
      </c>
      <c r="I57" s="49" t="str">
        <f t="shared" si="5"/>
        <v/>
      </c>
      <c r="J57" s="50" t="str">
        <f t="shared" si="6"/>
        <v/>
      </c>
      <c r="K57" s="51"/>
      <c r="M57" s="51"/>
      <c r="N57" s="46">
        <f t="shared" si="7"/>
        <v>0</v>
      </c>
      <c r="O57" s="53" t="str">
        <f t="shared" si="8"/>
        <v>JW1234</v>
      </c>
      <c r="P57" s="54">
        <f t="shared" si="9"/>
        <v>0</v>
      </c>
      <c r="Q57" s="46">
        <f t="shared" si="10"/>
        <v>0</v>
      </c>
      <c r="R57" s="46">
        <f t="shared" si="11"/>
        <v>0</v>
      </c>
      <c r="S57" s="46">
        <f t="shared" si="12"/>
        <v>0</v>
      </c>
      <c r="U57" s="52">
        <f t="shared" si="13"/>
        <v>0</v>
      </c>
      <c r="V57" s="52" t="e">
        <f t="shared" si="14"/>
        <v>#N/A</v>
      </c>
      <c r="W57" s="52" t="e">
        <f t="shared" si="15"/>
        <v>#N/A</v>
      </c>
      <c r="X57" s="52" t="e">
        <f t="shared" si="16"/>
        <v>#N/A</v>
      </c>
      <c r="Y57" s="52" t="e">
        <f t="shared" si="17"/>
        <v>#N/A</v>
      </c>
      <c r="Z57" s="52" t="str">
        <f t="shared" si="18"/>
        <v/>
      </c>
      <c r="AA57" s="52" t="str">
        <f t="shared" si="19"/>
        <v/>
      </c>
      <c r="AB57" s="52" t="str">
        <f t="shared" si="19"/>
        <v/>
      </c>
      <c r="AC57" s="52" t="str">
        <f t="shared" si="19"/>
        <v/>
      </c>
      <c r="AD57" s="52" t="str">
        <f t="shared" si="19"/>
        <v/>
      </c>
      <c r="AE57" s="52" t="str">
        <f t="shared" si="20"/>
        <v/>
      </c>
      <c r="AF57" s="52" t="str">
        <f t="shared" si="21"/>
        <v/>
      </c>
      <c r="AG57" s="52" t="str">
        <f t="shared" si="22"/>
        <v/>
      </c>
      <c r="AH57" s="55" t="str" cm="1">
        <f t="array" ref="AH57">_xlfn._xlws.FILTER(B57:G103,G57:G103="*** Item Not Found.   May be out of stock. ***","Nil")</f>
        <v>Nil</v>
      </c>
    </row>
    <row r="58" spans="1:34" s="52" customFormat="1" ht="32.25" customHeight="1" x14ac:dyDescent="0.25">
      <c r="A58" s="43" t="str">
        <f t="shared" si="0"/>
        <v/>
      </c>
      <c r="B58" s="44" t="str">
        <f>IF(C58="","",MAX($B$20:B57)+1)</f>
        <v/>
      </c>
      <c r="C58" s="45"/>
      <c r="D58" s="45"/>
      <c r="E58" s="46" t="str">
        <f t="shared" si="2"/>
        <v/>
      </c>
      <c r="F58" s="47" t="str">
        <f t="shared" si="3"/>
        <v/>
      </c>
      <c r="G58" s="48" t="str">
        <f t="shared" si="1"/>
        <v/>
      </c>
      <c r="H58" s="49" t="str">
        <f t="shared" si="4"/>
        <v/>
      </c>
      <c r="I58" s="49" t="str">
        <f t="shared" si="5"/>
        <v/>
      </c>
      <c r="J58" s="50" t="str">
        <f t="shared" si="6"/>
        <v/>
      </c>
      <c r="K58" s="51"/>
      <c r="M58" s="51"/>
      <c r="N58" s="46">
        <f t="shared" si="7"/>
        <v>0</v>
      </c>
      <c r="O58" s="53" t="str">
        <f t="shared" si="8"/>
        <v>JW1234</v>
      </c>
      <c r="P58" s="54">
        <f t="shared" si="9"/>
        <v>0</v>
      </c>
      <c r="Q58" s="46">
        <f t="shared" si="10"/>
        <v>0</v>
      </c>
      <c r="R58" s="46">
        <f t="shared" si="11"/>
        <v>0</v>
      </c>
      <c r="S58" s="46">
        <f t="shared" si="12"/>
        <v>0</v>
      </c>
      <c r="U58" s="52">
        <f t="shared" si="13"/>
        <v>0</v>
      </c>
      <c r="V58" s="52" t="e">
        <f t="shared" si="14"/>
        <v>#N/A</v>
      </c>
      <c r="W58" s="52" t="e">
        <f t="shared" si="15"/>
        <v>#N/A</v>
      </c>
      <c r="X58" s="52" t="e">
        <f t="shared" si="16"/>
        <v>#N/A</v>
      </c>
      <c r="Y58" s="52" t="e">
        <f t="shared" si="17"/>
        <v>#N/A</v>
      </c>
      <c r="Z58" s="52" t="str">
        <f t="shared" si="18"/>
        <v/>
      </c>
      <c r="AA58" s="52" t="str">
        <f t="shared" si="19"/>
        <v/>
      </c>
      <c r="AB58" s="52" t="str">
        <f t="shared" si="19"/>
        <v/>
      </c>
      <c r="AC58" s="52" t="str">
        <f t="shared" si="19"/>
        <v/>
      </c>
      <c r="AD58" s="52" t="str">
        <f t="shared" si="19"/>
        <v/>
      </c>
      <c r="AE58" s="52" t="str">
        <f t="shared" si="20"/>
        <v/>
      </c>
      <c r="AF58" s="52" t="str">
        <f t="shared" si="21"/>
        <v/>
      </c>
      <c r="AG58" s="52" t="str">
        <f t="shared" si="22"/>
        <v/>
      </c>
      <c r="AH58" s="55" t="str" cm="1">
        <f t="array" ref="AH58">_xlfn._xlws.FILTER(B58:G104,G58:G104="*** Item Not Found.   May be out of stock. ***","Nil")</f>
        <v>Nil</v>
      </c>
    </row>
    <row r="59" spans="1:34" s="52" customFormat="1" ht="32.25" customHeight="1" x14ac:dyDescent="0.25">
      <c r="A59" s="43" t="str">
        <f t="shared" si="0"/>
        <v/>
      </c>
      <c r="B59" s="44" t="str">
        <f>IF(C59="","",MAX($B$20:B58)+1)</f>
        <v/>
      </c>
      <c r="C59" s="45"/>
      <c r="D59" s="45"/>
      <c r="E59" s="46" t="str">
        <f t="shared" si="2"/>
        <v/>
      </c>
      <c r="F59" s="47" t="str">
        <f t="shared" si="3"/>
        <v/>
      </c>
      <c r="G59" s="48" t="str">
        <f t="shared" si="1"/>
        <v/>
      </c>
      <c r="H59" s="49" t="str">
        <f t="shared" si="4"/>
        <v/>
      </c>
      <c r="I59" s="49" t="str">
        <f t="shared" si="5"/>
        <v/>
      </c>
      <c r="J59" s="50" t="str">
        <f t="shared" si="6"/>
        <v/>
      </c>
      <c r="K59" s="51"/>
      <c r="M59" s="51"/>
      <c r="N59" s="46">
        <f t="shared" si="7"/>
        <v>0</v>
      </c>
      <c r="O59" s="53" t="str">
        <f t="shared" si="8"/>
        <v>JW1234</v>
      </c>
      <c r="P59" s="54">
        <f t="shared" si="9"/>
        <v>0</v>
      </c>
      <c r="Q59" s="46">
        <f t="shared" si="10"/>
        <v>0</v>
      </c>
      <c r="R59" s="46">
        <f t="shared" si="11"/>
        <v>0</v>
      </c>
      <c r="S59" s="46">
        <f t="shared" si="12"/>
        <v>0</v>
      </c>
      <c r="U59" s="52">
        <f t="shared" si="13"/>
        <v>0</v>
      </c>
      <c r="V59" s="52" t="e">
        <f t="shared" si="14"/>
        <v>#N/A</v>
      </c>
      <c r="W59" s="52" t="e">
        <f t="shared" si="15"/>
        <v>#N/A</v>
      </c>
      <c r="X59" s="52" t="e">
        <f t="shared" si="16"/>
        <v>#N/A</v>
      </c>
      <c r="Y59" s="52" t="e">
        <f t="shared" si="17"/>
        <v>#N/A</v>
      </c>
      <c r="Z59" s="52" t="str">
        <f t="shared" si="18"/>
        <v/>
      </c>
      <c r="AA59" s="52" t="str">
        <f t="shared" si="19"/>
        <v/>
      </c>
      <c r="AB59" s="52" t="str">
        <f t="shared" si="19"/>
        <v/>
      </c>
      <c r="AC59" s="52" t="str">
        <f t="shared" si="19"/>
        <v/>
      </c>
      <c r="AD59" s="52" t="str">
        <f t="shared" si="19"/>
        <v/>
      </c>
      <c r="AE59" s="52" t="str">
        <f t="shared" si="20"/>
        <v/>
      </c>
      <c r="AF59" s="52" t="str">
        <f t="shared" si="21"/>
        <v/>
      </c>
      <c r="AG59" s="52" t="str">
        <f t="shared" si="22"/>
        <v/>
      </c>
      <c r="AH59" s="55" t="str" cm="1">
        <f t="array" ref="AH59">_xlfn._xlws.FILTER(B59:G105,G59:G105="*** Item Not Found.   May be out of stock. ***","Nil")</f>
        <v>Nil</v>
      </c>
    </row>
    <row r="60" spans="1:34" s="52" customFormat="1" ht="32.25" customHeight="1" x14ac:dyDescent="0.25">
      <c r="A60" s="43" t="str">
        <f t="shared" si="0"/>
        <v/>
      </c>
      <c r="B60" s="44" t="str">
        <f>IF(C60="","",MAX($B$20:B59)+1)</f>
        <v/>
      </c>
      <c r="C60" s="45"/>
      <c r="D60" s="45"/>
      <c r="E60" s="46" t="str">
        <f t="shared" si="2"/>
        <v/>
      </c>
      <c r="F60" s="47" t="str">
        <f t="shared" si="3"/>
        <v/>
      </c>
      <c r="G60" s="48" t="str">
        <f t="shared" si="1"/>
        <v/>
      </c>
      <c r="H60" s="49" t="str">
        <f t="shared" si="4"/>
        <v/>
      </c>
      <c r="I60" s="49" t="str">
        <f t="shared" si="5"/>
        <v/>
      </c>
      <c r="J60" s="50" t="str">
        <f t="shared" si="6"/>
        <v/>
      </c>
      <c r="K60" s="51"/>
      <c r="M60" s="51"/>
      <c r="N60" s="46">
        <f t="shared" si="7"/>
        <v>0</v>
      </c>
      <c r="O60" s="53" t="str">
        <f t="shared" si="8"/>
        <v>JW1234</v>
      </c>
      <c r="P60" s="54">
        <f t="shared" si="9"/>
        <v>0</v>
      </c>
      <c r="Q60" s="46">
        <f t="shared" si="10"/>
        <v>0</v>
      </c>
      <c r="R60" s="46">
        <f t="shared" si="11"/>
        <v>0</v>
      </c>
      <c r="S60" s="46">
        <f t="shared" si="12"/>
        <v>0</v>
      </c>
      <c r="U60" s="52">
        <f t="shared" si="13"/>
        <v>0</v>
      </c>
      <c r="V60" s="52" t="e">
        <f t="shared" si="14"/>
        <v>#N/A</v>
      </c>
      <c r="W60" s="52" t="e">
        <f t="shared" si="15"/>
        <v>#N/A</v>
      </c>
      <c r="X60" s="52" t="e">
        <f t="shared" si="16"/>
        <v>#N/A</v>
      </c>
      <c r="Y60" s="52" t="e">
        <f t="shared" si="17"/>
        <v>#N/A</v>
      </c>
      <c r="Z60" s="52" t="str">
        <f t="shared" si="18"/>
        <v/>
      </c>
      <c r="AA60" s="52" t="str">
        <f t="shared" si="19"/>
        <v/>
      </c>
      <c r="AB60" s="52" t="str">
        <f t="shared" si="19"/>
        <v/>
      </c>
      <c r="AC60" s="52" t="str">
        <f t="shared" si="19"/>
        <v/>
      </c>
      <c r="AD60" s="52" t="str">
        <f t="shared" si="19"/>
        <v/>
      </c>
      <c r="AE60" s="52" t="str">
        <f t="shared" si="20"/>
        <v/>
      </c>
      <c r="AF60" s="52" t="str">
        <f t="shared" si="21"/>
        <v/>
      </c>
      <c r="AG60" s="52" t="str">
        <f t="shared" si="22"/>
        <v/>
      </c>
      <c r="AH60" s="55" t="str" cm="1">
        <f t="array" ref="AH60">_xlfn._xlws.FILTER(B60:G106,G60:G106="*** Item Not Found.   May be out of stock. ***","Nil")</f>
        <v>Nil</v>
      </c>
    </row>
    <row r="61" spans="1:34" s="52" customFormat="1" ht="32.25" customHeight="1" x14ac:dyDescent="0.25">
      <c r="A61" s="43" t="str">
        <f t="shared" si="0"/>
        <v/>
      </c>
      <c r="B61" s="44" t="str">
        <f>IF(C61="","",MAX($B$20:B60)+1)</f>
        <v/>
      </c>
      <c r="C61" s="45"/>
      <c r="D61" s="45"/>
      <c r="E61" s="46" t="str">
        <f t="shared" si="2"/>
        <v/>
      </c>
      <c r="F61" s="47" t="str">
        <f t="shared" si="3"/>
        <v/>
      </c>
      <c r="G61" s="48" t="str">
        <f t="shared" si="1"/>
        <v/>
      </c>
      <c r="H61" s="49" t="str">
        <f t="shared" si="4"/>
        <v/>
      </c>
      <c r="I61" s="49" t="str">
        <f t="shared" si="5"/>
        <v/>
      </c>
      <c r="J61" s="50" t="str">
        <f t="shared" si="6"/>
        <v/>
      </c>
      <c r="K61" s="51"/>
      <c r="M61" s="51"/>
      <c r="N61" s="46">
        <f t="shared" si="7"/>
        <v>0</v>
      </c>
      <c r="O61" s="53" t="str">
        <f t="shared" si="8"/>
        <v>JW1234</v>
      </c>
      <c r="P61" s="54">
        <f t="shared" si="9"/>
        <v>0</v>
      </c>
      <c r="Q61" s="46">
        <f t="shared" si="10"/>
        <v>0</v>
      </c>
      <c r="R61" s="46">
        <f t="shared" si="11"/>
        <v>0</v>
      </c>
      <c r="S61" s="46">
        <f t="shared" si="12"/>
        <v>0</v>
      </c>
      <c r="U61" s="52">
        <f t="shared" si="13"/>
        <v>0</v>
      </c>
      <c r="V61" s="52" t="e">
        <f t="shared" si="14"/>
        <v>#N/A</v>
      </c>
      <c r="W61" s="52" t="e">
        <f t="shared" si="15"/>
        <v>#N/A</v>
      </c>
      <c r="X61" s="52" t="e">
        <f t="shared" si="16"/>
        <v>#N/A</v>
      </c>
      <c r="Y61" s="52" t="e">
        <f t="shared" si="17"/>
        <v>#N/A</v>
      </c>
      <c r="Z61" s="52" t="str">
        <f t="shared" si="18"/>
        <v/>
      </c>
      <c r="AA61" s="52" t="str">
        <f t="shared" si="19"/>
        <v/>
      </c>
      <c r="AB61" s="52" t="str">
        <f t="shared" si="19"/>
        <v/>
      </c>
      <c r="AC61" s="52" t="str">
        <f t="shared" si="19"/>
        <v/>
      </c>
      <c r="AD61" s="52" t="str">
        <f t="shared" si="19"/>
        <v/>
      </c>
      <c r="AE61" s="52" t="str">
        <f t="shared" si="20"/>
        <v/>
      </c>
      <c r="AF61" s="52" t="str">
        <f t="shared" si="21"/>
        <v/>
      </c>
      <c r="AG61" s="52" t="str">
        <f t="shared" si="22"/>
        <v/>
      </c>
      <c r="AH61" s="55" t="str" cm="1">
        <f t="array" ref="AH61">_xlfn._xlws.FILTER(B61:G107,G61:G107="*** Item Not Found.   May be out of stock. ***","Nil")</f>
        <v>Nil</v>
      </c>
    </row>
    <row r="62" spans="1:34" s="52" customFormat="1" ht="32.25" customHeight="1" x14ac:dyDescent="0.25">
      <c r="A62" s="43" t="str">
        <f t="shared" si="0"/>
        <v/>
      </c>
      <c r="B62" s="44" t="str">
        <f>IF(C62="","",MAX($B$20:B61)+1)</f>
        <v/>
      </c>
      <c r="C62" s="45"/>
      <c r="D62" s="45"/>
      <c r="E62" s="46" t="str">
        <f t="shared" si="2"/>
        <v/>
      </c>
      <c r="F62" s="47" t="str">
        <f t="shared" si="3"/>
        <v/>
      </c>
      <c r="G62" s="48" t="str">
        <f t="shared" si="1"/>
        <v/>
      </c>
      <c r="H62" s="49" t="str">
        <f t="shared" si="4"/>
        <v/>
      </c>
      <c r="I62" s="49" t="str">
        <f t="shared" si="5"/>
        <v/>
      </c>
      <c r="J62" s="50" t="str">
        <f t="shared" si="6"/>
        <v/>
      </c>
      <c r="K62" s="51"/>
      <c r="M62" s="51"/>
      <c r="N62" s="46">
        <f t="shared" si="7"/>
        <v>0</v>
      </c>
      <c r="O62" s="53" t="str">
        <f t="shared" si="8"/>
        <v>JW1234</v>
      </c>
      <c r="P62" s="54">
        <f t="shared" si="9"/>
        <v>0</v>
      </c>
      <c r="Q62" s="46">
        <f t="shared" si="10"/>
        <v>0</v>
      </c>
      <c r="R62" s="46">
        <f t="shared" si="11"/>
        <v>0</v>
      </c>
      <c r="S62" s="46">
        <f t="shared" si="12"/>
        <v>0</v>
      </c>
      <c r="U62" s="52">
        <f t="shared" si="13"/>
        <v>0</v>
      </c>
      <c r="V62" s="52" t="e">
        <f t="shared" si="14"/>
        <v>#N/A</v>
      </c>
      <c r="W62" s="52" t="e">
        <f t="shared" si="15"/>
        <v>#N/A</v>
      </c>
      <c r="X62" s="52" t="e">
        <f t="shared" si="16"/>
        <v>#N/A</v>
      </c>
      <c r="Y62" s="52" t="e">
        <f t="shared" si="17"/>
        <v>#N/A</v>
      </c>
      <c r="Z62" s="52" t="str">
        <f t="shared" si="18"/>
        <v/>
      </c>
      <c r="AA62" s="52" t="str">
        <f t="shared" si="19"/>
        <v/>
      </c>
      <c r="AB62" s="52" t="str">
        <f t="shared" si="19"/>
        <v/>
      </c>
      <c r="AC62" s="52" t="str">
        <f t="shared" si="19"/>
        <v/>
      </c>
      <c r="AD62" s="52" t="str">
        <f t="shared" si="19"/>
        <v/>
      </c>
      <c r="AE62" s="52" t="str">
        <f t="shared" si="20"/>
        <v/>
      </c>
      <c r="AF62" s="52" t="str">
        <f t="shared" si="21"/>
        <v/>
      </c>
      <c r="AG62" s="52" t="str">
        <f t="shared" si="22"/>
        <v/>
      </c>
      <c r="AH62" s="55" t="str" cm="1">
        <f t="array" ref="AH62">_xlfn._xlws.FILTER(B62:G108,G62:G108="*** Item Not Found.   May be out of stock. ***","Nil")</f>
        <v>Nil</v>
      </c>
    </row>
    <row r="63" spans="1:34" s="52" customFormat="1" ht="32.25" customHeight="1" x14ac:dyDescent="0.25">
      <c r="A63" s="43" t="str">
        <f t="shared" si="0"/>
        <v/>
      </c>
      <c r="B63" s="44" t="str">
        <f>IF(C63="","",MAX($B$20:B62)+1)</f>
        <v/>
      </c>
      <c r="C63" s="45"/>
      <c r="D63" s="45"/>
      <c r="E63" s="46" t="str">
        <f t="shared" si="2"/>
        <v/>
      </c>
      <c r="F63" s="47" t="str">
        <f t="shared" si="3"/>
        <v/>
      </c>
      <c r="G63" s="48" t="str">
        <f t="shared" si="1"/>
        <v/>
      </c>
      <c r="H63" s="49" t="str">
        <f t="shared" si="4"/>
        <v/>
      </c>
      <c r="I63" s="49" t="str">
        <f t="shared" si="5"/>
        <v/>
      </c>
      <c r="J63" s="50" t="str">
        <f t="shared" si="6"/>
        <v/>
      </c>
      <c r="K63" s="51"/>
      <c r="M63" s="51"/>
      <c r="N63" s="46">
        <f t="shared" si="7"/>
        <v>0</v>
      </c>
      <c r="O63" s="53" t="str">
        <f t="shared" si="8"/>
        <v>JW1234</v>
      </c>
      <c r="P63" s="54">
        <f t="shared" si="9"/>
        <v>0</v>
      </c>
      <c r="Q63" s="46">
        <f t="shared" si="10"/>
        <v>0</v>
      </c>
      <c r="R63" s="46">
        <f t="shared" si="11"/>
        <v>0</v>
      </c>
      <c r="S63" s="46">
        <f t="shared" si="12"/>
        <v>0</v>
      </c>
      <c r="U63" s="52">
        <f t="shared" si="13"/>
        <v>0</v>
      </c>
      <c r="V63" s="52" t="e">
        <f t="shared" si="14"/>
        <v>#N/A</v>
      </c>
      <c r="W63" s="52" t="e">
        <f t="shared" si="15"/>
        <v>#N/A</v>
      </c>
      <c r="X63" s="52" t="e">
        <f t="shared" si="16"/>
        <v>#N/A</v>
      </c>
      <c r="Y63" s="52" t="e">
        <f t="shared" si="17"/>
        <v>#N/A</v>
      </c>
      <c r="Z63" s="52" t="str">
        <f t="shared" si="18"/>
        <v/>
      </c>
      <c r="AA63" s="52" t="str">
        <f t="shared" si="19"/>
        <v/>
      </c>
      <c r="AB63" s="52" t="str">
        <f t="shared" si="19"/>
        <v/>
      </c>
      <c r="AC63" s="52" t="str">
        <f t="shared" si="19"/>
        <v/>
      </c>
      <c r="AD63" s="52" t="str">
        <f t="shared" si="19"/>
        <v/>
      </c>
      <c r="AE63" s="52" t="str">
        <f t="shared" si="20"/>
        <v/>
      </c>
      <c r="AF63" s="52" t="str">
        <f t="shared" si="21"/>
        <v/>
      </c>
      <c r="AG63" s="52" t="str">
        <f t="shared" si="22"/>
        <v/>
      </c>
      <c r="AH63" s="55" t="str" cm="1">
        <f t="array" ref="AH63">_xlfn._xlws.FILTER(B63:G109,G63:G109="*** Item Not Found.   May be out of stock. ***","Nil")</f>
        <v>Nil</v>
      </c>
    </row>
    <row r="64" spans="1:34" s="52" customFormat="1" ht="32.25" customHeight="1" x14ac:dyDescent="0.25">
      <c r="A64" s="43" t="str">
        <f t="shared" si="0"/>
        <v/>
      </c>
      <c r="B64" s="44" t="str">
        <f>IF(C64="","",MAX($B$20:B63)+1)</f>
        <v/>
      </c>
      <c r="C64" s="45"/>
      <c r="D64" s="45"/>
      <c r="E64" s="46" t="str">
        <f t="shared" si="2"/>
        <v/>
      </c>
      <c r="F64" s="47" t="str">
        <f t="shared" si="3"/>
        <v/>
      </c>
      <c r="G64" s="48" t="str">
        <f t="shared" si="1"/>
        <v/>
      </c>
      <c r="H64" s="49" t="str">
        <f t="shared" si="4"/>
        <v/>
      </c>
      <c r="I64" s="49" t="str">
        <f t="shared" si="5"/>
        <v/>
      </c>
      <c r="J64" s="50" t="str">
        <f t="shared" si="6"/>
        <v/>
      </c>
      <c r="K64" s="51"/>
      <c r="M64" s="51"/>
      <c r="N64" s="46">
        <f t="shared" si="7"/>
        <v>0</v>
      </c>
      <c r="O64" s="53" t="str">
        <f t="shared" si="8"/>
        <v>JW1234</v>
      </c>
      <c r="P64" s="54">
        <f t="shared" si="9"/>
        <v>0</v>
      </c>
      <c r="Q64" s="46">
        <f t="shared" si="10"/>
        <v>0</v>
      </c>
      <c r="R64" s="46">
        <f t="shared" si="11"/>
        <v>0</v>
      </c>
      <c r="S64" s="46">
        <f t="shared" si="12"/>
        <v>0</v>
      </c>
      <c r="U64" s="52">
        <f t="shared" si="13"/>
        <v>0</v>
      </c>
      <c r="V64" s="52" t="e">
        <f t="shared" si="14"/>
        <v>#N/A</v>
      </c>
      <c r="W64" s="52" t="e">
        <f t="shared" si="15"/>
        <v>#N/A</v>
      </c>
      <c r="X64" s="52" t="e">
        <f t="shared" si="16"/>
        <v>#N/A</v>
      </c>
      <c r="Y64" s="52" t="e">
        <f t="shared" si="17"/>
        <v>#N/A</v>
      </c>
      <c r="Z64" s="52" t="str">
        <f t="shared" si="18"/>
        <v/>
      </c>
      <c r="AA64" s="52" t="str">
        <f t="shared" si="19"/>
        <v/>
      </c>
      <c r="AB64" s="52" t="str">
        <f t="shared" si="19"/>
        <v/>
      </c>
      <c r="AC64" s="52" t="str">
        <f t="shared" si="19"/>
        <v/>
      </c>
      <c r="AD64" s="52" t="str">
        <f t="shared" si="19"/>
        <v/>
      </c>
      <c r="AE64" s="52" t="str">
        <f t="shared" si="20"/>
        <v/>
      </c>
      <c r="AF64" s="52" t="str">
        <f t="shared" si="21"/>
        <v/>
      </c>
      <c r="AG64" s="52" t="str">
        <f t="shared" si="22"/>
        <v/>
      </c>
      <c r="AH64" s="55" t="str" cm="1">
        <f t="array" ref="AH64">_xlfn._xlws.FILTER(B64:G110,G64:G110="*** Item Not Found.   May be out of stock. ***","Nil")</f>
        <v>Nil</v>
      </c>
    </row>
    <row r="65" spans="1:34" s="52" customFormat="1" ht="32.25" customHeight="1" x14ac:dyDescent="0.25">
      <c r="A65" s="43" t="str">
        <f t="shared" si="0"/>
        <v/>
      </c>
      <c r="B65" s="44" t="str">
        <f>IF(C65="","",MAX($B$20:B64)+1)</f>
        <v/>
      </c>
      <c r="C65" s="45"/>
      <c r="D65" s="45"/>
      <c r="E65" s="46" t="str">
        <f t="shared" si="2"/>
        <v/>
      </c>
      <c r="F65" s="47" t="str">
        <f t="shared" si="3"/>
        <v/>
      </c>
      <c r="G65" s="48" t="str">
        <f t="shared" si="1"/>
        <v/>
      </c>
      <c r="H65" s="49" t="str">
        <f t="shared" si="4"/>
        <v/>
      </c>
      <c r="I65" s="49" t="str">
        <f t="shared" si="5"/>
        <v/>
      </c>
      <c r="J65" s="50" t="str">
        <f t="shared" si="6"/>
        <v/>
      </c>
      <c r="K65" s="51"/>
      <c r="M65" s="51"/>
      <c r="N65" s="46">
        <f t="shared" si="7"/>
        <v>0</v>
      </c>
      <c r="O65" s="53" t="str">
        <f t="shared" si="8"/>
        <v>JW1234</v>
      </c>
      <c r="P65" s="54">
        <f t="shared" si="9"/>
        <v>0</v>
      </c>
      <c r="Q65" s="46">
        <f t="shared" si="10"/>
        <v>0</v>
      </c>
      <c r="R65" s="46">
        <f t="shared" si="11"/>
        <v>0</v>
      </c>
      <c r="S65" s="46">
        <f t="shared" si="12"/>
        <v>0</v>
      </c>
      <c r="U65" s="52">
        <f t="shared" si="13"/>
        <v>0</v>
      </c>
      <c r="V65" s="52" t="e">
        <f t="shared" si="14"/>
        <v>#N/A</v>
      </c>
      <c r="W65" s="52" t="e">
        <f t="shared" si="15"/>
        <v>#N/A</v>
      </c>
      <c r="X65" s="52" t="e">
        <f t="shared" si="16"/>
        <v>#N/A</v>
      </c>
      <c r="Y65" s="52" t="e">
        <f t="shared" si="17"/>
        <v>#N/A</v>
      </c>
      <c r="Z65" s="52" t="str">
        <f t="shared" si="18"/>
        <v/>
      </c>
      <c r="AA65" s="52" t="str">
        <f t="shared" si="19"/>
        <v/>
      </c>
      <c r="AB65" s="52" t="str">
        <f t="shared" si="19"/>
        <v/>
      </c>
      <c r="AC65" s="52" t="str">
        <f t="shared" si="19"/>
        <v/>
      </c>
      <c r="AD65" s="52" t="str">
        <f t="shared" si="19"/>
        <v/>
      </c>
      <c r="AE65" s="52" t="str">
        <f t="shared" si="20"/>
        <v/>
      </c>
      <c r="AF65" s="52" t="str">
        <f t="shared" si="21"/>
        <v/>
      </c>
      <c r="AG65" s="52" t="str">
        <f t="shared" si="22"/>
        <v/>
      </c>
      <c r="AH65" s="55" t="str" cm="1">
        <f t="array" ref="AH65">_xlfn._xlws.FILTER(B65:G111,G65:G111="*** Item Not Found.   May be out of stock. ***","Nil")</f>
        <v>Nil</v>
      </c>
    </row>
    <row r="66" spans="1:34" s="52" customFormat="1" ht="32.25" customHeight="1" x14ac:dyDescent="0.25">
      <c r="A66" s="43" t="str">
        <f t="shared" si="0"/>
        <v/>
      </c>
      <c r="B66" s="44" t="str">
        <f>IF(C66="","",MAX($B$20:B65)+1)</f>
        <v/>
      </c>
      <c r="C66" s="45"/>
      <c r="D66" s="45"/>
      <c r="E66" s="46" t="str">
        <f t="shared" si="2"/>
        <v/>
      </c>
      <c r="F66" s="47" t="str">
        <f t="shared" si="3"/>
        <v/>
      </c>
      <c r="G66" s="48" t="str">
        <f t="shared" si="1"/>
        <v/>
      </c>
      <c r="H66" s="49" t="str">
        <f t="shared" si="4"/>
        <v/>
      </c>
      <c r="I66" s="49" t="str">
        <f t="shared" si="5"/>
        <v/>
      </c>
      <c r="J66" s="50" t="str">
        <f t="shared" si="6"/>
        <v/>
      </c>
      <c r="K66" s="51"/>
      <c r="M66" s="51"/>
      <c r="N66" s="46">
        <f t="shared" si="7"/>
        <v>0</v>
      </c>
      <c r="O66" s="53" t="str">
        <f t="shared" si="8"/>
        <v>JW1234</v>
      </c>
      <c r="P66" s="54">
        <f t="shared" si="9"/>
        <v>0</v>
      </c>
      <c r="Q66" s="46">
        <f t="shared" si="10"/>
        <v>0</v>
      </c>
      <c r="R66" s="46">
        <f t="shared" si="11"/>
        <v>0</v>
      </c>
      <c r="S66" s="46">
        <f t="shared" si="12"/>
        <v>0</v>
      </c>
      <c r="U66" s="52">
        <f t="shared" si="13"/>
        <v>0</v>
      </c>
      <c r="V66" s="52" t="e">
        <f t="shared" si="14"/>
        <v>#N/A</v>
      </c>
      <c r="W66" s="52" t="e">
        <f t="shared" si="15"/>
        <v>#N/A</v>
      </c>
      <c r="X66" s="52" t="e">
        <f t="shared" si="16"/>
        <v>#N/A</v>
      </c>
      <c r="Y66" s="52" t="e">
        <f t="shared" si="17"/>
        <v>#N/A</v>
      </c>
      <c r="Z66" s="52" t="str">
        <f t="shared" si="18"/>
        <v/>
      </c>
      <c r="AA66" s="52" t="str">
        <f t="shared" si="19"/>
        <v/>
      </c>
      <c r="AB66" s="52" t="str">
        <f t="shared" si="19"/>
        <v/>
      </c>
      <c r="AC66" s="52" t="str">
        <f t="shared" si="19"/>
        <v/>
      </c>
      <c r="AD66" s="52" t="str">
        <f t="shared" si="19"/>
        <v/>
      </c>
      <c r="AE66" s="52" t="str">
        <f t="shared" si="20"/>
        <v/>
      </c>
      <c r="AF66" s="52" t="str">
        <f t="shared" si="21"/>
        <v/>
      </c>
      <c r="AG66" s="52" t="str">
        <f t="shared" si="22"/>
        <v/>
      </c>
      <c r="AH66" s="55" t="str" cm="1">
        <f t="array" ref="AH66">_xlfn._xlws.FILTER(B66:G112,G66:G112="*** Item Not Found.   May be out of stock. ***","Nil")</f>
        <v>Nil</v>
      </c>
    </row>
    <row r="67" spans="1:34" s="52" customFormat="1" ht="32.25" customHeight="1" x14ac:dyDescent="0.25">
      <c r="A67" s="43" t="str">
        <f t="shared" si="0"/>
        <v/>
      </c>
      <c r="B67" s="44" t="str">
        <f>IF(C67="","",MAX($B$20:B66)+1)</f>
        <v/>
      </c>
      <c r="C67" s="45"/>
      <c r="D67" s="45"/>
      <c r="E67" s="46" t="str">
        <f t="shared" si="2"/>
        <v/>
      </c>
      <c r="F67" s="47" t="str">
        <f t="shared" si="3"/>
        <v/>
      </c>
      <c r="G67" s="48" t="str">
        <f t="shared" si="1"/>
        <v/>
      </c>
      <c r="H67" s="49" t="str">
        <f t="shared" si="4"/>
        <v/>
      </c>
      <c r="I67" s="49" t="str">
        <f t="shared" si="5"/>
        <v/>
      </c>
      <c r="J67" s="50" t="str">
        <f t="shared" si="6"/>
        <v/>
      </c>
      <c r="K67" s="51"/>
      <c r="M67" s="51"/>
      <c r="N67" s="46">
        <f t="shared" si="7"/>
        <v>0</v>
      </c>
      <c r="O67" s="53" t="str">
        <f t="shared" si="8"/>
        <v>JW1234</v>
      </c>
      <c r="P67" s="54">
        <f t="shared" si="9"/>
        <v>0</v>
      </c>
      <c r="Q67" s="46">
        <f t="shared" si="10"/>
        <v>0</v>
      </c>
      <c r="R67" s="46">
        <f t="shared" si="11"/>
        <v>0</v>
      </c>
      <c r="S67" s="46">
        <f t="shared" si="12"/>
        <v>0</v>
      </c>
      <c r="U67" s="52">
        <f t="shared" si="13"/>
        <v>0</v>
      </c>
      <c r="V67" s="52" t="e">
        <f t="shared" si="14"/>
        <v>#N/A</v>
      </c>
      <c r="W67" s="52" t="e">
        <f t="shared" si="15"/>
        <v>#N/A</v>
      </c>
      <c r="X67" s="52" t="e">
        <f t="shared" si="16"/>
        <v>#N/A</v>
      </c>
      <c r="Y67" s="52" t="e">
        <f t="shared" si="17"/>
        <v>#N/A</v>
      </c>
      <c r="Z67" s="52" t="str">
        <f t="shared" si="18"/>
        <v/>
      </c>
      <c r="AA67" s="52" t="str">
        <f t="shared" si="19"/>
        <v/>
      </c>
      <c r="AB67" s="52" t="str">
        <f t="shared" si="19"/>
        <v/>
      </c>
      <c r="AC67" s="52" t="str">
        <f t="shared" si="19"/>
        <v/>
      </c>
      <c r="AD67" s="52" t="str">
        <f t="shared" si="19"/>
        <v/>
      </c>
      <c r="AE67" s="52" t="str">
        <f t="shared" si="20"/>
        <v/>
      </c>
      <c r="AF67" s="52" t="str">
        <f t="shared" si="21"/>
        <v/>
      </c>
      <c r="AG67" s="52" t="str">
        <f t="shared" si="22"/>
        <v/>
      </c>
      <c r="AH67" s="55" t="str" cm="1">
        <f t="array" ref="AH67">_xlfn._xlws.FILTER(B67:G113,G67:G113="*** Item Not Found.   May be out of stock. ***","Nil")</f>
        <v>Nil</v>
      </c>
    </row>
    <row r="68" spans="1:34" s="52" customFormat="1" ht="32.25" hidden="1" customHeight="1" x14ac:dyDescent="0.25">
      <c r="A68" s="43" t="str">
        <f>IF($C68="","",IF(ISERROR(VLOOKUP($C68,$E$69:$M$3996,2,FALSE)=TRUE),VLOOKUP($C68&amp;" *",$E$69:$M$3996,2,FALSE),VLOOKUP($C68,$E$69:$M$3996,2,FALSE)))</f>
        <v/>
      </c>
      <c r="B68" s="44" t="str">
        <f>IF(C68="","",MAX($B$20:B67)+1)</f>
        <v/>
      </c>
      <c r="C68" s="45"/>
      <c r="D68" s="45"/>
      <c r="E68" s="56" t="str">
        <f>IF($C68="","",IF(ISERROR(VLOOKUP($C68,$E$69:$M$3996,6,FALSE)=TRUE),VLOOKUP($C68&amp;" *",$E$69:$M$3996,6,FALSE),VLOOKUP($C68,$E$69:$M$3996,6,FALSE)))</f>
        <v/>
      </c>
      <c r="F68" s="56" t="str">
        <f>IF(IF($C68="","",IF(ISERROR(VLOOKUP($C68,$E$69:$M$3996,4,FALSE)=TRUE),VLOOKUP($C68&amp;" *",$E$69:$M$3996,4,FALSE),VLOOKUP($C68,$E$69:$M$3996,4,FALSE)))=0,"In Stock",(IF($C68="","",IF(ISERROR(VLOOKUP($C68,$E$69:$M$3996,4,FALSE)=TRUE),VLOOKUP($C68&amp;" *",$E$69:$M$3996,4,FALSE),VLOOKUP($C68,$E$69:$M$3996,4,FALSE)))))</f>
        <v/>
      </c>
      <c r="G68" s="57" t="str">
        <f>IF($C68="","",IF(ISERROR(VLOOKUP($C68,$E$69:$M$3996,5,FALSE)=TRUE)," * "&amp;VLOOKUP($C68&amp;" *",$E$69:$M$3996,5,FALSE),VLOOKUP($C68,$E$69:$M$3996,5,FALSE)))</f>
        <v/>
      </c>
      <c r="H68" s="58" t="str">
        <f>IF($C68="","",IF(ISERROR(VLOOKUP($C68,$E$69:$M$3996,7,FALSE)=TRUE),VLOOKUP($C68&amp;" *",$E$69:$M$3996,7,FALSE),VLOOKUP($C68,$E$69:$M$3996,7,FALSE)))</f>
        <v/>
      </c>
      <c r="I68" s="58" t="str">
        <f>IF($C68="","",IF(ISERROR(VLOOKUP($C68,$E$69:$M$3996,8,FALSE)=TRUE),VLOOKUP($C68&amp;" *",$E$69:$M$3996,8,FALSE),VLOOKUP($C68,$E$69:$M$3996,8,FALSE)))</f>
        <v/>
      </c>
      <c r="J68" s="50" t="str">
        <f>IF(OR(C68="",D68=""),"",H68*D68)</f>
        <v/>
      </c>
      <c r="K68" s="51"/>
      <c r="M68" s="51"/>
      <c r="N68" s="46">
        <f>IF(AND(D68&lt;E68,D68&gt;0),1,0)</f>
        <v>0</v>
      </c>
      <c r="O68" s="53" t="str">
        <f>IF(OR(ISERROR($E68),E68=""),"JW1234",C68)</f>
        <v>JW1234</v>
      </c>
      <c r="P68" s="54">
        <f t="shared" ref="P68" si="23">IF(ISERROR($E68),0,D68)</f>
        <v>0</v>
      </c>
      <c r="Q68" s="46">
        <f t="shared" si="10"/>
        <v>0</v>
      </c>
      <c r="R68" s="46">
        <f t="shared" si="11"/>
        <v>0</v>
      </c>
      <c r="S68" s="46">
        <f t="shared" si="12"/>
        <v>0</v>
      </c>
    </row>
    <row r="69" spans="1:34" ht="15" hidden="1" customHeight="1" outlineLevel="1" x14ac:dyDescent="0.25">
      <c r="C69" s="59" t="s">
        <v>37</v>
      </c>
      <c r="D69" s="59" t="s">
        <v>37</v>
      </c>
      <c r="E69" t="str">
        <f>'[2]Order Form'!D18</f>
        <v>CODE</v>
      </c>
      <c r="F69" t="str">
        <f>'[2]Order Form'!E18</f>
        <v>BAY NO.</v>
      </c>
      <c r="G69" t="str">
        <f>'[2]Order Form'!F18</f>
        <v>Charge
QTY</v>
      </c>
      <c r="H69" t="str">
        <f>'[2]Order Form'!G18</f>
        <v>STATUS</v>
      </c>
      <c r="I69" t="str">
        <f>'[2]Order Form'!H18</f>
        <v>DESCRIPTION</v>
      </c>
      <c r="J69" t="str">
        <f>'[2]Order Form'!I18</f>
        <v xml:space="preserve">MIN </v>
      </c>
      <c r="K69" t="str">
        <f>'[2]Order Form'!J18</f>
        <v>W/SALE</v>
      </c>
      <c r="L69" t="str">
        <f>'[2]Order Form'!K18</f>
        <v>RRP</v>
      </c>
      <c r="M69" t="str">
        <f>'[2]Order Form'!L18</f>
        <v>N/C 
Code</v>
      </c>
    </row>
    <row r="70" spans="1:34" ht="15" hidden="1" customHeight="1" outlineLevel="2" x14ac:dyDescent="0.25">
      <c r="C70" s="59" t="s">
        <v>37</v>
      </c>
      <c r="D70" s="59" t="s">
        <v>37</v>
      </c>
      <c r="E70">
        <f>'[2]Order Form'!D19</f>
        <v>3</v>
      </c>
      <c r="F70">
        <f>'[2]Order Form'!E19</f>
        <v>4</v>
      </c>
      <c r="G70">
        <f>'[2]Order Form'!F19</f>
        <v>5</v>
      </c>
      <c r="H70">
        <f>'[2]Order Form'!G19</f>
        <v>0</v>
      </c>
      <c r="I70">
        <f>'[2]Order Form'!H19</f>
        <v>7</v>
      </c>
      <c r="J70">
        <f>'[2]Order Form'!I19</f>
        <v>8</v>
      </c>
      <c r="K70">
        <f>'[2]Order Form'!J19</f>
        <v>9</v>
      </c>
      <c r="L70">
        <f>'[2]Order Form'!K19</f>
        <v>10</v>
      </c>
      <c r="M70">
        <f>'[2]Order Form'!L19</f>
        <v>11</v>
      </c>
    </row>
    <row r="71" spans="1:34" ht="15" hidden="1" customHeight="1" outlineLevel="2" x14ac:dyDescent="0.25">
      <c r="C71" s="59" t="s">
        <v>37</v>
      </c>
      <c r="D71" s="59" t="s">
        <v>37</v>
      </c>
      <c r="E71">
        <f>'[2]Order Form'!D20</f>
        <v>0</v>
      </c>
      <c r="F71">
        <f>'[2]Order Form'!E20</f>
        <v>0</v>
      </c>
      <c r="G71">
        <f>'[2]Order Form'!F20</f>
        <v>0</v>
      </c>
      <c r="H71">
        <f>'[2]Order Form'!G20</f>
        <v>0</v>
      </c>
      <c r="I71">
        <f>'[2]Order Form'!H20</f>
        <v>0</v>
      </c>
      <c r="J71">
        <f>'[2]Order Form'!I20</f>
        <v>0</v>
      </c>
      <c r="K71">
        <f>'[2]Order Form'!J20</f>
        <v>0</v>
      </c>
      <c r="L71">
        <f>'[2]Order Form'!K20</f>
        <v>0</v>
      </c>
      <c r="M71">
        <f>'[2]Order Form'!L20</f>
        <v>0</v>
      </c>
    </row>
    <row r="72" spans="1:34" ht="15" hidden="1" customHeight="1" outlineLevel="2" x14ac:dyDescent="0.25">
      <c r="C72" s="59" t="s">
        <v>37</v>
      </c>
      <c r="D72" s="59" t="s">
        <v>37</v>
      </c>
      <c r="E72">
        <f>'[2]Order Form'!D21</f>
        <v>0</v>
      </c>
      <c r="F72">
        <f>'[2]Order Form'!E21</f>
        <v>0</v>
      </c>
      <c r="G72">
        <f>'[2]Order Form'!F21</f>
        <v>0</v>
      </c>
      <c r="H72">
        <f>'[2]Order Form'!G21</f>
        <v>0</v>
      </c>
      <c r="I72">
        <f>'[2]Order Form'!H21</f>
        <v>0</v>
      </c>
      <c r="J72">
        <f>'[2]Order Form'!I21</f>
        <v>0</v>
      </c>
      <c r="K72">
        <f>'[2]Order Form'!J21</f>
        <v>0</v>
      </c>
      <c r="L72">
        <f>'[2]Order Form'!K21</f>
        <v>0</v>
      </c>
      <c r="M72">
        <f>'[2]Order Form'!L21</f>
        <v>0</v>
      </c>
    </row>
    <row r="73" spans="1:34" ht="15" hidden="1" customHeight="1" outlineLevel="2" x14ac:dyDescent="0.25">
      <c r="C73" s="59" t="s">
        <v>37</v>
      </c>
      <c r="D73" s="59" t="s">
        <v>37</v>
      </c>
      <c r="E73">
        <f>'[2]Order Form'!D22</f>
        <v>0</v>
      </c>
      <c r="F73">
        <f>'[2]Order Form'!E22</f>
        <v>0</v>
      </c>
      <c r="G73">
        <f>'[2]Order Form'!F22</f>
        <v>0</v>
      </c>
      <c r="H73">
        <f>'[2]Order Form'!G22</f>
        <v>0</v>
      </c>
      <c r="I73" t="str">
        <f>'[2]Order Form'!H22</f>
        <v>Office: Do not delete hidden row below this line or any line above!</v>
      </c>
      <c r="J73">
        <f>'[2]Order Form'!I22</f>
        <v>0</v>
      </c>
      <c r="K73">
        <f>'[2]Order Form'!J22</f>
        <v>0</v>
      </c>
      <c r="L73">
        <f>'[2]Order Form'!K22</f>
        <v>0</v>
      </c>
      <c r="M73">
        <f>'[2]Order Form'!L22</f>
        <v>0</v>
      </c>
    </row>
    <row r="74" spans="1:34" ht="15" hidden="1" customHeight="1" outlineLevel="2" x14ac:dyDescent="0.25">
      <c r="C74" s="59" t="s">
        <v>37</v>
      </c>
      <c r="D74" s="59" t="s">
        <v>37</v>
      </c>
      <c r="E74">
        <f>'[2]Order Form'!D23</f>
        <v>0</v>
      </c>
      <c r="F74">
        <f>'[2]Order Form'!E23</f>
        <v>0</v>
      </c>
      <c r="G74">
        <f>'[2]Order Form'!F23</f>
        <v>0</v>
      </c>
      <c r="H74">
        <f>'[2]Order Form'!G23</f>
        <v>0</v>
      </c>
      <c r="I74">
        <f>'[2]Order Form'!H23</f>
        <v>0</v>
      </c>
      <c r="J74">
        <f>'[2]Order Form'!I23</f>
        <v>0</v>
      </c>
      <c r="K74">
        <f>'[2]Order Form'!J23</f>
        <v>0</v>
      </c>
      <c r="L74">
        <f>'[2]Order Form'!K23</f>
        <v>0</v>
      </c>
      <c r="M74">
        <f>'[2]Order Form'!L23</f>
        <v>0</v>
      </c>
    </row>
    <row r="75" spans="1:34" ht="15" hidden="1" customHeight="1" outlineLevel="2" x14ac:dyDescent="0.25">
      <c r="C75" s="59" t="s">
        <v>37</v>
      </c>
      <c r="D75" s="59" t="s">
        <v>37</v>
      </c>
      <c r="E75">
        <f>'[2]Order Form'!D24</f>
        <v>0</v>
      </c>
      <c r="F75">
        <f>'[2]Order Form'!E24</f>
        <v>0</v>
      </c>
      <c r="G75">
        <f>'[2]Order Form'!F24</f>
        <v>0</v>
      </c>
      <c r="H75">
        <f>'[2]Order Form'!G24</f>
        <v>0</v>
      </c>
      <c r="I75">
        <f>'[2]Order Form'!H24</f>
        <v>0</v>
      </c>
      <c r="J75">
        <f>'[2]Order Form'!I24</f>
        <v>0</v>
      </c>
      <c r="K75">
        <f>'[2]Order Form'!J24</f>
        <v>0</v>
      </c>
      <c r="L75">
        <f>'[2]Order Form'!K24</f>
        <v>0</v>
      </c>
      <c r="M75">
        <f>'[2]Order Form'!L24</f>
        <v>0</v>
      </c>
    </row>
    <row r="76" spans="1:34" ht="15" hidden="1" customHeight="1" outlineLevel="2" x14ac:dyDescent="0.25">
      <c r="C76" s="59" t="s">
        <v>37</v>
      </c>
      <c r="D76" s="59" t="s">
        <v>37</v>
      </c>
      <c r="E76">
        <f>'[2]Order Form'!D25</f>
        <v>0</v>
      </c>
      <c r="F76">
        <f>'[2]Order Form'!E25</f>
        <v>0</v>
      </c>
      <c r="G76">
        <f>'[2]Order Form'!F25</f>
        <v>0</v>
      </c>
      <c r="H76">
        <f>'[2]Order Form'!G25</f>
        <v>0</v>
      </c>
      <c r="I76">
        <f>'[2]Order Form'!H25</f>
        <v>0</v>
      </c>
      <c r="J76">
        <f>'[2]Order Form'!I25</f>
        <v>0</v>
      </c>
      <c r="K76">
        <f>'[2]Order Form'!J25</f>
        <v>0</v>
      </c>
      <c r="L76">
        <f>'[2]Order Form'!K25</f>
        <v>0</v>
      </c>
      <c r="M76">
        <f>'[2]Order Form'!L25</f>
        <v>0</v>
      </c>
    </row>
    <row r="77" spans="1:34" ht="15" hidden="1" customHeight="1" outlineLevel="2" x14ac:dyDescent="0.25">
      <c r="C77" s="59" t="s">
        <v>37</v>
      </c>
      <c r="D77" s="59" t="s">
        <v>37</v>
      </c>
      <c r="E77">
        <f>'[2]Order Form'!D26</f>
        <v>0</v>
      </c>
      <c r="F77">
        <f>'[2]Order Form'!E26</f>
        <v>0</v>
      </c>
      <c r="G77">
        <f>'[2]Order Form'!F26</f>
        <v>0</v>
      </c>
      <c r="H77">
        <f>'[2]Order Form'!G26</f>
        <v>0</v>
      </c>
      <c r="I77">
        <f>'[2]Order Form'!H26</f>
        <v>0</v>
      </c>
      <c r="J77">
        <f>'[2]Order Form'!I26</f>
        <v>0</v>
      </c>
      <c r="K77">
        <f>'[2]Order Form'!J26</f>
        <v>0</v>
      </c>
      <c r="L77">
        <f>'[2]Order Form'!K26</f>
        <v>0</v>
      </c>
      <c r="M77">
        <f>'[2]Order Form'!L26</f>
        <v>0</v>
      </c>
    </row>
    <row r="78" spans="1:34" ht="15" hidden="1" customHeight="1" outlineLevel="2" x14ac:dyDescent="0.25">
      <c r="C78" s="59" t="s">
        <v>37</v>
      </c>
      <c r="D78" s="59" t="s">
        <v>37</v>
      </c>
      <c r="E78" t="str">
        <f>'[2]Order Form'!D27</f>
        <v>WC2026A</v>
      </c>
      <c r="F78">
        <f>'[2]Order Form'!E27</f>
        <v>0</v>
      </c>
      <c r="G78">
        <f>'[2]Order Form'!F27</f>
        <v>0</v>
      </c>
      <c r="H78" t="str">
        <f>'[2]Order Form'!G27</f>
        <v xml:space="preserve">P </v>
      </c>
      <c r="I78" t="str">
        <f>'[2]Order Form'!H27</f>
        <v>WATCH FLYER PROMOTION PREPACK TIMELESS GIFTS (48 WATCHES)</v>
      </c>
      <c r="J78">
        <f>'[2]Order Form'!I27</f>
        <v>1</v>
      </c>
      <c r="K78">
        <f>'[2]Order Form'!J27</f>
        <v>1053</v>
      </c>
      <c r="L78">
        <f>'[2]Order Form'!K27</f>
        <v>1737.45</v>
      </c>
      <c r="M78">
        <f>'[2]Order Form'!L27</f>
        <v>0</v>
      </c>
    </row>
    <row r="79" spans="1:34" ht="15" hidden="1" customHeight="1" outlineLevel="2" x14ac:dyDescent="0.25">
      <c r="C79" s="59" t="s">
        <v>37</v>
      </c>
      <c r="D79" s="59" t="s">
        <v>37</v>
      </c>
      <c r="E79" t="str">
        <f>'[2]Order Form'!D28</f>
        <v>WC2026B</v>
      </c>
      <c r="F79">
        <f>'[2]Order Form'!E28</f>
        <v>0</v>
      </c>
      <c r="G79">
        <f>'[2]Order Form'!F28</f>
        <v>0</v>
      </c>
      <c r="H79" t="str">
        <f>'[2]Order Form'!G28</f>
        <v xml:space="preserve">P </v>
      </c>
      <c r="I79" t="str">
        <f>'[2]Order Form'!H28</f>
        <v>WATCH FLYER PROMOTION PREPACK TIMELESS GIFTS (24 WATCHES)</v>
      </c>
      <c r="J79">
        <f>'[2]Order Form'!I28</f>
        <v>1</v>
      </c>
      <c r="K79">
        <f>'[2]Order Form'!J28</f>
        <v>526.5</v>
      </c>
      <c r="L79">
        <f>'[2]Order Form'!K28</f>
        <v>868.72</v>
      </c>
      <c r="M79">
        <f>'[2]Order Form'!L28</f>
        <v>0</v>
      </c>
    </row>
    <row r="80" spans="1:34" ht="15" hidden="1" customHeight="1" outlineLevel="2" x14ac:dyDescent="0.25">
      <c r="C80" s="59" t="s">
        <v>37</v>
      </c>
      <c r="D80" s="59" t="s">
        <v>37</v>
      </c>
      <c r="E80" t="str">
        <f>'[2]Order Form'!D29</f>
        <v>CAT26B</v>
      </c>
      <c r="F80">
        <f>'[2]Order Form'!E29</f>
        <v>0</v>
      </c>
      <c r="G80">
        <f>'[2]Order Form'!F29</f>
        <v>0</v>
      </c>
      <c r="H80">
        <f>'[2]Order Form'!G29</f>
        <v>0</v>
      </c>
      <c r="I80" t="str">
        <f>'[2]Order Form'!H29</f>
        <v>WATCH FLYER TIMELESS GIFTS 2026 (Free with WC2026A Only)</v>
      </c>
      <c r="J80">
        <f>'[2]Order Form'!I29</f>
        <v>200</v>
      </c>
      <c r="K80">
        <f>'[2]Order Form'!J29</f>
        <v>0</v>
      </c>
      <c r="L80">
        <f>'[2]Order Form'!K29</f>
        <v>0</v>
      </c>
      <c r="M80">
        <f>'[2]Order Form'!L29</f>
        <v>0</v>
      </c>
    </row>
    <row r="81" spans="3:13" ht="15" hidden="1" customHeight="1" outlineLevel="2" x14ac:dyDescent="0.25">
      <c r="C81" s="59" t="s">
        <v>37</v>
      </c>
      <c r="D81" s="59" t="s">
        <v>37</v>
      </c>
      <c r="E81" t="str">
        <f>'[2]Order Form'!D30</f>
        <v>CAT26B</v>
      </c>
      <c r="F81">
        <f>'[2]Order Form'!E30</f>
        <v>0</v>
      </c>
      <c r="G81">
        <f>'[2]Order Form'!F30</f>
        <v>0</v>
      </c>
      <c r="H81">
        <f>'[2]Order Form'!G30</f>
        <v>0</v>
      </c>
      <c r="I81" t="str">
        <f>'[2]Order Form'!H30</f>
        <v>WATCH FLYER TIMELESS GIFTS 2026</v>
      </c>
      <c r="J81">
        <f>'[2]Order Form'!I30</f>
        <v>200</v>
      </c>
      <c r="K81">
        <f>'[2]Order Form'!J30</f>
        <v>0.1</v>
      </c>
      <c r="L81">
        <f>'[2]Order Form'!K30</f>
        <v>0</v>
      </c>
      <c r="M81">
        <f>'[2]Order Form'!L30</f>
        <v>0</v>
      </c>
    </row>
    <row r="82" spans="3:13" ht="15" hidden="1" customHeight="1" outlineLevel="2" x14ac:dyDescent="0.25">
      <c r="C82" s="59" t="s">
        <v>37</v>
      </c>
      <c r="D82" s="59" t="s">
        <v>37</v>
      </c>
      <c r="E82" t="str">
        <f>'[2]Order Form'!D31</f>
        <v>CAT26</v>
      </c>
      <c r="F82">
        <f>'[2]Order Form'!E31</f>
        <v>0</v>
      </c>
      <c r="G82">
        <f>'[2]Order Form'!F31</f>
        <v>0</v>
      </c>
      <c r="H82">
        <f>'[2]Order Form'!G31</f>
        <v>0</v>
      </c>
      <c r="I82" t="str">
        <f>'[2]Order Form'!H31</f>
        <v>WATCH FLYER TIMELESS GIFTS 2026 - DIGITAL COPY</v>
      </c>
      <c r="J82">
        <f>'[2]Order Form'!I31</f>
        <v>1</v>
      </c>
      <c r="K82">
        <f>'[2]Order Form'!J31</f>
        <v>0</v>
      </c>
      <c r="L82">
        <f>'[2]Order Form'!K31</f>
        <v>0</v>
      </c>
      <c r="M82">
        <f>'[2]Order Form'!L31</f>
        <v>0</v>
      </c>
    </row>
    <row r="83" spans="3:13" ht="15" hidden="1" customHeight="1" outlineLevel="2" x14ac:dyDescent="0.25">
      <c r="C83" s="59" t="s">
        <v>37</v>
      </c>
      <c r="D83" s="59" t="s">
        <v>37</v>
      </c>
      <c r="E83" t="str">
        <f>'[2]Order Form'!D32</f>
        <v>WSW226</v>
      </c>
      <c r="F83">
        <f>'[2]Order Form'!E32</f>
        <v>0</v>
      </c>
      <c r="G83">
        <f>'[2]Order Form'!F32</f>
        <v>0</v>
      </c>
      <c r="H83">
        <f>'[2]Order Form'!G32</f>
        <v>0</v>
      </c>
      <c r="I83" t="str">
        <f>'[2]Order Form'!H32</f>
        <v>** WS WATCH SILVER CASE/WHITE &amp; ROSE GOLD DIAL/BLACK PU BAND</v>
      </c>
      <c r="J83">
        <f>'[2]Order Form'!I32</f>
        <v>1</v>
      </c>
      <c r="K83">
        <f>'[2]Order Form'!J32</f>
        <v>18.149999999999999</v>
      </c>
      <c r="L83">
        <f>'[2]Order Form'!K32</f>
        <v>29.95</v>
      </c>
      <c r="M83">
        <f>'[2]Order Form'!L32</f>
        <v>0</v>
      </c>
    </row>
    <row r="84" spans="3:13" ht="15" hidden="1" customHeight="1" outlineLevel="2" x14ac:dyDescent="0.25">
      <c r="C84" s="59" t="s">
        <v>37</v>
      </c>
      <c r="D84" s="59" t="s">
        <v>37</v>
      </c>
      <c r="E84" t="str">
        <f>'[2]Order Form'!D33</f>
        <v>WSW221</v>
      </c>
      <c r="F84">
        <f>'[2]Order Form'!E33</f>
        <v>0</v>
      </c>
      <c r="G84">
        <f>'[2]Order Form'!F33</f>
        <v>0</v>
      </c>
      <c r="H84">
        <f>'[2]Order Form'!G33</f>
        <v>0</v>
      </c>
      <c r="I84" t="str">
        <f>'[2]Order Form'!H33</f>
        <v>** WS WATCH SILVER/ WHITE &amp; GOLD DIAL/WHITE PU BAND</v>
      </c>
      <c r="J84">
        <f>'[2]Order Form'!I33</f>
        <v>1</v>
      </c>
      <c r="K84">
        <f>'[2]Order Form'!J33</f>
        <v>18.149999999999999</v>
      </c>
      <c r="L84">
        <f>'[2]Order Form'!K33</f>
        <v>29.95</v>
      </c>
      <c r="M84">
        <f>'[2]Order Form'!L33</f>
        <v>0</v>
      </c>
    </row>
    <row r="85" spans="3:13" ht="15" hidden="1" customHeight="1" outlineLevel="2" x14ac:dyDescent="0.25">
      <c r="C85" s="59" t="s">
        <v>37</v>
      </c>
      <c r="D85" s="59" t="s">
        <v>37</v>
      </c>
      <c r="E85" t="str">
        <f>'[2]Order Form'!D34</f>
        <v>WSW229</v>
      </c>
      <c r="F85">
        <f>'[2]Order Form'!E34</f>
        <v>0</v>
      </c>
      <c r="G85">
        <f>'[2]Order Form'!F34</f>
        <v>0</v>
      </c>
      <c r="H85">
        <f>'[2]Order Form'!G34</f>
        <v>0</v>
      </c>
      <c r="I85" t="str">
        <f>'[2]Order Form'!H34</f>
        <v>** WS WATCH OVAL GOLD/BLACK DIAL/BLACK MOC CROC BAND</v>
      </c>
      <c r="J85">
        <f>'[2]Order Form'!I34</f>
        <v>1</v>
      </c>
      <c r="K85">
        <f>'[2]Order Form'!J34</f>
        <v>21.18</v>
      </c>
      <c r="L85">
        <f>'[2]Order Form'!K34</f>
        <v>34.950000000000003</v>
      </c>
      <c r="M85">
        <f>'[2]Order Form'!L34</f>
        <v>0</v>
      </c>
    </row>
    <row r="86" spans="3:13" ht="15" hidden="1" customHeight="1" outlineLevel="2" x14ac:dyDescent="0.25">
      <c r="C86" s="59" t="s">
        <v>37</v>
      </c>
      <c r="D86" s="59" t="s">
        <v>37</v>
      </c>
      <c r="E86" t="str">
        <f>'[2]Order Form'!D35</f>
        <v>WSW230</v>
      </c>
      <c r="F86">
        <f>'[2]Order Form'!E35</f>
        <v>0</v>
      </c>
      <c r="G86">
        <f>'[2]Order Form'!F35</f>
        <v>0</v>
      </c>
      <c r="H86">
        <f>'[2]Order Form'!G35</f>
        <v>0</v>
      </c>
      <c r="I86" t="str">
        <f>'[2]Order Form'!H35</f>
        <v>** WS WATCH OVAL SILVER/PALE PINK DIAL/PALE PINK MOC CROC BAND</v>
      </c>
      <c r="J86">
        <f>'[2]Order Form'!I35</f>
        <v>1</v>
      </c>
      <c r="K86">
        <f>'[2]Order Form'!J35</f>
        <v>21.18</v>
      </c>
      <c r="L86">
        <f>'[2]Order Form'!K35</f>
        <v>34.950000000000003</v>
      </c>
      <c r="M86">
        <f>'[2]Order Form'!L35</f>
        <v>0</v>
      </c>
    </row>
    <row r="87" spans="3:13" ht="15" hidden="1" customHeight="1" outlineLevel="2" x14ac:dyDescent="0.25">
      <c r="C87" s="59" t="s">
        <v>37</v>
      </c>
      <c r="D87" s="59" t="s">
        <v>37</v>
      </c>
      <c r="E87" t="str">
        <f>'[2]Order Form'!D36</f>
        <v>WSW222</v>
      </c>
      <c r="F87">
        <f>'[2]Order Form'!E36</f>
        <v>0</v>
      </c>
      <c r="G87">
        <f>'[2]Order Form'!F36</f>
        <v>0</v>
      </c>
      <c r="H87">
        <f>'[2]Order Form'!G36</f>
        <v>0</v>
      </c>
      <c r="I87" t="str">
        <f>'[2]Order Form'!H36</f>
        <v>** WS WATCH ROSE GOLD/MUSHROOM DIAL/MUSHROOM PU BAND</v>
      </c>
      <c r="J87">
        <f>'[2]Order Form'!I36</f>
        <v>1</v>
      </c>
      <c r="K87">
        <f>'[2]Order Form'!J36</f>
        <v>21.18</v>
      </c>
      <c r="L87">
        <f>'[2]Order Form'!K36</f>
        <v>34.950000000000003</v>
      </c>
      <c r="M87">
        <f>'[2]Order Form'!L36</f>
        <v>0</v>
      </c>
    </row>
    <row r="88" spans="3:13" ht="15" hidden="1" customHeight="1" outlineLevel="2" x14ac:dyDescent="0.25">
      <c r="C88" s="59" t="s">
        <v>37</v>
      </c>
      <c r="D88" s="59" t="s">
        <v>37</v>
      </c>
      <c r="E88" t="str">
        <f>'[2]Order Form'!D37</f>
        <v>WSW223</v>
      </c>
      <c r="F88">
        <f>'[2]Order Form'!E37</f>
        <v>0</v>
      </c>
      <c r="G88">
        <f>'[2]Order Form'!F37</f>
        <v>0</v>
      </c>
      <c r="H88">
        <f>'[2]Order Form'!G37</f>
        <v>0</v>
      </c>
      <c r="I88" t="str">
        <f>'[2]Order Form'!H37</f>
        <v>** WS WATCH SILVER/ DEEP BLUE DIAL/DEEP BLUE PU BAND</v>
      </c>
      <c r="J88">
        <f>'[2]Order Form'!I37</f>
        <v>1</v>
      </c>
      <c r="K88">
        <f>'[2]Order Form'!J37</f>
        <v>21.18</v>
      </c>
      <c r="L88">
        <f>'[2]Order Form'!K37</f>
        <v>34.950000000000003</v>
      </c>
      <c r="M88">
        <f>'[2]Order Form'!L37</f>
        <v>0</v>
      </c>
    </row>
    <row r="89" spans="3:13" ht="15" hidden="1" customHeight="1" outlineLevel="2" x14ac:dyDescent="0.25">
      <c r="C89" s="59" t="s">
        <v>37</v>
      </c>
      <c r="D89" s="59" t="s">
        <v>37</v>
      </c>
      <c r="E89" t="str">
        <f>'[2]Order Form'!D38</f>
        <v>WSW227</v>
      </c>
      <c r="F89">
        <f>'[2]Order Form'!E38</f>
        <v>0</v>
      </c>
      <c r="G89">
        <f>'[2]Order Form'!F38</f>
        <v>0</v>
      </c>
      <c r="H89">
        <f>'[2]Order Form'!G38</f>
        <v>0</v>
      </c>
      <c r="I89" t="str">
        <f>'[2]Order Form'!H38</f>
        <v xml:space="preserve">** WS WATCH SILVER/WHITE DIAL/TAN PU BAND                      </v>
      </c>
      <c r="J89">
        <f>'[2]Order Form'!I38</f>
        <v>1</v>
      </c>
      <c r="K89">
        <f>'[2]Order Form'!J38</f>
        <v>21.18</v>
      </c>
      <c r="L89">
        <f>'[2]Order Form'!K38</f>
        <v>34.950000000000003</v>
      </c>
      <c r="M89">
        <f>'[2]Order Form'!L38</f>
        <v>0</v>
      </c>
    </row>
    <row r="90" spans="3:13" ht="15" hidden="1" customHeight="1" outlineLevel="2" x14ac:dyDescent="0.25">
      <c r="C90" s="59" t="s">
        <v>37</v>
      </c>
      <c r="D90" s="59" t="s">
        <v>37</v>
      </c>
      <c r="E90" t="str">
        <f>'[2]Order Form'!D39</f>
        <v>WSW228</v>
      </c>
      <c r="F90">
        <f>'[2]Order Form'!E39</f>
        <v>0</v>
      </c>
      <c r="G90">
        <f>'[2]Order Form'!F39</f>
        <v>0</v>
      </c>
      <c r="H90">
        <f>'[2]Order Form'!G39</f>
        <v>0</v>
      </c>
      <c r="I90" t="str">
        <f>'[2]Order Form'!H39</f>
        <v xml:space="preserve">** WS WATCH GOLD/WHITE DIAL/PALE BLUE PU BAND                </v>
      </c>
      <c r="J90">
        <f>'[2]Order Form'!I39</f>
        <v>1</v>
      </c>
      <c r="K90">
        <f>'[2]Order Form'!J39</f>
        <v>21.18</v>
      </c>
      <c r="L90">
        <f>'[2]Order Form'!K39</f>
        <v>34.950000000000003</v>
      </c>
      <c r="M90">
        <f>'[2]Order Form'!L39</f>
        <v>0</v>
      </c>
    </row>
    <row r="91" spans="3:13" ht="15" hidden="1" customHeight="1" outlineLevel="2" x14ac:dyDescent="0.25">
      <c r="C91" s="59" t="s">
        <v>37</v>
      </c>
      <c r="D91" s="59" t="s">
        <v>37</v>
      </c>
      <c r="E91" t="str">
        <f>'[2]Order Form'!D40</f>
        <v>WSW224</v>
      </c>
      <c r="F91">
        <f>'[2]Order Form'!E40</f>
        <v>0</v>
      </c>
      <c r="G91">
        <f>'[2]Order Form'!F40</f>
        <v>0</v>
      </c>
      <c r="H91">
        <f>'[2]Order Form'!G40</f>
        <v>0</v>
      </c>
      <c r="I91" t="str">
        <f>'[2]Order Form'!H40</f>
        <v>** WS WATCH SILVER &amp; GOLD/GOLD DIAL/SILVER MESH BAND</v>
      </c>
      <c r="J91">
        <f>'[2]Order Form'!I40</f>
        <v>1</v>
      </c>
      <c r="K91">
        <f>'[2]Order Form'!J40</f>
        <v>24.21</v>
      </c>
      <c r="L91">
        <f>'[2]Order Form'!K40</f>
        <v>39.950000000000003</v>
      </c>
      <c r="M91">
        <f>'[2]Order Form'!L40</f>
        <v>0</v>
      </c>
    </row>
    <row r="92" spans="3:13" ht="15" hidden="1" customHeight="1" outlineLevel="2" x14ac:dyDescent="0.25">
      <c r="C92" s="59" t="s">
        <v>37</v>
      </c>
      <c r="D92" s="59" t="s">
        <v>37</v>
      </c>
      <c r="E92" t="str">
        <f>'[2]Order Form'!D41</f>
        <v>WSW225</v>
      </c>
      <c r="F92">
        <f>'[2]Order Form'!E41</f>
        <v>0</v>
      </c>
      <c r="G92">
        <f>'[2]Order Form'!F41</f>
        <v>0</v>
      </c>
      <c r="H92">
        <f>'[2]Order Form'!G41</f>
        <v>0</v>
      </c>
      <c r="I92" t="str">
        <f>'[2]Order Form'!H41</f>
        <v>** WS WATCH ROSE GOLD &amp; SILVER/SILVER DIAL/ROSE GOLD MESH BAND</v>
      </c>
      <c r="J92">
        <f>'[2]Order Form'!I41</f>
        <v>1</v>
      </c>
      <c r="K92">
        <f>'[2]Order Form'!J41</f>
        <v>24.21</v>
      </c>
      <c r="L92">
        <f>'[2]Order Form'!K41</f>
        <v>39.950000000000003</v>
      </c>
      <c r="M92">
        <f>'[2]Order Form'!L41</f>
        <v>0</v>
      </c>
    </row>
    <row r="93" spans="3:13" ht="15" hidden="1" customHeight="1" outlineLevel="2" x14ac:dyDescent="0.25">
      <c r="C93" s="59" t="s">
        <v>37</v>
      </c>
      <c r="D93" s="59" t="s">
        <v>37</v>
      </c>
      <c r="E93" t="str">
        <f>'[2]Order Form'!D42</f>
        <v>WSW231</v>
      </c>
      <c r="F93">
        <f>'[2]Order Form'!E42</f>
        <v>0</v>
      </c>
      <c r="G93">
        <f>'[2]Order Form'!F42</f>
        <v>0</v>
      </c>
      <c r="H93">
        <f>'[2]Order Form'!G42</f>
        <v>0</v>
      </c>
      <c r="I93" t="str">
        <f>'[2]Order Form'!H42</f>
        <v>** WS WATCH RECTANGLE GOLD/GOLD DIAL/GOLD EXPANSION BAND</v>
      </c>
      <c r="J93">
        <f>'[2]Order Form'!I42</f>
        <v>1</v>
      </c>
      <c r="K93">
        <f>'[2]Order Form'!J42</f>
        <v>24.21</v>
      </c>
      <c r="L93">
        <f>'[2]Order Form'!K42</f>
        <v>39.950000000000003</v>
      </c>
      <c r="M93">
        <f>'[2]Order Form'!L42</f>
        <v>0</v>
      </c>
    </row>
    <row r="94" spans="3:13" ht="15" hidden="1" customHeight="1" outlineLevel="2" x14ac:dyDescent="0.25">
      <c r="C94" s="59" t="s">
        <v>37</v>
      </c>
      <c r="D94" s="59" t="s">
        <v>37</v>
      </c>
      <c r="E94" t="str">
        <f>'[2]Order Form'!D43</f>
        <v>WSW232</v>
      </c>
      <c r="F94">
        <f>'[2]Order Form'!E43</f>
        <v>0</v>
      </c>
      <c r="G94">
        <f>'[2]Order Form'!F43</f>
        <v>0</v>
      </c>
      <c r="H94">
        <f>'[2]Order Form'!G43</f>
        <v>0</v>
      </c>
      <c r="I94" t="str">
        <f>'[2]Order Form'!H43</f>
        <v>** WS WATCH RECTANGLE SILVER/SILVER DIAL/SILVER EXPANSION BAND</v>
      </c>
      <c r="J94">
        <f>'[2]Order Form'!I43</f>
        <v>1</v>
      </c>
      <c r="K94">
        <f>'[2]Order Form'!J43</f>
        <v>24.21</v>
      </c>
      <c r="L94">
        <f>'[2]Order Form'!K43</f>
        <v>39.950000000000003</v>
      </c>
      <c r="M94">
        <f>'[2]Order Form'!L43</f>
        <v>0</v>
      </c>
    </row>
    <row r="95" spans="3:13" ht="15" hidden="1" customHeight="1" outlineLevel="2" x14ac:dyDescent="0.25">
      <c r="C95" s="59" t="s">
        <v>37</v>
      </c>
      <c r="D95" s="59" t="s">
        <v>37</v>
      </c>
      <c r="E95" t="str">
        <f>'[2]Order Form'!D44</f>
        <v>S700</v>
      </c>
      <c r="F95" t="str">
        <f>'[2]Order Form'!E44</f>
        <v>WR-06</v>
      </c>
      <c r="G95">
        <f>'[2]Order Form'!F44</f>
        <v>0</v>
      </c>
      <c r="H95">
        <f>'[2]Order Form'!G44</f>
        <v>0</v>
      </c>
      <c r="I95" t="str">
        <f>'[2]Order Form'!H44</f>
        <v xml:space="preserve">** SG WATCH SML SILVER/WHITE DIAL/BLACK PU BAND                </v>
      </c>
      <c r="J95">
        <f>'[2]Order Form'!I44</f>
        <v>1</v>
      </c>
      <c r="K95">
        <f>'[2]Order Form'!J44</f>
        <v>18.149999999999999</v>
      </c>
      <c r="L95">
        <f>'[2]Order Form'!K44</f>
        <v>29.95</v>
      </c>
      <c r="M95">
        <f>'[2]Order Form'!L44</f>
        <v>0</v>
      </c>
    </row>
    <row r="96" spans="3:13" ht="15" hidden="1" customHeight="1" outlineLevel="2" x14ac:dyDescent="0.25">
      <c r="C96" s="59" t="s">
        <v>37</v>
      </c>
      <c r="D96" s="59" t="s">
        <v>37</v>
      </c>
      <c r="E96" t="str">
        <f>'[2]Order Form'!D45</f>
        <v>S707</v>
      </c>
      <c r="F96" t="str">
        <f>'[2]Order Form'!E45</f>
        <v>WR-06</v>
      </c>
      <c r="G96">
        <f>'[2]Order Form'!F45</f>
        <v>0</v>
      </c>
      <c r="H96">
        <f>'[2]Order Form'!G45</f>
        <v>0</v>
      </c>
      <c r="I96" t="str">
        <f>'[2]Order Form'!H45</f>
        <v xml:space="preserve">** SG WATCH SML GOLD/WHITE DIAL/BLACK PU BAND                  </v>
      </c>
      <c r="J96">
        <f>'[2]Order Form'!I45</f>
        <v>1</v>
      </c>
      <c r="K96">
        <f>'[2]Order Form'!J45</f>
        <v>18.149999999999999</v>
      </c>
      <c r="L96">
        <f>'[2]Order Form'!K45</f>
        <v>29.95</v>
      </c>
      <c r="M96">
        <f>'[2]Order Form'!L45</f>
        <v>0</v>
      </c>
    </row>
    <row r="97" spans="3:13" ht="15" hidden="1" customHeight="1" outlineLevel="2" x14ac:dyDescent="0.25">
      <c r="C97" s="59" t="s">
        <v>37</v>
      </c>
      <c r="D97" s="59" t="s">
        <v>37</v>
      </c>
      <c r="E97" t="str">
        <f>'[2]Order Form'!D46</f>
        <v>T45</v>
      </c>
      <c r="F97" t="str">
        <f>'[2]Order Form'!E46</f>
        <v>WR-18</v>
      </c>
      <c r="G97">
        <f>'[2]Order Form'!F46</f>
        <v>0</v>
      </c>
      <c r="H97">
        <f>'[2]Order Form'!G46</f>
        <v>0</v>
      </c>
      <c r="I97" t="str">
        <f>'[2]Order Form'!H46</f>
        <v>** TIME OUT DIGITAL WATCH NAVY/ SILICONE BAND</v>
      </c>
      <c r="J97">
        <f>'[2]Order Form'!I46</f>
        <v>1</v>
      </c>
      <c r="K97">
        <f>'[2]Order Form'!J46</f>
        <v>21.18</v>
      </c>
      <c r="L97">
        <f>'[2]Order Form'!K46</f>
        <v>34.950000000000003</v>
      </c>
      <c r="M97">
        <f>'[2]Order Form'!L46</f>
        <v>0</v>
      </c>
    </row>
    <row r="98" spans="3:13" ht="15" hidden="1" customHeight="1" outlineLevel="2" x14ac:dyDescent="0.25">
      <c r="C98" s="59" t="s">
        <v>37</v>
      </c>
      <c r="D98" s="59" t="s">
        <v>37</v>
      </c>
      <c r="E98" t="str">
        <f>'[2]Order Form'!D47</f>
        <v>T46</v>
      </c>
      <c r="F98" t="str">
        <f>'[2]Order Form'!E47</f>
        <v>WR-18</v>
      </c>
      <c r="G98">
        <f>'[2]Order Form'!F47</f>
        <v>0</v>
      </c>
      <c r="H98">
        <f>'[2]Order Form'!G47</f>
        <v>0</v>
      </c>
      <c r="I98" t="str">
        <f>'[2]Order Form'!H47</f>
        <v>** TIME OUT DIGITAL WATCH BLACK/ SILICONE BAND</v>
      </c>
      <c r="J98">
        <f>'[2]Order Form'!I47</f>
        <v>1</v>
      </c>
      <c r="K98">
        <f>'[2]Order Form'!J47</f>
        <v>21.18</v>
      </c>
      <c r="L98">
        <f>'[2]Order Form'!K47</f>
        <v>34.950000000000003</v>
      </c>
      <c r="M98">
        <f>'[2]Order Form'!L47</f>
        <v>0</v>
      </c>
    </row>
    <row r="99" spans="3:13" ht="15" hidden="1" customHeight="1" outlineLevel="2" x14ac:dyDescent="0.25">
      <c r="C99" s="59" t="s">
        <v>37</v>
      </c>
      <c r="D99" s="59" t="s">
        <v>37</v>
      </c>
      <c r="E99" t="str">
        <f>'[2]Order Form'!D48</f>
        <v>S772</v>
      </c>
      <c r="F99">
        <f>'[2]Order Form'!E48</f>
        <v>0</v>
      </c>
      <c r="G99">
        <f>'[2]Order Form'!F48</f>
        <v>0</v>
      </c>
      <c r="H99">
        <f>'[2]Order Form'!G48</f>
        <v>0</v>
      </c>
      <c r="I99" t="str">
        <f>'[2]Order Form'!H48</f>
        <v>** SG WATCH SILVER/BEIGE DIAL/BLACK NYLON BAND</v>
      </c>
      <c r="J99">
        <f>'[2]Order Form'!I48</f>
        <v>1</v>
      </c>
      <c r="K99">
        <f>'[2]Order Form'!J48</f>
        <v>24.21</v>
      </c>
      <c r="L99">
        <f>'[2]Order Form'!K48</f>
        <v>39.950000000000003</v>
      </c>
      <c r="M99">
        <f>'[2]Order Form'!L48</f>
        <v>0</v>
      </c>
    </row>
    <row r="100" spans="3:13" ht="15" hidden="1" customHeight="1" outlineLevel="2" x14ac:dyDescent="0.25">
      <c r="C100" s="59" t="s">
        <v>37</v>
      </c>
      <c r="D100" s="59" t="s">
        <v>37</v>
      </c>
      <c r="E100" t="str">
        <f>'[2]Order Form'!D49</f>
        <v>S773</v>
      </c>
      <c r="F100">
        <f>'[2]Order Form'!E49</f>
        <v>0</v>
      </c>
      <c r="G100">
        <f>'[2]Order Form'!F49</f>
        <v>0</v>
      </c>
      <c r="H100">
        <f>'[2]Order Form'!G49</f>
        <v>0</v>
      </c>
      <c r="I100" t="str">
        <f>'[2]Order Form'!H49</f>
        <v xml:space="preserve">** SG WATCH SILVER/WHITE DIAL/KHAKI NYLON BAND </v>
      </c>
      <c r="J100">
        <f>'[2]Order Form'!I49</f>
        <v>1</v>
      </c>
      <c r="K100">
        <f>'[2]Order Form'!J49</f>
        <v>24.21</v>
      </c>
      <c r="L100">
        <f>'[2]Order Form'!K49</f>
        <v>39.950000000000003</v>
      </c>
      <c r="M100">
        <f>'[2]Order Form'!L49</f>
        <v>0</v>
      </c>
    </row>
    <row r="101" spans="3:13" ht="15" hidden="1" customHeight="1" outlineLevel="2" x14ac:dyDescent="0.25">
      <c r="C101" s="59" t="s">
        <v>37</v>
      </c>
      <c r="D101" s="59" t="s">
        <v>37</v>
      </c>
      <c r="E101" t="str">
        <f>'[2]Order Form'!D50</f>
        <v>S768</v>
      </c>
      <c r="F101">
        <f>'[2]Order Form'!E50</f>
        <v>0</v>
      </c>
      <c r="G101">
        <f>'[2]Order Form'!F50</f>
        <v>0</v>
      </c>
      <c r="H101">
        <f>'[2]Order Form'!G50</f>
        <v>0</v>
      </c>
      <c r="I101" t="str">
        <f>'[2]Order Form'!H50</f>
        <v>** SG WATCH GOLD/BLACK DIAL/BROWN PU BAND</v>
      </c>
      <c r="J101">
        <f>'[2]Order Form'!I50</f>
        <v>1</v>
      </c>
      <c r="K101">
        <f>'[2]Order Form'!J50</f>
        <v>24.21</v>
      </c>
      <c r="L101">
        <f>'[2]Order Form'!K50</f>
        <v>39.950000000000003</v>
      </c>
      <c r="M101">
        <f>'[2]Order Form'!L50</f>
        <v>0</v>
      </c>
    </row>
    <row r="102" spans="3:13" ht="15" hidden="1" customHeight="1" outlineLevel="2" x14ac:dyDescent="0.25">
      <c r="C102" s="59" t="s">
        <v>37</v>
      </c>
      <c r="D102" s="59" t="s">
        <v>37</v>
      </c>
      <c r="E102" t="str">
        <f>'[2]Order Form'!D51</f>
        <v>S769</v>
      </c>
      <c r="F102">
        <f>'[2]Order Form'!E51</f>
        <v>0</v>
      </c>
      <c r="G102">
        <f>'[2]Order Form'!F51</f>
        <v>0</v>
      </c>
      <c r="H102">
        <f>'[2]Order Form'!G51</f>
        <v>0</v>
      </c>
      <c r="I102" t="str">
        <f>'[2]Order Form'!H51</f>
        <v>** SG WATCH GUNMETAL/LIGHT GREY DIAL/GREY PU BAND</v>
      </c>
      <c r="J102">
        <f>'[2]Order Form'!I51</f>
        <v>1</v>
      </c>
      <c r="K102">
        <f>'[2]Order Form'!J51</f>
        <v>24.21</v>
      </c>
      <c r="L102">
        <f>'[2]Order Form'!K51</f>
        <v>39.950000000000003</v>
      </c>
      <c r="M102">
        <f>'[2]Order Form'!L51</f>
        <v>0</v>
      </c>
    </row>
    <row r="103" spans="3:13" ht="15" hidden="1" customHeight="1" outlineLevel="2" x14ac:dyDescent="0.25">
      <c r="C103" s="59" t="s">
        <v>37</v>
      </c>
      <c r="D103" s="59" t="s">
        <v>37</v>
      </c>
      <c r="E103" t="str">
        <f>'[2]Order Form'!D52</f>
        <v>S610</v>
      </c>
      <c r="F103" t="str">
        <f>'[2]Order Form'!E52</f>
        <v>WR-05</v>
      </c>
      <c r="G103">
        <f>'[2]Order Form'!F52</f>
        <v>0</v>
      </c>
      <c r="H103">
        <f>'[2]Order Form'!G52</f>
        <v>0</v>
      </c>
      <c r="I103" t="str">
        <f>'[2]Order Form'!H52</f>
        <v>** SG WATCH LRG GOLD/WHITE DIAL/RED 2ND HAND/ GOLD EXPANSION BAND</v>
      </c>
      <c r="J103">
        <f>'[2]Order Form'!I52</f>
        <v>1</v>
      </c>
      <c r="K103">
        <f>'[2]Order Form'!J52</f>
        <v>21.18</v>
      </c>
      <c r="L103">
        <f>'[2]Order Form'!K52</f>
        <v>34.950000000000003</v>
      </c>
      <c r="M103">
        <f>'[2]Order Form'!L52</f>
        <v>0</v>
      </c>
    </row>
    <row r="104" spans="3:13" ht="15" hidden="1" customHeight="1" outlineLevel="2" x14ac:dyDescent="0.25">
      <c r="C104" s="59" t="s">
        <v>37</v>
      </c>
      <c r="D104" s="59" t="s">
        <v>37</v>
      </c>
      <c r="E104" t="str">
        <f>'[2]Order Form'!D53</f>
        <v>S608</v>
      </c>
      <c r="F104" t="str">
        <f>'[2]Order Form'!E53</f>
        <v>WR-05</v>
      </c>
      <c r="G104">
        <f>'[2]Order Form'!F53</f>
        <v>0</v>
      </c>
      <c r="H104">
        <f>'[2]Order Form'!G53</f>
        <v>0</v>
      </c>
      <c r="I104" t="str">
        <f>'[2]Order Form'!H53</f>
        <v>** SG WATCH LRG SILVER/WHITE DIAL/RED 2ND HAND/ SILVER EXPANSION BAND</v>
      </c>
      <c r="J104">
        <f>'[2]Order Form'!I53</f>
        <v>1</v>
      </c>
      <c r="K104">
        <f>'[2]Order Form'!J53</f>
        <v>21.18</v>
      </c>
      <c r="L104">
        <f>'[2]Order Form'!K53</f>
        <v>34.950000000000003</v>
      </c>
      <c r="M104">
        <f>'[2]Order Form'!L53</f>
        <v>0</v>
      </c>
    </row>
    <row r="105" spans="3:13" ht="15" hidden="1" customHeight="1" outlineLevel="2" x14ac:dyDescent="0.25">
      <c r="C105" s="59" t="s">
        <v>37</v>
      </c>
      <c r="D105" s="59" t="s">
        <v>37</v>
      </c>
      <c r="E105" t="str">
        <f>'[2]Order Form'!D54</f>
        <v>S770</v>
      </c>
      <c r="F105">
        <f>'[2]Order Form'!E54</f>
        <v>0</v>
      </c>
      <c r="G105">
        <f>'[2]Order Form'!F54</f>
        <v>0</v>
      </c>
      <c r="H105">
        <f>'[2]Order Form'!G54</f>
        <v>0</v>
      </c>
      <c r="I105" t="str">
        <f>'[2]Order Form'!H54</f>
        <v>** SG WATCH GUNMETAL/ DEEP GREEN DIAL/GUNMETAL ADJUSTABLE METAL BAND</v>
      </c>
      <c r="J105">
        <f>'[2]Order Form'!I54</f>
        <v>1</v>
      </c>
      <c r="K105">
        <f>'[2]Order Form'!J54</f>
        <v>24.21</v>
      </c>
      <c r="L105">
        <f>'[2]Order Form'!K54</f>
        <v>39.950000000000003</v>
      </c>
      <c r="M105">
        <f>'[2]Order Form'!L54</f>
        <v>0</v>
      </c>
    </row>
    <row r="106" spans="3:13" ht="15" hidden="1" customHeight="1" outlineLevel="2" x14ac:dyDescent="0.25">
      <c r="C106" s="59" t="s">
        <v>37</v>
      </c>
      <c r="D106" s="59" t="s">
        <v>37</v>
      </c>
      <c r="E106" t="str">
        <f>'[2]Order Form'!D55</f>
        <v>S771</v>
      </c>
      <c r="F106">
        <f>'[2]Order Form'!E55</f>
        <v>0</v>
      </c>
      <c r="G106">
        <f>'[2]Order Form'!F55</f>
        <v>0</v>
      </c>
      <c r="H106">
        <f>'[2]Order Form'!G55</f>
        <v>0</v>
      </c>
      <c r="I106" t="str">
        <f>'[2]Order Form'!H55</f>
        <v>**SG WATCH SILVER/OCHRE DIAL/SILVER ADJUSTABLE METAL BAND</v>
      </c>
      <c r="J106">
        <f>'[2]Order Form'!I55</f>
        <v>1</v>
      </c>
      <c r="K106">
        <f>'[2]Order Form'!J55</f>
        <v>24.21</v>
      </c>
      <c r="L106">
        <f>'[2]Order Form'!K55</f>
        <v>39.950000000000003</v>
      </c>
      <c r="M106">
        <f>'[2]Order Form'!L55</f>
        <v>0</v>
      </c>
    </row>
    <row r="107" spans="3:13" ht="15" hidden="1" customHeight="1" outlineLevel="2" x14ac:dyDescent="0.25">
      <c r="C107" s="59" t="s">
        <v>37</v>
      </c>
      <c r="D107" s="59" t="s">
        <v>37</v>
      </c>
      <c r="E107">
        <f>'[2]Order Form'!D56</f>
        <v>0</v>
      </c>
      <c r="F107">
        <f>'[2]Order Form'!E56</f>
        <v>0</v>
      </c>
      <c r="G107">
        <f>'[2]Order Form'!F56</f>
        <v>0</v>
      </c>
      <c r="H107">
        <f>'[2]Order Form'!G56</f>
        <v>0</v>
      </c>
      <c r="I107">
        <f>'[2]Order Form'!H56</f>
        <v>0</v>
      </c>
      <c r="J107">
        <f>'[2]Order Form'!I56</f>
        <v>0</v>
      </c>
      <c r="K107">
        <f>'[2]Order Form'!J56</f>
        <v>0</v>
      </c>
      <c r="L107">
        <f>'[2]Order Form'!K56</f>
        <v>0</v>
      </c>
      <c r="M107">
        <f>'[2]Order Form'!L56</f>
        <v>0</v>
      </c>
    </row>
    <row r="108" spans="3:13" ht="15" hidden="1" customHeight="1" outlineLevel="2" x14ac:dyDescent="0.25">
      <c r="C108" s="59" t="s">
        <v>37</v>
      </c>
      <c r="D108" s="59" t="s">
        <v>37</v>
      </c>
      <c r="E108" t="str">
        <f>'[2]Order Form'!D57</f>
        <v>PW28</v>
      </c>
      <c r="F108" t="str">
        <f>'[2]Order Form'!E57</f>
        <v>WR-25</v>
      </c>
      <c r="G108">
        <f>'[2]Order Form'!F57</f>
        <v>0</v>
      </c>
      <c r="H108">
        <f>'[2]Order Form'!G57</f>
        <v>0</v>
      </c>
      <c r="I108" t="str">
        <f>'[2]Order Form'!H57</f>
        <v xml:space="preserve">BLACK CARDBOARD BOX FOR WATCHES </v>
      </c>
      <c r="J108">
        <f>'[2]Order Form'!I57</f>
        <v>1</v>
      </c>
      <c r="K108">
        <f>'[2]Order Form'!J57</f>
        <v>0</v>
      </c>
      <c r="L108">
        <f>'[2]Order Form'!K57</f>
        <v>0</v>
      </c>
      <c r="M108">
        <f>'[2]Order Form'!L57</f>
        <v>0</v>
      </c>
    </row>
    <row r="109" spans="3:13" ht="15" hidden="1" customHeight="1" outlineLevel="2" x14ac:dyDescent="0.25">
      <c r="C109" s="59" t="s">
        <v>37</v>
      </c>
      <c r="D109" s="59" t="s">
        <v>37</v>
      </c>
      <c r="E109" t="str">
        <f>'[2]Order Form'!D58</f>
        <v>S1034</v>
      </c>
      <c r="F109" t="str">
        <f>'[2]Order Form'!E58</f>
        <v>ND-18</v>
      </c>
      <c r="G109">
        <f>'[2]Order Form'!F58</f>
        <v>0</v>
      </c>
      <c r="H109">
        <f>'[2]Order Form'!G58</f>
        <v>0</v>
      </c>
      <c r="I109" t="str">
        <f>'[2]Order Form'!H58</f>
        <v>WATCH CARDBOARD COUNTER STAND</v>
      </c>
      <c r="J109">
        <f>'[2]Order Form'!I58</f>
        <v>1</v>
      </c>
      <c r="K109">
        <f>'[2]Order Form'!J58</f>
        <v>0</v>
      </c>
      <c r="L109">
        <f>'[2]Order Form'!K58</f>
        <v>0</v>
      </c>
      <c r="M109">
        <f>'[2]Order Form'!L58</f>
        <v>0</v>
      </c>
    </row>
    <row r="110" spans="3:13" ht="15" hidden="1" customHeight="1" outlineLevel="2" x14ac:dyDescent="0.25">
      <c r="C110" s="59" t="s">
        <v>37</v>
      </c>
      <c r="D110" s="59" t="s">
        <v>37</v>
      </c>
      <c r="E110" t="str">
        <f>'[2]Order Form'!D59</f>
        <v>S1050</v>
      </c>
      <c r="F110" t="str">
        <f>'[2]Order Form'!E59</f>
        <v>ND-18</v>
      </c>
      <c r="G110">
        <f>'[2]Order Form'!F59</f>
        <v>0</v>
      </c>
      <c r="H110">
        <f>'[2]Order Form'!G59</f>
        <v>0</v>
      </c>
      <c r="I110" t="str">
        <f>'[2]Order Form'!H59</f>
        <v>WS WATCH 16PCS COUNTER STAND WITH EURO HOOK</v>
      </c>
      <c r="J110">
        <f>'[2]Order Form'!I59</f>
        <v>1</v>
      </c>
      <c r="K110">
        <f>'[2]Order Form'!J59</f>
        <v>60</v>
      </c>
      <c r="L110">
        <f>'[2]Order Form'!K59</f>
        <v>0</v>
      </c>
      <c r="M110">
        <f>'[2]Order Form'!L59</f>
        <v>0</v>
      </c>
    </row>
    <row r="111" spans="3:13" ht="15" hidden="1" customHeight="1" outlineLevel="2" x14ac:dyDescent="0.25">
      <c r="C111" s="59" t="s">
        <v>37</v>
      </c>
      <c r="D111" s="59" t="s">
        <v>37</v>
      </c>
      <c r="E111" t="str">
        <f>'[2]Order Form'!D60</f>
        <v>S1051</v>
      </c>
      <c r="F111" t="str">
        <f>'[2]Order Form'!E60</f>
        <v>ND-18</v>
      </c>
      <c r="G111">
        <f>'[2]Order Form'!F60</f>
        <v>0</v>
      </c>
      <c r="H111">
        <f>'[2]Order Form'!G60</f>
        <v>0</v>
      </c>
      <c r="I111" t="str">
        <f>'[2]Order Form'!H60</f>
        <v>48 PCE SPINNING COUNTER WATCH STAND WITH HOOKS</v>
      </c>
      <c r="J111">
        <f>'[2]Order Form'!I60</f>
        <v>1</v>
      </c>
      <c r="K111">
        <f>'[2]Order Form'!J60</f>
        <v>115</v>
      </c>
      <c r="L111">
        <f>'[2]Order Form'!K60</f>
        <v>0</v>
      </c>
      <c r="M111">
        <f>'[2]Order Form'!L60</f>
        <v>0</v>
      </c>
    </row>
    <row r="112" spans="3:13" ht="15" hidden="1" customHeight="1" outlineLevel="2" x14ac:dyDescent="0.25">
      <c r="C112" s="59" t="s">
        <v>37</v>
      </c>
      <c r="D112" s="59" t="s">
        <v>37</v>
      </c>
      <c r="E112">
        <f>'[2]Order Form'!D61</f>
        <v>0</v>
      </c>
      <c r="F112">
        <f>'[2]Order Form'!E61</f>
        <v>0</v>
      </c>
      <c r="G112">
        <f>'[2]Order Form'!F61</f>
        <v>0</v>
      </c>
      <c r="H112">
        <f>'[2]Order Form'!G61</f>
        <v>0</v>
      </c>
      <c r="I112">
        <f>'[2]Order Form'!H61</f>
        <v>0</v>
      </c>
      <c r="J112">
        <f>'[2]Order Form'!I61</f>
        <v>0</v>
      </c>
      <c r="K112">
        <f>'[2]Order Form'!J61</f>
        <v>0</v>
      </c>
      <c r="L112">
        <f>'[2]Order Form'!K61</f>
        <v>0</v>
      </c>
      <c r="M112">
        <f>'[2]Order Form'!L61</f>
        <v>0</v>
      </c>
    </row>
    <row r="113" spans="3:13" ht="15" hidden="1" customHeight="1" outlineLevel="2" x14ac:dyDescent="0.25">
      <c r="C113" s="59" t="s">
        <v>37</v>
      </c>
      <c r="D113" s="59" t="s">
        <v>37</v>
      </c>
      <c r="E113" t="str">
        <f>'[2]Order Form'!D62</f>
        <v>W074</v>
      </c>
      <c r="F113">
        <f>'[2]Order Form'!E62</f>
        <v>0</v>
      </c>
      <c r="G113">
        <f>'[2]Order Form'!F62</f>
        <v>0</v>
      </c>
      <c r="H113" t="str">
        <f>'[2]Order Form'!G62</f>
        <v xml:space="preserve">P </v>
      </c>
      <c r="I113" t="str">
        <f>'[2]Order Form'!H62</f>
        <v>WICKED SISTA WATCH PREPACK TIMELESS GIFTS (16 WATCHES)</v>
      </c>
      <c r="J113">
        <f>'[2]Order Form'!I62</f>
        <v>1</v>
      </c>
      <c r="K113">
        <f>'[2]Order Form'!J62</f>
        <v>351</v>
      </c>
      <c r="L113">
        <f>'[2]Order Form'!K62</f>
        <v>579.15</v>
      </c>
      <c r="M113">
        <f>'[2]Order Form'!L62</f>
        <v>0</v>
      </c>
    </row>
    <row r="114" spans="3:13" ht="15" hidden="1" customHeight="1" outlineLevel="2" x14ac:dyDescent="0.25">
      <c r="C114" s="59" t="s">
        <v>37</v>
      </c>
      <c r="D114" s="59" t="s">
        <v>37</v>
      </c>
      <c r="E114" t="str">
        <f>'[2]Order Form'!D63</f>
        <v>W074S</v>
      </c>
      <c r="F114">
        <f>'[2]Order Form'!E63</f>
        <v>0</v>
      </c>
      <c r="G114">
        <f>'[2]Order Form'!F63</f>
        <v>0</v>
      </c>
      <c r="H114" t="str">
        <f>'[2]Order Form'!G63</f>
        <v xml:space="preserve">P </v>
      </c>
      <c r="I114" t="str">
        <f>'[2]Order Form'!H63</f>
        <v>WICKED SISTA WATCH PREPACK TIMELESS GIFTS (16 WATCHES + S1050)</v>
      </c>
      <c r="J114">
        <f>'[2]Order Form'!I63</f>
        <v>1</v>
      </c>
      <c r="K114">
        <f>'[2]Order Form'!J63</f>
        <v>368.64</v>
      </c>
      <c r="L114">
        <f>'[2]Order Form'!K63</f>
        <v>608.26</v>
      </c>
      <c r="M114">
        <f>'[2]Order Form'!L63</f>
        <v>0</v>
      </c>
    </row>
    <row r="115" spans="3:13" ht="15" hidden="1" customHeight="1" outlineLevel="2" x14ac:dyDescent="0.25">
      <c r="C115" s="59" t="s">
        <v>37</v>
      </c>
      <c r="D115" s="59" t="s">
        <v>37</v>
      </c>
      <c r="E115" t="str">
        <f>'[2]Order Form'!D64</f>
        <v>WSW229</v>
      </c>
      <c r="F115">
        <f>'[2]Order Form'!E64</f>
        <v>0</v>
      </c>
      <c r="G115">
        <f>'[2]Order Form'!F64</f>
        <v>0</v>
      </c>
      <c r="H115">
        <f>'[2]Order Form'!G64</f>
        <v>0</v>
      </c>
      <c r="I115" t="str">
        <f>'[2]Order Form'!H64</f>
        <v xml:space="preserve">WS WATCH OVAL GOLD/BLACK DIAL/BLACK MOC CROC BAND           </v>
      </c>
      <c r="J115">
        <f>'[2]Order Form'!I64</f>
        <v>1</v>
      </c>
      <c r="K115">
        <f>'[2]Order Form'!J64</f>
        <v>21.18</v>
      </c>
      <c r="L115">
        <f>'[2]Order Form'!K64</f>
        <v>34.950000000000003</v>
      </c>
      <c r="M115">
        <f>'[2]Order Form'!L64</f>
        <v>0</v>
      </c>
    </row>
    <row r="116" spans="3:13" ht="15" hidden="1" customHeight="1" outlineLevel="2" x14ac:dyDescent="0.25">
      <c r="C116" s="59" t="s">
        <v>37</v>
      </c>
      <c r="D116" s="59" t="s">
        <v>37</v>
      </c>
      <c r="E116" t="str">
        <f>'[2]Order Form'!D65</f>
        <v>WSW230</v>
      </c>
      <c r="F116">
        <f>'[2]Order Form'!E65</f>
        <v>0</v>
      </c>
      <c r="G116">
        <f>'[2]Order Form'!F65</f>
        <v>0</v>
      </c>
      <c r="H116">
        <f>'[2]Order Form'!G65</f>
        <v>0</v>
      </c>
      <c r="I116" t="str">
        <f>'[2]Order Form'!H65</f>
        <v xml:space="preserve">WS WATCH OVAL SILVER/PALE PINK DIAL/PALE PINK MOC CROC BAND </v>
      </c>
      <c r="J116">
        <f>'[2]Order Form'!I65</f>
        <v>1</v>
      </c>
      <c r="K116">
        <f>'[2]Order Form'!J65</f>
        <v>21.18</v>
      </c>
      <c r="L116">
        <f>'[2]Order Form'!K65</f>
        <v>34.950000000000003</v>
      </c>
      <c r="M116">
        <f>'[2]Order Form'!L65</f>
        <v>0</v>
      </c>
    </row>
    <row r="117" spans="3:13" ht="15" hidden="1" customHeight="1" outlineLevel="2" x14ac:dyDescent="0.25">
      <c r="C117" s="59" t="s">
        <v>37</v>
      </c>
      <c r="D117" s="59" t="s">
        <v>37</v>
      </c>
      <c r="E117" t="str">
        <f>'[2]Order Form'!D66</f>
        <v>WSW228</v>
      </c>
      <c r="F117">
        <f>'[2]Order Form'!E66</f>
        <v>0</v>
      </c>
      <c r="G117">
        <f>'[2]Order Form'!F66</f>
        <v>0</v>
      </c>
      <c r="H117">
        <f>'[2]Order Form'!G66</f>
        <v>0</v>
      </c>
      <c r="I117" t="str">
        <f>'[2]Order Form'!H66</f>
        <v xml:space="preserve">WS WATCH GOLD/WHITE DIAL/PALE BLUE PU BAND                  </v>
      </c>
      <c r="J117">
        <f>'[2]Order Form'!I66</f>
        <v>1</v>
      </c>
      <c r="K117">
        <f>'[2]Order Form'!J66</f>
        <v>21.18</v>
      </c>
      <c r="L117">
        <f>'[2]Order Form'!K66</f>
        <v>34.950000000000003</v>
      </c>
      <c r="M117">
        <f>'[2]Order Form'!L66</f>
        <v>0</v>
      </c>
    </row>
    <row r="118" spans="3:13" ht="15" hidden="1" customHeight="1" outlineLevel="2" x14ac:dyDescent="0.25">
      <c r="C118" s="59" t="s">
        <v>37</v>
      </c>
      <c r="D118" s="59" t="s">
        <v>37</v>
      </c>
      <c r="E118" t="str">
        <f>'[2]Order Form'!D67</f>
        <v>WSW227</v>
      </c>
      <c r="F118">
        <f>'[2]Order Form'!E67</f>
        <v>0</v>
      </c>
      <c r="G118">
        <f>'[2]Order Form'!F67</f>
        <v>0</v>
      </c>
      <c r="H118">
        <f>'[2]Order Form'!G67</f>
        <v>0</v>
      </c>
      <c r="I118" t="str">
        <f>'[2]Order Form'!H67</f>
        <v xml:space="preserve">WS WATCH SILVER/WHITE DIAL/TAN PU BAND                      </v>
      </c>
      <c r="J118">
        <f>'[2]Order Form'!I67</f>
        <v>1</v>
      </c>
      <c r="K118">
        <f>'[2]Order Form'!J67</f>
        <v>21.18</v>
      </c>
      <c r="L118">
        <f>'[2]Order Form'!K67</f>
        <v>34.950000000000003</v>
      </c>
      <c r="M118">
        <f>'[2]Order Form'!L67</f>
        <v>0</v>
      </c>
    </row>
    <row r="119" spans="3:13" ht="15" hidden="1" customHeight="1" outlineLevel="2" x14ac:dyDescent="0.25">
      <c r="C119" s="59" t="s">
        <v>37</v>
      </c>
      <c r="D119" s="59" t="s">
        <v>37</v>
      </c>
      <c r="E119" t="str">
        <f>'[2]Order Form'!D68</f>
        <v>WSW222</v>
      </c>
      <c r="F119">
        <f>'[2]Order Form'!E68</f>
        <v>0</v>
      </c>
      <c r="G119">
        <f>'[2]Order Form'!F68</f>
        <v>0</v>
      </c>
      <c r="H119">
        <f>'[2]Order Form'!G68</f>
        <v>0</v>
      </c>
      <c r="I119" t="str">
        <f>'[2]Order Form'!H68</f>
        <v xml:space="preserve">WS WATCH ROSE GOLD/MUSHROOM DIAL/MUSHROOM PU BAND           </v>
      </c>
      <c r="J119">
        <f>'[2]Order Form'!I68</f>
        <v>1</v>
      </c>
      <c r="K119">
        <f>'[2]Order Form'!J68</f>
        <v>21.18</v>
      </c>
      <c r="L119">
        <f>'[2]Order Form'!K68</f>
        <v>34.950000000000003</v>
      </c>
      <c r="M119">
        <f>'[2]Order Form'!L68</f>
        <v>0</v>
      </c>
    </row>
    <row r="120" spans="3:13" ht="15" hidden="1" customHeight="1" outlineLevel="2" x14ac:dyDescent="0.25">
      <c r="C120" s="59" t="s">
        <v>37</v>
      </c>
      <c r="D120" s="59" t="s">
        <v>37</v>
      </c>
      <c r="E120" t="str">
        <f>'[2]Order Form'!D69</f>
        <v>WSW223</v>
      </c>
      <c r="F120">
        <f>'[2]Order Form'!E69</f>
        <v>0</v>
      </c>
      <c r="G120">
        <f>'[2]Order Form'!F69</f>
        <v>0</v>
      </c>
      <c r="H120">
        <f>'[2]Order Form'!G69</f>
        <v>0</v>
      </c>
      <c r="I120" t="str">
        <f>'[2]Order Form'!H69</f>
        <v xml:space="preserve">WS WATCH SILVER/ DEEP BLUE DIAL/DEEP BLUE PU BAND           </v>
      </c>
      <c r="J120">
        <f>'[2]Order Form'!I69</f>
        <v>1</v>
      </c>
      <c r="K120">
        <f>'[2]Order Form'!J69</f>
        <v>21.18</v>
      </c>
      <c r="L120">
        <f>'[2]Order Form'!K69</f>
        <v>34.950000000000003</v>
      </c>
      <c r="M120">
        <f>'[2]Order Form'!L69</f>
        <v>0</v>
      </c>
    </row>
    <row r="121" spans="3:13" ht="15" hidden="1" customHeight="1" outlineLevel="2" x14ac:dyDescent="0.25">
      <c r="C121" s="59" t="s">
        <v>37</v>
      </c>
      <c r="D121" s="59" t="s">
        <v>37</v>
      </c>
      <c r="E121" t="str">
        <f>'[2]Order Form'!D70</f>
        <v>WSW231</v>
      </c>
      <c r="F121">
        <f>'[2]Order Form'!E70</f>
        <v>0</v>
      </c>
      <c r="G121">
        <f>'[2]Order Form'!F70</f>
        <v>0</v>
      </c>
      <c r="H121">
        <f>'[2]Order Form'!G70</f>
        <v>0</v>
      </c>
      <c r="I121" t="str">
        <f>'[2]Order Form'!H70</f>
        <v xml:space="preserve">WS WATCH RECTANGLE GOLD/GOLD DIAL/GOLD EXPANSION BAND       </v>
      </c>
      <c r="J121">
        <f>'[2]Order Form'!I70</f>
        <v>1</v>
      </c>
      <c r="K121">
        <f>'[2]Order Form'!J70</f>
        <v>24.21</v>
      </c>
      <c r="L121">
        <f>'[2]Order Form'!K70</f>
        <v>39.950000000000003</v>
      </c>
      <c r="M121">
        <f>'[2]Order Form'!L70</f>
        <v>0</v>
      </c>
    </row>
    <row r="122" spans="3:13" ht="15" hidden="1" customHeight="1" outlineLevel="2" x14ac:dyDescent="0.25">
      <c r="C122" s="59" t="s">
        <v>37</v>
      </c>
      <c r="D122" s="59" t="s">
        <v>37</v>
      </c>
      <c r="E122" t="str">
        <f>'[2]Order Form'!D71</f>
        <v>WSW232</v>
      </c>
      <c r="F122">
        <f>'[2]Order Form'!E71</f>
        <v>0</v>
      </c>
      <c r="G122">
        <f>'[2]Order Form'!F71</f>
        <v>0</v>
      </c>
      <c r="H122">
        <f>'[2]Order Form'!G71</f>
        <v>0</v>
      </c>
      <c r="I122" t="str">
        <f>'[2]Order Form'!H71</f>
        <v xml:space="preserve">WS WATCH RECTANGLE SILVER/SILVER DIAL/SILVER EXPANSION BAND </v>
      </c>
      <c r="J122">
        <f>'[2]Order Form'!I71</f>
        <v>1</v>
      </c>
      <c r="K122">
        <f>'[2]Order Form'!J71</f>
        <v>24.21</v>
      </c>
      <c r="L122">
        <f>'[2]Order Form'!K71</f>
        <v>39.950000000000003</v>
      </c>
      <c r="M122">
        <f>'[2]Order Form'!L71</f>
        <v>0</v>
      </c>
    </row>
    <row r="123" spans="3:13" ht="15" hidden="1" customHeight="1" outlineLevel="2" x14ac:dyDescent="0.25">
      <c r="C123" s="59" t="s">
        <v>37</v>
      </c>
      <c r="D123" s="59" t="s">
        <v>37</v>
      </c>
      <c r="E123">
        <f>'[2]Order Form'!D72</f>
        <v>0</v>
      </c>
      <c r="F123">
        <f>'[2]Order Form'!E72</f>
        <v>0</v>
      </c>
      <c r="G123">
        <f>'[2]Order Form'!F72</f>
        <v>0</v>
      </c>
      <c r="H123">
        <f>'[2]Order Form'!G72</f>
        <v>0</v>
      </c>
      <c r="I123">
        <f>'[2]Order Form'!H72</f>
        <v>0</v>
      </c>
      <c r="J123">
        <f>'[2]Order Form'!I72</f>
        <v>0</v>
      </c>
      <c r="K123">
        <f>'[2]Order Form'!J72</f>
        <v>0</v>
      </c>
      <c r="L123">
        <f>'[2]Order Form'!K72</f>
        <v>0</v>
      </c>
      <c r="M123">
        <f>'[2]Order Form'!L72</f>
        <v>0</v>
      </c>
    </row>
    <row r="124" spans="3:13" ht="15" hidden="1" customHeight="1" outlineLevel="2" x14ac:dyDescent="0.25">
      <c r="C124" s="59" t="s">
        <v>37</v>
      </c>
      <c r="D124" s="59" t="s">
        <v>37</v>
      </c>
      <c r="E124" t="str">
        <f>'[2]Order Form'!D73</f>
        <v>WSW226</v>
      </c>
      <c r="F124">
        <f>'[2]Order Form'!E73</f>
        <v>0</v>
      </c>
      <c r="G124">
        <f>'[2]Order Form'!F73</f>
        <v>0</v>
      </c>
      <c r="H124">
        <f>'[2]Order Form'!G73</f>
        <v>0</v>
      </c>
      <c r="I124" t="str">
        <f>'[2]Order Form'!H73</f>
        <v xml:space="preserve">WS WATCH SILVER CASE/WHITE &amp; ROSE GOLD DIAL/BLACK PU BAND   </v>
      </c>
      <c r="J124">
        <f>'[2]Order Form'!I73</f>
        <v>1</v>
      </c>
      <c r="K124">
        <f>'[2]Order Form'!J73</f>
        <v>18.149999999999999</v>
      </c>
      <c r="L124">
        <f>'[2]Order Form'!K73</f>
        <v>29.95</v>
      </c>
      <c r="M124">
        <f>'[2]Order Form'!L73</f>
        <v>0</v>
      </c>
    </row>
    <row r="125" spans="3:13" ht="15" hidden="1" customHeight="1" outlineLevel="2" x14ac:dyDescent="0.25">
      <c r="C125" s="59" t="s">
        <v>37</v>
      </c>
      <c r="D125" s="59" t="s">
        <v>37</v>
      </c>
      <c r="E125" t="str">
        <f>'[2]Order Form'!D74</f>
        <v>WSW221</v>
      </c>
      <c r="F125">
        <f>'[2]Order Form'!E74</f>
        <v>0</v>
      </c>
      <c r="G125">
        <f>'[2]Order Form'!F74</f>
        <v>0</v>
      </c>
      <c r="H125">
        <f>'[2]Order Form'!G74</f>
        <v>0</v>
      </c>
      <c r="I125" t="str">
        <f>'[2]Order Form'!H74</f>
        <v xml:space="preserve">WS WATCH SILVER/ WHITE &amp; GOLD DIAL/WHITE PU BAND            </v>
      </c>
      <c r="J125">
        <f>'[2]Order Form'!I74</f>
        <v>1</v>
      </c>
      <c r="K125">
        <f>'[2]Order Form'!J74</f>
        <v>18.149999999999999</v>
      </c>
      <c r="L125">
        <f>'[2]Order Form'!K74</f>
        <v>29.95</v>
      </c>
      <c r="M125">
        <f>'[2]Order Form'!L74</f>
        <v>0</v>
      </c>
    </row>
    <row r="126" spans="3:13" ht="15" hidden="1" customHeight="1" outlineLevel="2" x14ac:dyDescent="0.25">
      <c r="C126" s="59" t="s">
        <v>37</v>
      </c>
      <c r="D126" s="59" t="s">
        <v>37</v>
      </c>
      <c r="E126" t="str">
        <f>'[2]Order Form'!D75</f>
        <v>WSW137</v>
      </c>
      <c r="F126" t="str">
        <f>'[2]Order Form'!E75</f>
        <v>WR-01</v>
      </c>
      <c r="G126">
        <f>'[2]Order Form'!F75</f>
        <v>0</v>
      </c>
      <c r="H126">
        <f>'[2]Order Form'!G75</f>
        <v>0</v>
      </c>
      <c r="I126" t="str">
        <f>'[2]Order Form'!H75</f>
        <v xml:space="preserve">WS WATCH SILVER/WHITE DIAL/NAVY BAND                        </v>
      </c>
      <c r="J126">
        <f>'[2]Order Form'!I75</f>
        <v>1</v>
      </c>
      <c r="K126">
        <f>'[2]Order Form'!J75</f>
        <v>18.149999999999999</v>
      </c>
      <c r="L126">
        <f>'[2]Order Form'!K75</f>
        <v>29.95</v>
      </c>
      <c r="M126">
        <f>'[2]Order Form'!L75</f>
        <v>0</v>
      </c>
    </row>
    <row r="127" spans="3:13" ht="15" hidden="1" customHeight="1" outlineLevel="2" x14ac:dyDescent="0.25">
      <c r="C127" s="59" t="s">
        <v>37</v>
      </c>
      <c r="D127" s="59" t="s">
        <v>37</v>
      </c>
      <c r="E127" t="str">
        <f>'[2]Order Form'!D76</f>
        <v>WSW126</v>
      </c>
      <c r="F127" t="str">
        <f>'[2]Order Form'!E76</f>
        <v>WR-01</v>
      </c>
      <c r="G127">
        <f>'[2]Order Form'!F76</f>
        <v>0</v>
      </c>
      <c r="H127">
        <f>'[2]Order Form'!G76</f>
        <v>0</v>
      </c>
      <c r="I127" t="str">
        <f>'[2]Order Form'!H76</f>
        <v xml:space="preserve">WS WATCH ROSE GOLD CASE/FULL NUMBERS DIAL/BLACK BAND        </v>
      </c>
      <c r="J127">
        <f>'[2]Order Form'!I76</f>
        <v>1</v>
      </c>
      <c r="K127">
        <f>'[2]Order Form'!J76</f>
        <v>18.149999999999999</v>
      </c>
      <c r="L127">
        <f>'[2]Order Form'!K76</f>
        <v>29.95</v>
      </c>
      <c r="M127">
        <f>'[2]Order Form'!L76</f>
        <v>0</v>
      </c>
    </row>
    <row r="128" spans="3:13" ht="15" hidden="1" customHeight="1" outlineLevel="2" x14ac:dyDescent="0.25">
      <c r="C128" s="59" t="s">
        <v>37</v>
      </c>
      <c r="D128" s="59" t="s">
        <v>37</v>
      </c>
      <c r="E128" t="str">
        <f>'[2]Order Form'!D77</f>
        <v>WS60</v>
      </c>
      <c r="F128" t="str">
        <f>'[2]Order Form'!E77</f>
        <v>WR-09</v>
      </c>
      <c r="G128">
        <f>'[2]Order Form'!F77</f>
        <v>0</v>
      </c>
      <c r="H128">
        <f>'[2]Order Form'!G77</f>
        <v>0</v>
      </c>
      <c r="I128" t="str">
        <f>'[2]Order Form'!H77</f>
        <v>WS WATCH ROSE GOLD CASE &amp; DIAL/PINK BAND</v>
      </c>
      <c r="J128">
        <f>'[2]Order Form'!I77</f>
        <v>1</v>
      </c>
      <c r="K128">
        <f>'[2]Order Form'!J77</f>
        <v>18.149999999999999</v>
      </c>
      <c r="L128">
        <f>'[2]Order Form'!K77</f>
        <v>29.95</v>
      </c>
      <c r="M128">
        <f>'[2]Order Form'!L77</f>
        <v>0</v>
      </c>
    </row>
    <row r="129" spans="3:13" ht="15" hidden="1" customHeight="1" outlineLevel="2" x14ac:dyDescent="0.25">
      <c r="C129" s="59" t="s">
        <v>37</v>
      </c>
      <c r="D129" s="59" t="s">
        <v>37</v>
      </c>
      <c r="E129" t="str">
        <f>'[2]Order Form'!D78</f>
        <v>WSW204</v>
      </c>
      <c r="F129" t="str">
        <f>'[2]Order Form'!E78</f>
        <v>WR-04</v>
      </c>
      <c r="G129">
        <f>'[2]Order Form'!F78</f>
        <v>0</v>
      </c>
      <c r="H129" t="str">
        <f>'[2]Order Form'!G78</f>
        <v>LOW</v>
      </c>
      <c r="I129" t="str">
        <f>'[2]Order Form'!H78</f>
        <v>WS WATCH GOLD/NUMBERS &amp; INDEXES/BLACK PU BAND</v>
      </c>
      <c r="J129">
        <f>'[2]Order Form'!I78</f>
        <v>1</v>
      </c>
      <c r="K129">
        <f>'[2]Order Form'!J78</f>
        <v>18.149999999999999</v>
      </c>
      <c r="L129">
        <f>'[2]Order Form'!K78</f>
        <v>29.95</v>
      </c>
      <c r="M129">
        <f>'[2]Order Form'!L78</f>
        <v>0</v>
      </c>
    </row>
    <row r="130" spans="3:13" ht="15" hidden="1" customHeight="1" outlineLevel="2" x14ac:dyDescent="0.25">
      <c r="C130" s="59" t="s">
        <v>37</v>
      </c>
      <c r="D130" s="59" t="s">
        <v>37</v>
      </c>
      <c r="E130" t="str">
        <f>'[2]Order Form'!D79</f>
        <v>WSW120</v>
      </c>
      <c r="F130" t="str">
        <f>'[2]Order Form'!E79</f>
        <v>WR-01</v>
      </c>
      <c r="G130">
        <f>'[2]Order Form'!F79</f>
        <v>0</v>
      </c>
      <c r="H130">
        <f>'[2]Order Form'!G79</f>
        <v>0</v>
      </c>
      <c r="I130" t="str">
        <f>'[2]Order Form'!H79</f>
        <v>WS WATCH ROSE GOLD CASE/WHITE DIAL/NUMBERS/WHITE BAND</v>
      </c>
      <c r="J130">
        <f>'[2]Order Form'!I79</f>
        <v>1</v>
      </c>
      <c r="K130">
        <f>'[2]Order Form'!J79</f>
        <v>18.149999999999999</v>
      </c>
      <c r="L130">
        <f>'[2]Order Form'!K79</f>
        <v>29.95</v>
      </c>
      <c r="M130">
        <f>'[2]Order Form'!L79</f>
        <v>0</v>
      </c>
    </row>
    <row r="131" spans="3:13" ht="15" hidden="1" customHeight="1" outlineLevel="2" x14ac:dyDescent="0.25">
      <c r="C131" s="59" t="s">
        <v>37</v>
      </c>
      <c r="D131" s="59" t="s">
        <v>37</v>
      </c>
      <c r="E131" t="str">
        <f>'[2]Order Form'!D80</f>
        <v>WSW119</v>
      </c>
      <c r="F131" t="str">
        <f>'[2]Order Form'!E80</f>
        <v>WR-01</v>
      </c>
      <c r="G131">
        <f>'[2]Order Form'!F80</f>
        <v>0</v>
      </c>
      <c r="H131">
        <f>'[2]Order Form'!G80</f>
        <v>0</v>
      </c>
      <c r="I131" t="str">
        <f>'[2]Order Form'!H80</f>
        <v>WS WATCH SILVER CASE/WHITE DIAL/NUMBERS/BLACK BAND</v>
      </c>
      <c r="J131">
        <f>'[2]Order Form'!I80</f>
        <v>1</v>
      </c>
      <c r="K131">
        <f>'[2]Order Form'!J80</f>
        <v>18.149999999999999</v>
      </c>
      <c r="L131">
        <f>'[2]Order Form'!K80</f>
        <v>29.95</v>
      </c>
      <c r="M131">
        <f>'[2]Order Form'!L80</f>
        <v>0</v>
      </c>
    </row>
    <row r="132" spans="3:13" ht="15" hidden="1" customHeight="1" outlineLevel="2" x14ac:dyDescent="0.25">
      <c r="C132" s="59" t="s">
        <v>37</v>
      </c>
      <c r="D132" s="59" t="s">
        <v>37</v>
      </c>
      <c r="E132" t="str">
        <f>'[2]Order Form'!D81</f>
        <v>WSW217</v>
      </c>
      <c r="F132">
        <f>'[2]Order Form'!E81</f>
        <v>0</v>
      </c>
      <c r="G132">
        <f>'[2]Order Form'!F81</f>
        <v>0</v>
      </c>
      <c r="H132">
        <f>'[2]Order Form'!G81</f>
        <v>0</v>
      </c>
      <c r="I132" t="str">
        <f>'[2]Order Form'!H81</f>
        <v>WS WATCH SILVER/WHITE DIAL/ BLUSH PU BAND</v>
      </c>
      <c r="J132">
        <f>'[2]Order Form'!I81</f>
        <v>1</v>
      </c>
      <c r="K132">
        <f>'[2]Order Form'!J81</f>
        <v>18.149999999999999</v>
      </c>
      <c r="L132">
        <f>'[2]Order Form'!K81</f>
        <v>29.95</v>
      </c>
      <c r="M132">
        <f>'[2]Order Form'!L81</f>
        <v>0</v>
      </c>
    </row>
    <row r="133" spans="3:13" ht="15" hidden="1" customHeight="1" outlineLevel="2" x14ac:dyDescent="0.25">
      <c r="C133" s="59" t="s">
        <v>37</v>
      </c>
      <c r="D133" s="59" t="s">
        <v>37</v>
      </c>
      <c r="E133" t="str">
        <f>'[2]Order Form'!D82</f>
        <v>WSW218</v>
      </c>
      <c r="F133">
        <f>'[2]Order Form'!E82</f>
        <v>0</v>
      </c>
      <c r="G133">
        <f>'[2]Order Form'!F82</f>
        <v>0</v>
      </c>
      <c r="H133">
        <f>'[2]Order Form'!G82</f>
        <v>0</v>
      </c>
      <c r="I133" t="str">
        <f>'[2]Order Form'!H82</f>
        <v>WS WATCH GOLD/WHITE DIAL/ GREY PU BAND</v>
      </c>
      <c r="J133">
        <f>'[2]Order Form'!I82</f>
        <v>1</v>
      </c>
      <c r="K133">
        <f>'[2]Order Form'!J82</f>
        <v>18.149999999999999</v>
      </c>
      <c r="L133">
        <f>'[2]Order Form'!K82</f>
        <v>29.95</v>
      </c>
      <c r="M133">
        <f>'[2]Order Form'!L82</f>
        <v>0</v>
      </c>
    </row>
    <row r="134" spans="3:13" ht="15" hidden="1" customHeight="1" outlineLevel="2" x14ac:dyDescent="0.25">
      <c r="C134" s="59" t="s">
        <v>37</v>
      </c>
      <c r="D134" s="59" t="s">
        <v>37</v>
      </c>
      <c r="E134" t="str">
        <f>'[2]Order Form'!D83</f>
        <v>WSW104</v>
      </c>
      <c r="F134" t="str">
        <f>'[2]Order Form'!E83</f>
        <v>WR-01</v>
      </c>
      <c r="G134">
        <f>'[2]Order Form'!F83</f>
        <v>0</v>
      </c>
      <c r="H134">
        <f>'[2]Order Form'!G83</f>
        <v>0</v>
      </c>
      <c r="I134" t="str">
        <f>'[2]Order Form'!H83</f>
        <v>WS WATCH SILVER/NUMBERS &amp; INDEXES/WHITE PU BAND</v>
      </c>
      <c r="J134">
        <f>'[2]Order Form'!I83</f>
        <v>1</v>
      </c>
      <c r="K134">
        <f>'[2]Order Form'!J83</f>
        <v>18.149999999999999</v>
      </c>
      <c r="L134">
        <f>'[2]Order Form'!K83</f>
        <v>29.95</v>
      </c>
      <c r="M134">
        <f>'[2]Order Form'!L83</f>
        <v>0</v>
      </c>
    </row>
    <row r="135" spans="3:13" ht="15" hidden="1" customHeight="1" outlineLevel="2" x14ac:dyDescent="0.25">
      <c r="C135" s="59" t="s">
        <v>37</v>
      </c>
      <c r="D135" s="59" t="s">
        <v>37</v>
      </c>
      <c r="E135" t="str">
        <f>'[2]Order Form'!D84</f>
        <v>WSW101</v>
      </c>
      <c r="F135" t="str">
        <f>'[2]Order Form'!E84</f>
        <v>WR-01</v>
      </c>
      <c r="G135">
        <f>'[2]Order Form'!F84</f>
        <v>0</v>
      </c>
      <c r="H135">
        <f>'[2]Order Form'!G84</f>
        <v>0</v>
      </c>
      <c r="I135" t="str">
        <f>'[2]Order Form'!H84</f>
        <v>WS WATCH SILVER CASE/CAVOODLE DIAL/AQUA BAND</v>
      </c>
      <c r="J135">
        <f>'[2]Order Form'!I84</f>
        <v>1</v>
      </c>
      <c r="K135">
        <f>'[2]Order Form'!J84</f>
        <v>18.149999999999999</v>
      </c>
      <c r="L135">
        <f>'[2]Order Form'!K84</f>
        <v>29.95</v>
      </c>
      <c r="M135">
        <f>'[2]Order Form'!L84</f>
        <v>0</v>
      </c>
    </row>
    <row r="136" spans="3:13" ht="15" hidden="1" customHeight="1" outlineLevel="2" x14ac:dyDescent="0.25">
      <c r="C136" s="59" t="s">
        <v>37</v>
      </c>
      <c r="D136" s="59" t="s">
        <v>37</v>
      </c>
      <c r="E136" t="str">
        <f>'[2]Order Form'!D85</f>
        <v>WSW165</v>
      </c>
      <c r="F136" t="str">
        <f>'[2]Order Form'!E85</f>
        <v>WR-02</v>
      </c>
      <c r="G136">
        <f>'[2]Order Form'!F85</f>
        <v>0</v>
      </c>
      <c r="H136">
        <f>'[2]Order Form'!G85</f>
        <v>0</v>
      </c>
      <c r="I136" t="str">
        <f>'[2]Order Form'!H85</f>
        <v>WS WATCH SILVER CASE/WHITE DIAL/INDEXES/WHITE BAND</v>
      </c>
      <c r="J136">
        <f>'[2]Order Form'!I85</f>
        <v>1</v>
      </c>
      <c r="K136">
        <f>'[2]Order Form'!J85</f>
        <v>21.18</v>
      </c>
      <c r="L136">
        <f>'[2]Order Form'!K85</f>
        <v>34.950000000000003</v>
      </c>
      <c r="M136">
        <f>'[2]Order Form'!L85</f>
        <v>0</v>
      </c>
    </row>
    <row r="137" spans="3:13" ht="15" hidden="1" customHeight="1" outlineLevel="2" x14ac:dyDescent="0.25">
      <c r="C137" s="59" t="s">
        <v>37</v>
      </c>
      <c r="D137" s="59" t="s">
        <v>37</v>
      </c>
      <c r="E137" t="str">
        <f>'[2]Order Form'!D86</f>
        <v>WSW166</v>
      </c>
      <c r="F137" t="str">
        <f>'[2]Order Form'!E86</f>
        <v>WR-02</v>
      </c>
      <c r="G137">
        <f>'[2]Order Form'!F86</f>
        <v>0</v>
      </c>
      <c r="H137">
        <f>'[2]Order Form'!G86</f>
        <v>0</v>
      </c>
      <c r="I137" t="str">
        <f>'[2]Order Form'!H86</f>
        <v>WS WATCH ROSE GOLD CASE/WHITE DIAL/INDEXES/BLUSH PINK BAND</v>
      </c>
      <c r="J137">
        <f>'[2]Order Form'!I86</f>
        <v>1</v>
      </c>
      <c r="K137">
        <f>'[2]Order Form'!J86</f>
        <v>21.18</v>
      </c>
      <c r="L137">
        <f>'[2]Order Form'!K86</f>
        <v>34.950000000000003</v>
      </c>
      <c r="M137">
        <f>'[2]Order Form'!L86</f>
        <v>0</v>
      </c>
    </row>
    <row r="138" spans="3:13" ht="15" hidden="1" customHeight="1" outlineLevel="2" x14ac:dyDescent="0.25">
      <c r="C138" s="59" t="s">
        <v>37</v>
      </c>
      <c r="D138" s="59" t="s">
        <v>37</v>
      </c>
      <c r="E138" t="str">
        <f>'[2]Order Form'!D87</f>
        <v>WSW167</v>
      </c>
      <c r="F138" t="str">
        <f>'[2]Order Form'!E87</f>
        <v>WR-02</v>
      </c>
      <c r="G138">
        <f>'[2]Order Form'!F87</f>
        <v>0</v>
      </c>
      <c r="H138">
        <f>'[2]Order Form'!G87</f>
        <v>0</v>
      </c>
      <c r="I138" t="str">
        <f>'[2]Order Form'!H87</f>
        <v>WS WATCH SILVER CASE/WHITE DIAL/INDEXES/FERN GREEN BAND</v>
      </c>
      <c r="J138">
        <f>'[2]Order Form'!I87</f>
        <v>1</v>
      </c>
      <c r="K138">
        <f>'[2]Order Form'!J87</f>
        <v>21.18</v>
      </c>
      <c r="L138">
        <f>'[2]Order Form'!K87</f>
        <v>34.950000000000003</v>
      </c>
      <c r="M138">
        <f>'[2]Order Form'!L87</f>
        <v>0</v>
      </c>
    </row>
    <row r="139" spans="3:13" ht="15" hidden="1" customHeight="1" outlineLevel="2" x14ac:dyDescent="0.25">
      <c r="C139" s="59" t="s">
        <v>37</v>
      </c>
      <c r="D139" s="59" t="s">
        <v>37</v>
      </c>
      <c r="E139" t="str">
        <f>'[2]Order Form'!D88</f>
        <v>WSW196</v>
      </c>
      <c r="F139" t="str">
        <f>'[2]Order Form'!E88</f>
        <v>WR-03</v>
      </c>
      <c r="G139">
        <f>'[2]Order Form'!F88</f>
        <v>0</v>
      </c>
      <c r="H139">
        <f>'[2]Order Form'!G88</f>
        <v>0</v>
      </c>
      <c r="I139" t="str">
        <f>'[2]Order Form'!H88</f>
        <v>WS WATCH SILVER/NUMBERS &amp; INDEXES/GREY PU BAND</v>
      </c>
      <c r="J139">
        <f>'[2]Order Form'!I88</f>
        <v>1</v>
      </c>
      <c r="K139">
        <f>'[2]Order Form'!J88</f>
        <v>21.18</v>
      </c>
      <c r="L139">
        <f>'[2]Order Form'!K88</f>
        <v>34.950000000000003</v>
      </c>
      <c r="M139">
        <f>'[2]Order Form'!L88</f>
        <v>0</v>
      </c>
    </row>
    <row r="140" spans="3:13" ht="15" hidden="1" customHeight="1" outlineLevel="2" x14ac:dyDescent="0.25">
      <c r="C140" s="59" t="s">
        <v>37</v>
      </c>
      <c r="D140" s="59" t="s">
        <v>37</v>
      </c>
      <c r="E140" t="str">
        <f>'[2]Order Form'!D89</f>
        <v>WSW209</v>
      </c>
      <c r="F140" t="str">
        <f>'[2]Order Form'!E89</f>
        <v>WR-04</v>
      </c>
      <c r="G140">
        <f>'[2]Order Form'!F89</f>
        <v>0</v>
      </c>
      <c r="H140">
        <f>'[2]Order Form'!G89</f>
        <v>0</v>
      </c>
      <c r="I140" t="str">
        <f>'[2]Order Form'!H89</f>
        <v>WS WATCH ROSE GOLD/ ROSE GOLD DIAL/NUDE PU BAND</v>
      </c>
      <c r="J140">
        <f>'[2]Order Form'!I89</f>
        <v>1</v>
      </c>
      <c r="K140">
        <f>'[2]Order Form'!J89</f>
        <v>21.18</v>
      </c>
      <c r="L140">
        <f>'[2]Order Form'!K89</f>
        <v>34.950000000000003</v>
      </c>
      <c r="M140">
        <f>'[2]Order Form'!L89</f>
        <v>0</v>
      </c>
    </row>
    <row r="141" spans="3:13" ht="15" hidden="1" customHeight="1" outlineLevel="2" x14ac:dyDescent="0.25">
      <c r="C141" s="59" t="s">
        <v>37</v>
      </c>
      <c r="D141" s="59" t="s">
        <v>37</v>
      </c>
      <c r="E141" t="str">
        <f>'[2]Order Form'!D90</f>
        <v>WSW210</v>
      </c>
      <c r="F141" t="str">
        <f>'[2]Order Form'!E90</f>
        <v>WR-04</v>
      </c>
      <c r="G141">
        <f>'[2]Order Form'!F90</f>
        <v>0</v>
      </c>
      <c r="H141">
        <f>'[2]Order Form'!G90</f>
        <v>0</v>
      </c>
      <c r="I141" t="str">
        <f>'[2]Order Form'!H90</f>
        <v>WS WATCH SILVER/SILVER DIAL/MINT PU BAND</v>
      </c>
      <c r="J141">
        <f>'[2]Order Form'!I90</f>
        <v>1</v>
      </c>
      <c r="K141">
        <f>'[2]Order Form'!J90</f>
        <v>21.18</v>
      </c>
      <c r="L141">
        <f>'[2]Order Form'!K90</f>
        <v>34.950000000000003</v>
      </c>
      <c r="M141">
        <f>'[2]Order Form'!L90</f>
        <v>0</v>
      </c>
    </row>
    <row r="142" spans="3:13" ht="15" hidden="1" customHeight="1" outlineLevel="2" x14ac:dyDescent="0.25">
      <c r="C142" s="59" t="s">
        <v>37</v>
      </c>
      <c r="D142" s="59" t="s">
        <v>37</v>
      </c>
      <c r="E142" t="str">
        <f>'[2]Order Form'!D91</f>
        <v>WSW150</v>
      </c>
      <c r="F142" t="str">
        <f>'[2]Order Form'!E91</f>
        <v>WR-01</v>
      </c>
      <c r="G142">
        <f>'[2]Order Form'!F91</f>
        <v>0</v>
      </c>
      <c r="H142">
        <f>'[2]Order Form'!G91</f>
        <v>0</v>
      </c>
      <c r="I142" t="str">
        <f>'[2]Order Form'!H91</f>
        <v>WS WATCH SILVER/GLITTER DIAL/WHITE BAND</v>
      </c>
      <c r="J142">
        <f>'[2]Order Form'!I91</f>
        <v>1</v>
      </c>
      <c r="K142">
        <f>'[2]Order Form'!J91</f>
        <v>18.149999999999999</v>
      </c>
      <c r="L142">
        <f>'[2]Order Form'!K91</f>
        <v>29.95</v>
      </c>
      <c r="M142" t="e">
        <f>'[2]Order Form'!#REF!</f>
        <v>#REF!</v>
      </c>
    </row>
    <row r="143" spans="3:13" ht="15" hidden="1" customHeight="1" outlineLevel="2" x14ac:dyDescent="0.25">
      <c r="C143" s="59" t="s">
        <v>37</v>
      </c>
      <c r="D143" s="59" t="s">
        <v>37</v>
      </c>
      <c r="E143" t="str">
        <f>'[2]Order Form'!D92</f>
        <v>WSW203</v>
      </c>
      <c r="F143" t="str">
        <f>'[2]Order Form'!E92</f>
        <v>WR-04</v>
      </c>
      <c r="G143">
        <f>'[2]Order Form'!F92</f>
        <v>0</v>
      </c>
      <c r="H143">
        <f>'[2]Order Form'!G92</f>
        <v>0</v>
      </c>
      <c r="I143" t="str">
        <f>'[2]Order Form'!H92</f>
        <v>WS WATCH GOLD &amp; SILVER/NUMBERS &amp; INDEXES/BLACK PU BAND</v>
      </c>
      <c r="J143">
        <f>'[2]Order Form'!I92</f>
        <v>1</v>
      </c>
      <c r="K143">
        <f>'[2]Order Form'!J92</f>
        <v>21.18</v>
      </c>
      <c r="L143">
        <f>'[2]Order Form'!K92</f>
        <v>34.950000000000003</v>
      </c>
      <c r="M143">
        <f>'[2]Order Form'!L91</f>
        <v>0</v>
      </c>
    </row>
    <row r="144" spans="3:13" ht="15" hidden="1" customHeight="1" outlineLevel="2" x14ac:dyDescent="0.25">
      <c r="C144" s="59" t="s">
        <v>37</v>
      </c>
      <c r="D144" s="59" t="s">
        <v>37</v>
      </c>
      <c r="E144" t="str">
        <f>'[2]Order Form'!D93</f>
        <v>WSW202</v>
      </c>
      <c r="F144" t="str">
        <f>'[2]Order Form'!E93</f>
        <v>WR-03</v>
      </c>
      <c r="G144">
        <f>'[2]Order Form'!F93</f>
        <v>0</v>
      </c>
      <c r="H144">
        <f>'[2]Order Form'!G93</f>
        <v>0</v>
      </c>
      <c r="I144" t="str">
        <f>'[2]Order Form'!H93</f>
        <v>WS WATCH SILVER/NUMBERS &amp; INDEXES/WHITE PU BAND</v>
      </c>
      <c r="J144">
        <f>'[2]Order Form'!I93</f>
        <v>1</v>
      </c>
      <c r="K144">
        <f>'[2]Order Form'!J93</f>
        <v>21.18</v>
      </c>
      <c r="L144">
        <f>'[2]Order Form'!K93</f>
        <v>34.950000000000003</v>
      </c>
      <c r="M144">
        <f>'[2]Order Form'!L92</f>
        <v>0</v>
      </c>
    </row>
    <row r="145" spans="3:13" ht="15" hidden="1" customHeight="1" outlineLevel="2" x14ac:dyDescent="0.25">
      <c r="C145" s="59" t="s">
        <v>37</v>
      </c>
      <c r="D145" s="59" t="s">
        <v>37</v>
      </c>
      <c r="E145" t="str">
        <f>'[2]Order Form'!D94</f>
        <v>WSW207</v>
      </c>
      <c r="F145" t="str">
        <f>'[2]Order Form'!E94</f>
        <v>WR-04</v>
      </c>
      <c r="G145">
        <f>'[2]Order Form'!F94</f>
        <v>0</v>
      </c>
      <c r="H145">
        <f>'[2]Order Form'!G94</f>
        <v>0</v>
      </c>
      <c r="I145" t="str">
        <f>'[2]Order Form'!H94</f>
        <v>WS WATCH GOLD/WHITE DIAL/BLACK NYLON BAND</v>
      </c>
      <c r="J145">
        <f>'[2]Order Form'!I94</f>
        <v>1</v>
      </c>
      <c r="K145">
        <f>'[2]Order Form'!J94</f>
        <v>21.18</v>
      </c>
      <c r="L145">
        <f>'[2]Order Form'!K94</f>
        <v>34.950000000000003</v>
      </c>
      <c r="M145">
        <f>'[2]Order Form'!L93</f>
        <v>0</v>
      </c>
    </row>
    <row r="146" spans="3:13" ht="15" hidden="1" customHeight="1" outlineLevel="2" x14ac:dyDescent="0.25">
      <c r="C146" s="59" t="s">
        <v>37</v>
      </c>
      <c r="D146" s="59" t="s">
        <v>37</v>
      </c>
      <c r="E146" t="str">
        <f>'[2]Order Form'!D95</f>
        <v>WSW208</v>
      </c>
      <c r="F146" t="str">
        <f>'[2]Order Form'!E95</f>
        <v>WR-04</v>
      </c>
      <c r="G146">
        <f>'[2]Order Form'!F95</f>
        <v>0</v>
      </c>
      <c r="H146">
        <f>'[2]Order Form'!G95</f>
        <v>0</v>
      </c>
      <c r="I146" t="str">
        <f>'[2]Order Form'!H95</f>
        <v>WS WATCH SILVER/WHITE DIAL/DUSTY PINK NYLON BAND</v>
      </c>
      <c r="J146">
        <f>'[2]Order Form'!I95</f>
        <v>1</v>
      </c>
      <c r="K146">
        <f>'[2]Order Form'!J95</f>
        <v>21.18</v>
      </c>
      <c r="L146">
        <f>'[2]Order Form'!K95</f>
        <v>34.950000000000003</v>
      </c>
      <c r="M146">
        <f>'[2]Order Form'!L94</f>
        <v>0</v>
      </c>
    </row>
    <row r="147" spans="3:13" ht="15" hidden="1" customHeight="1" outlineLevel="2" x14ac:dyDescent="0.25">
      <c r="C147" s="59" t="s">
        <v>37</v>
      </c>
      <c r="D147" s="59" t="s">
        <v>37</v>
      </c>
      <c r="E147" t="str">
        <f>'[2]Order Form'!D96</f>
        <v>WSW189</v>
      </c>
      <c r="F147" t="str">
        <f>'[2]Order Form'!E96</f>
        <v>WR-03</v>
      </c>
      <c r="G147">
        <f>'[2]Order Form'!F96</f>
        <v>0</v>
      </c>
      <c r="H147">
        <f>'[2]Order Form'!G96</f>
        <v>0</v>
      </c>
      <c r="I147" t="str">
        <f>'[2]Order Form'!H96</f>
        <v>WS WATCH SILVER CASE/ WHITE DIAL/BAGUETTE INDEXES/ BLACK PU</v>
      </c>
      <c r="J147">
        <f>'[2]Order Form'!I96</f>
        <v>1</v>
      </c>
      <c r="K147">
        <f>'[2]Order Form'!J96</f>
        <v>18.149999999999999</v>
      </c>
      <c r="L147">
        <f>'[2]Order Form'!K96</f>
        <v>29.95</v>
      </c>
      <c r="M147">
        <f>'[2]Order Form'!L95</f>
        <v>0</v>
      </c>
    </row>
    <row r="148" spans="3:13" ht="15" hidden="1" customHeight="1" outlineLevel="2" x14ac:dyDescent="0.25">
      <c r="C148" s="59" t="s">
        <v>37</v>
      </c>
      <c r="D148" s="59" t="s">
        <v>37</v>
      </c>
      <c r="E148" t="str">
        <f>'[2]Order Form'!D97</f>
        <v>WSW173</v>
      </c>
      <c r="F148" t="str">
        <f>'[2]Order Form'!E97</f>
        <v>WR-02</v>
      </c>
      <c r="G148">
        <f>'[2]Order Form'!F97</f>
        <v>0</v>
      </c>
      <c r="H148" t="str">
        <f>'[2]Order Form'!G97</f>
        <v>LOW</v>
      </c>
      <c r="I148" t="str">
        <f>'[2]Order Form'!H97</f>
        <v>WS WATCH ROSE GOLD CASE &amp; DIAL/NUMBERS &amp; INDEXES/NAVY QUILTE</v>
      </c>
      <c r="J148">
        <f>'[2]Order Form'!I97</f>
        <v>1</v>
      </c>
      <c r="K148">
        <f>'[2]Order Form'!J97</f>
        <v>21.18</v>
      </c>
      <c r="L148">
        <f>'[2]Order Form'!K97</f>
        <v>34.950000000000003</v>
      </c>
      <c r="M148">
        <f>'[2]Order Form'!L96</f>
        <v>0</v>
      </c>
    </row>
    <row r="149" spans="3:13" ht="15" hidden="1" customHeight="1" outlineLevel="2" x14ac:dyDescent="0.25">
      <c r="C149" s="59" t="s">
        <v>37</v>
      </c>
      <c r="D149" s="59" t="s">
        <v>37</v>
      </c>
      <c r="E149" t="str">
        <f>'[2]Order Form'!D98</f>
        <v>WSW174</v>
      </c>
      <c r="F149" t="str">
        <f>'[2]Order Form'!E98</f>
        <v>WR-02</v>
      </c>
      <c r="G149">
        <f>'[2]Order Form'!F98</f>
        <v>0</v>
      </c>
      <c r="H149">
        <f>'[2]Order Form'!G98</f>
        <v>0</v>
      </c>
      <c r="I149" t="str">
        <f>'[2]Order Form'!H98</f>
        <v>WS WATCH GOLD CASE &amp; DIAL/NUMBERS &amp; INDEXES/TAN QUILTED BAND</v>
      </c>
      <c r="J149">
        <f>'[2]Order Form'!I98</f>
        <v>1</v>
      </c>
      <c r="K149">
        <f>'[2]Order Form'!J98</f>
        <v>21.18</v>
      </c>
      <c r="L149">
        <f>'[2]Order Form'!K98</f>
        <v>34.950000000000003</v>
      </c>
      <c r="M149">
        <f>'[2]Order Form'!L97</f>
        <v>0</v>
      </c>
    </row>
    <row r="150" spans="3:13" ht="15" hidden="1" customHeight="1" outlineLevel="2" x14ac:dyDescent="0.25">
      <c r="C150" s="59" t="s">
        <v>37</v>
      </c>
      <c r="D150" s="59" t="s">
        <v>37</v>
      </c>
      <c r="E150" t="str">
        <f>'[2]Order Form'!D99</f>
        <v>WSW194</v>
      </c>
      <c r="F150" t="str">
        <f>'[2]Order Form'!E99</f>
        <v>WR-03</v>
      </c>
      <c r="G150">
        <f>'[2]Order Form'!F99</f>
        <v>0</v>
      </c>
      <c r="H150" t="str">
        <f>'[2]Order Form'!G99</f>
        <v>LOW</v>
      </c>
      <c r="I150" t="str">
        <f>'[2]Order Form'!H99</f>
        <v>WS WATCH SQUARE GOLD/NUMBERS &amp; INDEXES/NAVY PU BAND</v>
      </c>
      <c r="J150">
        <f>'[2]Order Form'!I99</f>
        <v>1</v>
      </c>
      <c r="K150">
        <f>'[2]Order Form'!J99</f>
        <v>21.18</v>
      </c>
      <c r="L150">
        <f>'[2]Order Form'!K99</f>
        <v>34.950000000000003</v>
      </c>
      <c r="M150">
        <f>'[2]Order Form'!L98</f>
        <v>0</v>
      </c>
    </row>
    <row r="151" spans="3:13" ht="15" hidden="1" customHeight="1" outlineLevel="2" x14ac:dyDescent="0.25">
      <c r="C151" s="59" t="s">
        <v>37</v>
      </c>
      <c r="D151" s="59" t="s">
        <v>37</v>
      </c>
      <c r="E151" t="str">
        <f>'[2]Order Form'!D100</f>
        <v>WSW211</v>
      </c>
      <c r="F151" t="str">
        <f>'[2]Order Form'!E100</f>
        <v>WR-04</v>
      </c>
      <c r="G151">
        <f>'[2]Order Form'!F100</f>
        <v>0</v>
      </c>
      <c r="H151">
        <f>'[2]Order Form'!G100</f>
        <v>0</v>
      </c>
      <c r="I151" t="str">
        <f>'[2]Order Form'!H100</f>
        <v>WS WATCH LRG RECTANGLE GOLD/GOLD DIAL/BURGUNDY PU BAND</v>
      </c>
      <c r="J151">
        <f>'[2]Order Form'!I100</f>
        <v>1</v>
      </c>
      <c r="K151">
        <f>'[2]Order Form'!J100</f>
        <v>21.18</v>
      </c>
      <c r="L151">
        <f>'[2]Order Form'!K100</f>
        <v>34.950000000000003</v>
      </c>
      <c r="M151">
        <f>'[2]Order Form'!L99</f>
        <v>0</v>
      </c>
    </row>
    <row r="152" spans="3:13" ht="15" hidden="1" customHeight="1" outlineLevel="2" x14ac:dyDescent="0.25">
      <c r="C152" s="59" t="s">
        <v>37</v>
      </c>
      <c r="D152" s="59" t="s">
        <v>37</v>
      </c>
      <c r="E152" t="str">
        <f>'[2]Order Form'!D101</f>
        <v>WSW212</v>
      </c>
      <c r="F152" t="str">
        <f>'[2]Order Form'!E101</f>
        <v>WR-04</v>
      </c>
      <c r="G152">
        <f>'[2]Order Form'!F101</f>
        <v>0</v>
      </c>
      <c r="H152">
        <f>'[2]Order Form'!G101</f>
        <v>0</v>
      </c>
      <c r="I152" t="str">
        <f>'[2]Order Form'!H101</f>
        <v>WS WATCH LRG RECTANGLE SILVER/ BLACK DIAL/BLACK PU BAND</v>
      </c>
      <c r="J152">
        <f>'[2]Order Form'!I101</f>
        <v>1</v>
      </c>
      <c r="K152">
        <f>'[2]Order Form'!J101</f>
        <v>21.18</v>
      </c>
      <c r="L152">
        <f>'[2]Order Form'!K101</f>
        <v>34.950000000000003</v>
      </c>
      <c r="M152">
        <f>'[2]Order Form'!L100</f>
        <v>0</v>
      </c>
    </row>
    <row r="153" spans="3:13" ht="15" hidden="1" customHeight="1" outlineLevel="2" x14ac:dyDescent="0.25">
      <c r="C153" s="59" t="s">
        <v>37</v>
      </c>
      <c r="D153" s="59" t="s">
        <v>37</v>
      </c>
      <c r="E153" t="str">
        <f>'[2]Order Form'!D102</f>
        <v>WSW205</v>
      </c>
      <c r="F153" t="str">
        <f>'[2]Order Form'!E102</f>
        <v>WR-04</v>
      </c>
      <c r="G153">
        <f>'[2]Order Form'!F102</f>
        <v>0</v>
      </c>
      <c r="H153">
        <f>'[2]Order Form'!G102</f>
        <v>0</v>
      </c>
      <c r="I153" t="str">
        <f>'[2]Order Form'!H102</f>
        <v>WS WATCH RECTANGLE ROSE GOLD/NUMBERS &amp; INDEXES/BLACK PU BAND</v>
      </c>
      <c r="J153">
        <f>'[2]Order Form'!I102</f>
        <v>1</v>
      </c>
      <c r="K153">
        <f>'[2]Order Form'!J102</f>
        <v>21.18</v>
      </c>
      <c r="L153">
        <f>'[2]Order Form'!K102</f>
        <v>34.950000000000003</v>
      </c>
      <c r="M153">
        <f>'[2]Order Form'!L101</f>
        <v>0</v>
      </c>
    </row>
    <row r="154" spans="3:13" ht="15" hidden="1" customHeight="1" outlineLevel="2" x14ac:dyDescent="0.25">
      <c r="C154" s="59" t="s">
        <v>37</v>
      </c>
      <c r="D154" s="59" t="s">
        <v>37</v>
      </c>
      <c r="E154" t="str">
        <f>'[2]Order Form'!D103</f>
        <v>WSW224</v>
      </c>
      <c r="F154">
        <f>'[2]Order Form'!E103</f>
        <v>0</v>
      </c>
      <c r="G154">
        <f>'[2]Order Form'!F103</f>
        <v>0</v>
      </c>
      <c r="H154">
        <f>'[2]Order Form'!G103</f>
        <v>0</v>
      </c>
      <c r="I154" t="str">
        <f>'[2]Order Form'!H103</f>
        <v xml:space="preserve">WS WATCH SILVER &amp; GOLD/GOLD DIAL/SILVER MESH BAND           </v>
      </c>
      <c r="J154">
        <f>'[2]Order Form'!I103</f>
        <v>1</v>
      </c>
      <c r="K154">
        <f>'[2]Order Form'!J103</f>
        <v>24.21</v>
      </c>
      <c r="L154">
        <f>'[2]Order Form'!K103</f>
        <v>39.950000000000003</v>
      </c>
      <c r="M154">
        <f>'[2]Order Form'!L102</f>
        <v>0</v>
      </c>
    </row>
    <row r="155" spans="3:13" ht="15" hidden="1" customHeight="1" outlineLevel="2" x14ac:dyDescent="0.25">
      <c r="C155" s="59" t="s">
        <v>37</v>
      </c>
      <c r="D155" s="59" t="s">
        <v>37</v>
      </c>
      <c r="E155" t="str">
        <f>'[2]Order Form'!D104</f>
        <v>WSW225</v>
      </c>
      <c r="F155">
        <f>'[2]Order Form'!E104</f>
        <v>0</v>
      </c>
      <c r="G155">
        <f>'[2]Order Form'!F104</f>
        <v>0</v>
      </c>
      <c r="H155">
        <f>'[2]Order Form'!G104</f>
        <v>0</v>
      </c>
      <c r="I155" t="str">
        <f>'[2]Order Form'!H104</f>
        <v xml:space="preserve">WS WATCH ROSE GOLD &amp; SILVER/SILVER DIAL/ROSE GOLD MESH BAND </v>
      </c>
      <c r="J155">
        <f>'[2]Order Form'!I104</f>
        <v>1</v>
      </c>
      <c r="K155">
        <f>'[2]Order Form'!J104</f>
        <v>24.21</v>
      </c>
      <c r="L155">
        <f>'[2]Order Form'!K104</f>
        <v>39.950000000000003</v>
      </c>
      <c r="M155" t="e">
        <f>'[2]Order Form'!#REF!</f>
        <v>#REF!</v>
      </c>
    </row>
    <row r="156" spans="3:13" ht="15" hidden="1" customHeight="1" outlineLevel="2" x14ac:dyDescent="0.25">
      <c r="C156" s="59" t="s">
        <v>37</v>
      </c>
      <c r="D156" s="59" t="s">
        <v>37</v>
      </c>
      <c r="E156" t="str">
        <f>'[2]Order Form'!D105</f>
        <v>WSW169</v>
      </c>
      <c r="F156" t="str">
        <f>'[2]Order Form'!E105</f>
        <v>WR-02</v>
      </c>
      <c r="G156">
        <f>'[2]Order Form'!F105</f>
        <v>0</v>
      </c>
      <c r="H156">
        <f>'[2]Order Form'!G105</f>
        <v>0</v>
      </c>
      <c r="I156" t="str">
        <f>'[2]Order Form'!H105</f>
        <v>WS WATCH SILVER CASE/BLACK DIAL/CRYSTAL INDEXES/MESH BAND</v>
      </c>
      <c r="J156">
        <f>'[2]Order Form'!I105</f>
        <v>1</v>
      </c>
      <c r="K156">
        <f>'[2]Order Form'!J105</f>
        <v>24.21</v>
      </c>
      <c r="L156">
        <f>'[2]Order Form'!K105</f>
        <v>39.950000000000003</v>
      </c>
      <c r="M156">
        <f>'[2]Order Form'!L103</f>
        <v>0</v>
      </c>
    </row>
    <row r="157" spans="3:13" ht="15" hidden="1" customHeight="1" outlineLevel="2" x14ac:dyDescent="0.25">
      <c r="C157" s="59" t="s">
        <v>37</v>
      </c>
      <c r="D157" s="59" t="s">
        <v>37</v>
      </c>
      <c r="E157" t="str">
        <f>'[2]Order Form'!D106</f>
        <v>WSW168</v>
      </c>
      <c r="F157" t="str">
        <f>'[2]Order Form'!E106</f>
        <v>WR-02</v>
      </c>
      <c r="G157">
        <f>'[2]Order Form'!F106</f>
        <v>0</v>
      </c>
      <c r="H157">
        <f>'[2]Order Form'!G106</f>
        <v>0</v>
      </c>
      <c r="I157" t="str">
        <f>'[2]Order Form'!H106</f>
        <v>WS WATCH ROSE GOLD CASE/WHITE DIAL/CRYSTAL INDEXES/MESH BAND</v>
      </c>
      <c r="J157">
        <f>'[2]Order Form'!I106</f>
        <v>1</v>
      </c>
      <c r="K157">
        <f>'[2]Order Form'!J106</f>
        <v>24.21</v>
      </c>
      <c r="L157">
        <f>'[2]Order Form'!K106</f>
        <v>39.950000000000003</v>
      </c>
      <c r="M157">
        <f>'[2]Order Form'!L104</f>
        <v>0</v>
      </c>
    </row>
    <row r="158" spans="3:13" ht="15" hidden="1" customHeight="1" outlineLevel="2" x14ac:dyDescent="0.25">
      <c r="C158" s="59" t="s">
        <v>37</v>
      </c>
      <c r="D158" s="59" t="s">
        <v>37</v>
      </c>
      <c r="E158" t="str">
        <f>'[2]Order Form'!D107</f>
        <v>WSW200</v>
      </c>
      <c r="F158" t="str">
        <f>'[2]Order Form'!E107</f>
        <v>WR-03</v>
      </c>
      <c r="G158">
        <f>'[2]Order Form'!F107</f>
        <v>0</v>
      </c>
      <c r="H158">
        <f>'[2]Order Form'!G107</f>
        <v>0</v>
      </c>
      <c r="I158" t="str">
        <f>'[2]Order Form'!H107</f>
        <v>WS WATCH SILVER &amp; LIGHT BLUE/NUMBERS &amp; INDEXES/SILVER MESH B</v>
      </c>
      <c r="J158">
        <f>'[2]Order Form'!I107</f>
        <v>1</v>
      </c>
      <c r="K158">
        <f>'[2]Order Form'!J107</f>
        <v>24.21</v>
      </c>
      <c r="L158">
        <f>'[2]Order Form'!K107</f>
        <v>39.950000000000003</v>
      </c>
      <c r="M158">
        <f>'[2]Order Form'!L105</f>
        <v>0</v>
      </c>
    </row>
    <row r="159" spans="3:13" ht="15" hidden="1" customHeight="1" outlineLevel="2" x14ac:dyDescent="0.25">
      <c r="C159" s="59" t="s">
        <v>37</v>
      </c>
      <c r="D159" s="59" t="s">
        <v>37</v>
      </c>
      <c r="E159" t="str">
        <f>'[2]Order Form'!D108</f>
        <v>WSW214</v>
      </c>
      <c r="F159" t="str">
        <f>'[2]Order Form'!E108</f>
        <v>WR-04</v>
      </c>
      <c r="G159">
        <f>'[2]Order Form'!F108</f>
        <v>0</v>
      </c>
      <c r="H159">
        <f>'[2]Order Form'!G108</f>
        <v>0</v>
      </c>
      <c r="I159" t="str">
        <f>'[2]Order Form'!H108</f>
        <v xml:space="preserve">WS WATCH SILVER/WHITE DIAL/WHITE EXPANSION BAND </v>
      </c>
      <c r="J159">
        <f>'[2]Order Form'!I108</f>
        <v>1</v>
      </c>
      <c r="K159">
        <f>'[2]Order Form'!J108</f>
        <v>24.21</v>
      </c>
      <c r="L159">
        <f>'[2]Order Form'!K108</f>
        <v>39.950000000000003</v>
      </c>
      <c r="M159">
        <f>'[2]Order Form'!L106</f>
        <v>0</v>
      </c>
    </row>
    <row r="160" spans="3:13" ht="15" hidden="1" customHeight="1" outlineLevel="2" x14ac:dyDescent="0.25">
      <c r="C160" s="59" t="s">
        <v>37</v>
      </c>
      <c r="D160" s="59" t="s">
        <v>37</v>
      </c>
      <c r="E160" t="str">
        <f>'[2]Order Form'!D109</f>
        <v>WSW198</v>
      </c>
      <c r="F160" t="str">
        <f>'[2]Order Form'!E109</f>
        <v>WR-03</v>
      </c>
      <c r="G160">
        <f>'[2]Order Form'!F109</f>
        <v>0</v>
      </c>
      <c r="H160" t="str">
        <f>'[2]Order Form'!G109</f>
        <v>LOW</v>
      </c>
      <c r="I160" t="str">
        <f>'[2]Order Form'!H109</f>
        <v>WS WATCH SILVER &amp; WHITE/NUMBERS/ SILVER EXPANSION BAND</v>
      </c>
      <c r="J160">
        <f>'[2]Order Form'!I109</f>
        <v>1</v>
      </c>
      <c r="K160">
        <f>'[2]Order Form'!J109</f>
        <v>24.21</v>
      </c>
      <c r="L160">
        <f>'[2]Order Form'!K109</f>
        <v>39.950000000000003</v>
      </c>
      <c r="M160">
        <f>'[2]Order Form'!L107</f>
        <v>0</v>
      </c>
    </row>
    <row r="161" spans="3:13" ht="15" hidden="1" customHeight="1" outlineLevel="2" x14ac:dyDescent="0.25">
      <c r="C161" s="59" t="s">
        <v>37</v>
      </c>
      <c r="D161" s="59" t="s">
        <v>37</v>
      </c>
      <c r="E161" t="str">
        <f>'[2]Order Form'!D110</f>
        <v>WSW125</v>
      </c>
      <c r="F161" t="str">
        <f>'[2]Order Form'!E110</f>
        <v>WR-01</v>
      </c>
      <c r="G161">
        <f>'[2]Order Form'!F110</f>
        <v>0</v>
      </c>
      <c r="H161">
        <f>'[2]Order Form'!G110</f>
        <v>0</v>
      </c>
      <c r="I161" t="str">
        <f>'[2]Order Form'!H110</f>
        <v>WS WATCH SMALL ROSE GOLD CASE &amp; EXPANSION BAND</v>
      </c>
      <c r="J161">
        <f>'[2]Order Form'!I110</f>
        <v>1</v>
      </c>
      <c r="K161">
        <f>'[2]Order Form'!J110</f>
        <v>24.21</v>
      </c>
      <c r="L161">
        <f>'[2]Order Form'!K110</f>
        <v>39.950000000000003</v>
      </c>
      <c r="M161">
        <f>'[2]Order Form'!L108</f>
        <v>0</v>
      </c>
    </row>
    <row r="162" spans="3:13" ht="15" hidden="1" customHeight="1" outlineLevel="2" x14ac:dyDescent="0.25">
      <c r="C162" s="59" t="s">
        <v>37</v>
      </c>
      <c r="D162" s="59" t="s">
        <v>37</v>
      </c>
      <c r="E162" t="str">
        <f>'[2]Order Form'!D111</f>
        <v>WSW124</v>
      </c>
      <c r="F162" t="str">
        <f>'[2]Order Form'!E111</f>
        <v>WR-01</v>
      </c>
      <c r="G162">
        <f>'[2]Order Form'!F111</f>
        <v>0</v>
      </c>
      <c r="H162">
        <f>'[2]Order Form'!G111</f>
        <v>0</v>
      </c>
      <c r="I162" t="str">
        <f>'[2]Order Form'!H111</f>
        <v>WS WATCH SMALL SILVER CASE &amp; EXPANSION BAND</v>
      </c>
      <c r="J162">
        <f>'[2]Order Form'!I111</f>
        <v>1</v>
      </c>
      <c r="K162">
        <f>'[2]Order Form'!J111</f>
        <v>24.21</v>
      </c>
      <c r="L162">
        <f>'[2]Order Form'!K111</f>
        <v>39.950000000000003</v>
      </c>
      <c r="M162">
        <f>'[2]Order Form'!L109</f>
        <v>0</v>
      </c>
    </row>
    <row r="163" spans="3:13" ht="15" hidden="1" customHeight="1" outlineLevel="2" x14ac:dyDescent="0.25">
      <c r="C163" s="59" t="s">
        <v>37</v>
      </c>
      <c r="D163" s="59" t="s">
        <v>37</v>
      </c>
      <c r="E163" t="str">
        <f>'[2]Order Form'!D112</f>
        <v>WSW134</v>
      </c>
      <c r="F163" t="str">
        <f>'[2]Order Form'!E112</f>
        <v>WR-01</v>
      </c>
      <c r="G163">
        <f>'[2]Order Form'!F112</f>
        <v>0</v>
      </c>
      <c r="H163">
        <f>'[2]Order Form'!G112</f>
        <v>0</v>
      </c>
      <c r="I163" t="str">
        <f>'[2]Order Form'!H112</f>
        <v>WS WATCH ROSE GOLD/WHITE DIAL/ROSE GOLD EXPANSION BAND</v>
      </c>
      <c r="J163">
        <f>'[2]Order Form'!I112</f>
        <v>1</v>
      </c>
      <c r="K163">
        <f>'[2]Order Form'!J112</f>
        <v>24.21</v>
      </c>
      <c r="L163">
        <f>'[2]Order Form'!K112</f>
        <v>39.950000000000003</v>
      </c>
      <c r="M163">
        <f>'[2]Order Form'!L110</f>
        <v>0</v>
      </c>
    </row>
    <row r="164" spans="3:13" ht="15" hidden="1" customHeight="1" outlineLevel="2" x14ac:dyDescent="0.25">
      <c r="C164" s="59" t="s">
        <v>37</v>
      </c>
      <c r="D164" s="59" t="s">
        <v>37</v>
      </c>
      <c r="E164" t="str">
        <f>'[2]Order Form'!D113</f>
        <v>WSW133</v>
      </c>
      <c r="F164" t="str">
        <f>'[2]Order Form'!E113</f>
        <v>WR-01</v>
      </c>
      <c r="G164">
        <f>'[2]Order Form'!F113</f>
        <v>0</v>
      </c>
      <c r="H164">
        <f>'[2]Order Form'!G113</f>
        <v>0</v>
      </c>
      <c r="I164" t="str">
        <f>'[2]Order Form'!H113</f>
        <v>WS WATCH/WHITE DIAL/NUMBERS/SILVER EXPANSION BAND</v>
      </c>
      <c r="J164">
        <f>'[2]Order Form'!I113</f>
        <v>1</v>
      </c>
      <c r="K164">
        <f>'[2]Order Form'!J113</f>
        <v>24.21</v>
      </c>
      <c r="L164">
        <f>'[2]Order Form'!K113</f>
        <v>39.950000000000003</v>
      </c>
      <c r="M164">
        <f>'[2]Order Form'!L111</f>
        <v>0</v>
      </c>
    </row>
    <row r="165" spans="3:13" ht="15" hidden="1" customHeight="1" outlineLevel="2" x14ac:dyDescent="0.25">
      <c r="C165" s="59" t="s">
        <v>37</v>
      </c>
      <c r="D165" s="59" t="s">
        <v>37</v>
      </c>
      <c r="E165" t="str">
        <f>'[2]Order Form'!D114</f>
        <v>WSW219</v>
      </c>
      <c r="F165">
        <f>'[2]Order Form'!E114</f>
        <v>0</v>
      </c>
      <c r="G165">
        <f>'[2]Order Form'!F114</f>
        <v>0</v>
      </c>
      <c r="H165">
        <f>'[2]Order Form'!G114</f>
        <v>0</v>
      </c>
      <c r="I165" t="str">
        <f>'[2]Order Form'!H114</f>
        <v>WS WATCH SILVER/SILVER DIAL/SILVER MAGNETIC BAND</v>
      </c>
      <c r="J165">
        <f>'[2]Order Form'!I114</f>
        <v>1</v>
      </c>
      <c r="K165">
        <f>'[2]Order Form'!J114</f>
        <v>24.21</v>
      </c>
      <c r="L165">
        <f>'[2]Order Form'!K114</f>
        <v>39.950000000000003</v>
      </c>
      <c r="M165">
        <f>'[2]Order Form'!L112</f>
        <v>0</v>
      </c>
    </row>
    <row r="166" spans="3:13" ht="15" hidden="1" customHeight="1" outlineLevel="2" x14ac:dyDescent="0.25">
      <c r="C166" s="59" t="s">
        <v>37</v>
      </c>
      <c r="D166" s="59" t="s">
        <v>37</v>
      </c>
      <c r="E166" t="str">
        <f>'[2]Order Form'!D115</f>
        <v>WSW220</v>
      </c>
      <c r="F166">
        <f>'[2]Order Form'!E115</f>
        <v>0</v>
      </c>
      <c r="G166">
        <f>'[2]Order Form'!F115</f>
        <v>0</v>
      </c>
      <c r="H166">
        <f>'[2]Order Form'!G115</f>
        <v>0</v>
      </c>
      <c r="I166" t="str">
        <f>'[2]Order Form'!H115</f>
        <v>WS WATCH ROSE GOLD/EMERALD DIAL/ROSE GOLD MAGNETIC BAND</v>
      </c>
      <c r="J166">
        <f>'[2]Order Form'!I115</f>
        <v>1</v>
      </c>
      <c r="K166">
        <f>'[2]Order Form'!J115</f>
        <v>24.21</v>
      </c>
      <c r="L166">
        <f>'[2]Order Form'!K115</f>
        <v>39.950000000000003</v>
      </c>
      <c r="M166">
        <f>'[2]Order Form'!L113</f>
        <v>0</v>
      </c>
    </row>
    <row r="167" spans="3:13" ht="15" hidden="1" customHeight="1" outlineLevel="2" x14ac:dyDescent="0.25">
      <c r="C167" s="59" t="s">
        <v>37</v>
      </c>
      <c r="D167" s="59" t="s">
        <v>37</v>
      </c>
      <c r="E167" t="str">
        <f>'[2]Order Form'!D116</f>
        <v>WSW215</v>
      </c>
      <c r="F167" t="str">
        <f>'[2]Order Form'!E116</f>
        <v>WR-05</v>
      </c>
      <c r="G167">
        <f>'[2]Order Form'!F116</f>
        <v>0</v>
      </c>
      <c r="H167">
        <f>'[2]Order Form'!G116</f>
        <v>0</v>
      </c>
      <c r="I167" t="str">
        <f>'[2]Order Form'!H116</f>
        <v>WS WATCH CRYSTAL SILVER/SAND DIAL/SILVER MAGNETIC BAND</v>
      </c>
      <c r="J167">
        <f>'[2]Order Form'!I116</f>
        <v>1</v>
      </c>
      <c r="K167">
        <f>'[2]Order Form'!J116</f>
        <v>24.21</v>
      </c>
      <c r="L167">
        <f>'[2]Order Form'!K116</f>
        <v>39.950000000000003</v>
      </c>
      <c r="M167">
        <f>'[2]Order Form'!L114</f>
        <v>0</v>
      </c>
    </row>
    <row r="168" spans="3:13" ht="15" hidden="1" customHeight="1" outlineLevel="2" x14ac:dyDescent="0.25">
      <c r="C168" s="59" t="s">
        <v>37</v>
      </c>
      <c r="D168" s="59" t="s">
        <v>37</v>
      </c>
      <c r="E168" t="str">
        <f>'[2]Order Form'!D117</f>
        <v>WSW216</v>
      </c>
      <c r="F168" t="str">
        <f>'[2]Order Form'!E117</f>
        <v>WR-05</v>
      </c>
      <c r="G168">
        <f>'[2]Order Form'!F117</f>
        <v>0</v>
      </c>
      <c r="H168">
        <f>'[2]Order Form'!G117</f>
        <v>0</v>
      </c>
      <c r="I168" t="str">
        <f>'[2]Order Form'!H117</f>
        <v>WS WATCH CRYSTAL GOLD/SAND DIAL/GOLD MAGNETIC BAND</v>
      </c>
      <c r="J168">
        <f>'[2]Order Form'!I117</f>
        <v>1</v>
      </c>
      <c r="K168">
        <f>'[2]Order Form'!J117</f>
        <v>24.21</v>
      </c>
      <c r="L168">
        <f>'[2]Order Form'!K117</f>
        <v>39.950000000000003</v>
      </c>
      <c r="M168">
        <f>'[2]Order Form'!L115</f>
        <v>0</v>
      </c>
    </row>
    <row r="169" spans="3:13" ht="15" hidden="1" customHeight="1" outlineLevel="2" x14ac:dyDescent="0.25">
      <c r="C169" s="59" t="s">
        <v>37</v>
      </c>
      <c r="D169" s="59" t="s">
        <v>37</v>
      </c>
      <c r="E169">
        <f>'[2]Order Form'!D118</f>
        <v>0</v>
      </c>
      <c r="F169">
        <f>'[2]Order Form'!E118</f>
        <v>0</v>
      </c>
      <c r="G169">
        <f>'[2]Order Form'!F118</f>
        <v>0</v>
      </c>
      <c r="H169">
        <f>'[2]Order Form'!G118</f>
        <v>0</v>
      </c>
      <c r="I169">
        <f>'[2]Order Form'!H118</f>
        <v>0</v>
      </c>
      <c r="J169">
        <f>'[2]Order Form'!I118</f>
        <v>0</v>
      </c>
      <c r="K169">
        <f>'[2]Order Form'!J118</f>
        <v>0</v>
      </c>
      <c r="L169">
        <f>'[2]Order Form'!K118</f>
        <v>0</v>
      </c>
      <c r="M169">
        <f>'[2]Order Form'!L116</f>
        <v>0</v>
      </c>
    </row>
    <row r="170" spans="3:13" ht="15" hidden="1" customHeight="1" outlineLevel="2" x14ac:dyDescent="0.25">
      <c r="C170" s="59" t="s">
        <v>37</v>
      </c>
      <c r="D170" s="59" t="s">
        <v>37</v>
      </c>
      <c r="E170">
        <f>'[2]Order Form'!D119</f>
        <v>0</v>
      </c>
      <c r="F170">
        <f>'[2]Order Form'!E119</f>
        <v>0</v>
      </c>
      <c r="G170">
        <f>'[2]Order Form'!F119</f>
        <v>0</v>
      </c>
      <c r="H170">
        <f>'[2]Order Form'!G119</f>
        <v>0</v>
      </c>
      <c r="I170">
        <f>'[2]Order Form'!H119</f>
        <v>0</v>
      </c>
      <c r="J170">
        <f>'[2]Order Form'!I119</f>
        <v>0</v>
      </c>
      <c r="K170">
        <f>'[2]Order Form'!J119</f>
        <v>0</v>
      </c>
      <c r="L170">
        <f>'[2]Order Form'!K119</f>
        <v>0</v>
      </c>
      <c r="M170">
        <f>'[2]Order Form'!L117</f>
        <v>0</v>
      </c>
    </row>
    <row r="171" spans="3:13" ht="15" hidden="1" customHeight="1" outlineLevel="2" x14ac:dyDescent="0.25">
      <c r="C171" s="59" t="s">
        <v>37</v>
      </c>
      <c r="D171" s="59" t="s">
        <v>37</v>
      </c>
      <c r="E171" t="str">
        <f>'[2]Order Form'!D120</f>
        <v>S700</v>
      </c>
      <c r="F171" t="str">
        <f>'[2]Order Form'!E120</f>
        <v>WR-06</v>
      </c>
      <c r="G171">
        <f>'[2]Order Form'!F120</f>
        <v>0</v>
      </c>
      <c r="H171">
        <f>'[2]Order Form'!G120</f>
        <v>0</v>
      </c>
      <c r="I171" t="str">
        <f>'[2]Order Form'!H120</f>
        <v>SG WATCH SMALL SILVER CASE/WHITE DIAL/BLACK BAND</v>
      </c>
      <c r="J171">
        <f>'[2]Order Form'!I120</f>
        <v>1</v>
      </c>
      <c r="K171">
        <f>'[2]Order Form'!J120</f>
        <v>18.149999999999999</v>
      </c>
      <c r="L171">
        <f>'[2]Order Form'!K120</f>
        <v>29.95</v>
      </c>
      <c r="M171">
        <f>'[2]Order Form'!L118</f>
        <v>0</v>
      </c>
    </row>
    <row r="172" spans="3:13" ht="15" hidden="1" customHeight="1" outlineLevel="2" x14ac:dyDescent="0.25">
      <c r="C172" s="59" t="s">
        <v>37</v>
      </c>
      <c r="D172" s="59" t="s">
        <v>37</v>
      </c>
      <c r="E172" t="str">
        <f>'[2]Order Form'!D121</f>
        <v>S699</v>
      </c>
      <c r="F172" t="str">
        <f>'[2]Order Form'!E121</f>
        <v>WR-06</v>
      </c>
      <c r="G172">
        <f>'[2]Order Form'!F121</f>
        <v>0</v>
      </c>
      <c r="H172">
        <f>'[2]Order Form'!G121</f>
        <v>0</v>
      </c>
      <c r="I172" t="str">
        <f>'[2]Order Form'!H121</f>
        <v>SG WATCH LARGE SILVER CASE/WHITE DIAL/BLACK BAND</v>
      </c>
      <c r="J172">
        <f>'[2]Order Form'!I121</f>
        <v>1</v>
      </c>
      <c r="K172">
        <f>'[2]Order Form'!J121</f>
        <v>18.149999999999999</v>
      </c>
      <c r="L172">
        <f>'[2]Order Form'!K121</f>
        <v>29.95</v>
      </c>
      <c r="M172">
        <f>'[2]Order Form'!L119</f>
        <v>0</v>
      </c>
    </row>
    <row r="173" spans="3:13" ht="15" hidden="1" customHeight="1" outlineLevel="2" x14ac:dyDescent="0.25">
      <c r="C173" s="59" t="s">
        <v>37</v>
      </c>
      <c r="D173" s="59" t="s">
        <v>37</v>
      </c>
      <c r="E173" t="str">
        <f>'[2]Order Form'!D122</f>
        <v>S707</v>
      </c>
      <c r="F173" t="str">
        <f>'[2]Order Form'!E122</f>
        <v>WR-06</v>
      </c>
      <c r="G173">
        <f>'[2]Order Form'!F122</f>
        <v>0</v>
      </c>
      <c r="H173">
        <f>'[2]Order Form'!G122</f>
        <v>0</v>
      </c>
      <c r="I173" t="str">
        <f>'[2]Order Form'!H122</f>
        <v>SG WATCH SMALL GOLD CASE/WHITE DIAL/BLACK BAND</v>
      </c>
      <c r="J173">
        <f>'[2]Order Form'!I122</f>
        <v>1</v>
      </c>
      <c r="K173">
        <f>'[2]Order Form'!J122</f>
        <v>18.149999999999999</v>
      </c>
      <c r="L173">
        <f>'[2]Order Form'!K122</f>
        <v>29.95</v>
      </c>
      <c r="M173">
        <f>'[2]Order Form'!L120</f>
        <v>0</v>
      </c>
    </row>
    <row r="174" spans="3:13" ht="15" hidden="1" customHeight="1" outlineLevel="2" x14ac:dyDescent="0.25">
      <c r="C174" s="59" t="s">
        <v>37</v>
      </c>
      <c r="D174" s="59" t="s">
        <v>37</v>
      </c>
      <c r="E174" t="str">
        <f>'[2]Order Form'!D123</f>
        <v>S708</v>
      </c>
      <c r="F174" t="str">
        <f>'[2]Order Form'!E123</f>
        <v>WR-06</v>
      </c>
      <c r="G174">
        <f>'[2]Order Form'!F123</f>
        <v>0</v>
      </c>
      <c r="H174">
        <f>'[2]Order Form'!G123</f>
        <v>0</v>
      </c>
      <c r="I174" t="str">
        <f>'[2]Order Form'!H123</f>
        <v>SG WATCH LARGE GOLD CASE/WHITE DIAL/BLACK BAND</v>
      </c>
      <c r="J174">
        <f>'[2]Order Form'!I123</f>
        <v>1</v>
      </c>
      <c r="K174">
        <f>'[2]Order Form'!J123</f>
        <v>18.149999999999999</v>
      </c>
      <c r="L174">
        <f>'[2]Order Form'!K123</f>
        <v>29.95</v>
      </c>
      <c r="M174">
        <f>'[2]Order Form'!L121</f>
        <v>0</v>
      </c>
    </row>
    <row r="175" spans="3:13" ht="15" hidden="1" customHeight="1" outlineLevel="2" x14ac:dyDescent="0.25">
      <c r="C175" s="59" t="s">
        <v>37</v>
      </c>
      <c r="D175" s="59" t="s">
        <v>37</v>
      </c>
      <c r="E175">
        <f>'[2]Order Form'!D124</f>
        <v>806</v>
      </c>
      <c r="F175" t="str">
        <f>'[2]Order Form'!E124</f>
        <v>WR-09</v>
      </c>
      <c r="G175">
        <f>'[2]Order Form'!F124</f>
        <v>0</v>
      </c>
      <c r="H175">
        <f>'[2]Order Form'!G124</f>
        <v>0</v>
      </c>
      <c r="I175" t="str">
        <f>'[2]Order Form'!H124</f>
        <v>SG WATCH SMALL GOLD EXPANSION</v>
      </c>
      <c r="J175">
        <f>'[2]Order Form'!I124</f>
        <v>1</v>
      </c>
      <c r="K175">
        <f>'[2]Order Form'!J124</f>
        <v>21.18</v>
      </c>
      <c r="L175">
        <f>'[2]Order Form'!K124</f>
        <v>34.950000000000003</v>
      </c>
      <c r="M175">
        <f>'[2]Order Form'!L122</f>
        <v>0</v>
      </c>
    </row>
    <row r="176" spans="3:13" ht="15" hidden="1" customHeight="1" outlineLevel="2" x14ac:dyDescent="0.25">
      <c r="C176" s="59" t="s">
        <v>37</v>
      </c>
      <c r="D176" s="59" t="s">
        <v>37</v>
      </c>
      <c r="E176" t="str">
        <f>'[2]Order Form'!D125</f>
        <v>S610</v>
      </c>
      <c r="F176" t="str">
        <f>'[2]Order Form'!E125</f>
        <v>WR-05</v>
      </c>
      <c r="G176">
        <f>'[2]Order Form'!F125</f>
        <v>0</v>
      </c>
      <c r="H176">
        <f>'[2]Order Form'!G125</f>
        <v>0</v>
      </c>
      <c r="I176" t="str">
        <f>'[2]Order Form'!H125</f>
        <v xml:space="preserve"> SG WATCH GOLD CASE/WHITE DIAL/RED 2ND HAND/NUMBERS/EXPANSION</v>
      </c>
      <c r="J176">
        <f>'[2]Order Form'!I125</f>
        <v>1</v>
      </c>
      <c r="K176">
        <f>'[2]Order Form'!J125</f>
        <v>21.18</v>
      </c>
      <c r="L176">
        <f>'[2]Order Form'!K125</f>
        <v>34.950000000000003</v>
      </c>
      <c r="M176">
        <f>'[2]Order Form'!L123</f>
        <v>0</v>
      </c>
    </row>
    <row r="177" spans="3:13" ht="15" hidden="1" customHeight="1" outlineLevel="2" x14ac:dyDescent="0.25">
      <c r="C177" s="59" t="s">
        <v>37</v>
      </c>
      <c r="D177" s="59" t="s">
        <v>37</v>
      </c>
      <c r="E177">
        <f>'[2]Order Form'!D126</f>
        <v>550</v>
      </c>
      <c r="F177" t="str">
        <f>'[2]Order Form'!E126</f>
        <v>WR-09</v>
      </c>
      <c r="G177">
        <f>'[2]Order Form'!F126</f>
        <v>0</v>
      </c>
      <c r="H177">
        <f>'[2]Order Form'!G126</f>
        <v>0</v>
      </c>
      <c r="I177" t="str">
        <f>'[2]Order Form'!H126</f>
        <v>SG LADIES ROUND SILVER CASE/SILVER STRETCH BAND</v>
      </c>
      <c r="J177">
        <f>'[2]Order Form'!I126</f>
        <v>1</v>
      </c>
      <c r="K177">
        <f>'[2]Order Form'!J126</f>
        <v>21.18</v>
      </c>
      <c r="L177">
        <f>'[2]Order Form'!K126</f>
        <v>34.950000000000003</v>
      </c>
      <c r="M177">
        <f>'[2]Order Form'!L124</f>
        <v>0</v>
      </c>
    </row>
    <row r="178" spans="3:13" ht="15" hidden="1" customHeight="1" outlineLevel="2" x14ac:dyDescent="0.25">
      <c r="C178" s="59" t="s">
        <v>37</v>
      </c>
      <c r="D178" s="59" t="s">
        <v>37</v>
      </c>
      <c r="E178" t="str">
        <f>'[2]Order Form'!D127</f>
        <v>S608</v>
      </c>
      <c r="F178" t="str">
        <f>'[2]Order Form'!E127</f>
        <v>WR-05</v>
      </c>
      <c r="G178">
        <f>'[2]Order Form'!F127</f>
        <v>0</v>
      </c>
      <c r="H178">
        <f>'[2]Order Form'!G127</f>
        <v>0</v>
      </c>
      <c r="I178" t="str">
        <f>'[2]Order Form'!H127</f>
        <v>SG WATCH SILVER CASE/WHITE DIAL/RED 2ND HAND/NUMBERS/EXPANSI</v>
      </c>
      <c r="J178">
        <f>'[2]Order Form'!I127</f>
        <v>1</v>
      </c>
      <c r="K178">
        <f>'[2]Order Form'!J127</f>
        <v>21.18</v>
      </c>
      <c r="L178">
        <f>'[2]Order Form'!K127</f>
        <v>34.950000000000003</v>
      </c>
      <c r="M178">
        <f>'[2]Order Form'!L125</f>
        <v>0</v>
      </c>
    </row>
    <row r="179" spans="3:13" ht="15" hidden="1" customHeight="1" outlineLevel="2" x14ac:dyDescent="0.25">
      <c r="C179" s="59" t="s">
        <v>37</v>
      </c>
      <c r="D179" s="59" t="s">
        <v>37</v>
      </c>
      <c r="E179" t="str">
        <f>'[2]Order Form'!D128</f>
        <v>S581</v>
      </c>
      <c r="F179" t="str">
        <f>'[2]Order Form'!E128</f>
        <v>WR-05</v>
      </c>
      <c r="G179">
        <f>'[2]Order Form'!F128</f>
        <v>0</v>
      </c>
      <c r="H179">
        <f>'[2]Order Form'!G128</f>
        <v>0</v>
      </c>
      <c r="I179" t="str">
        <f>'[2]Order Form'!H128</f>
        <v>SG WATCH SMALL GOLD CASE/WHITE DIAL/DAY &amp; DATE/BLACK BAND</v>
      </c>
      <c r="J179">
        <f>'[2]Order Form'!I128</f>
        <v>1</v>
      </c>
      <c r="K179">
        <f>'[2]Order Form'!J128</f>
        <v>21.18</v>
      </c>
      <c r="L179">
        <f>'[2]Order Form'!K128</f>
        <v>34.950000000000003</v>
      </c>
      <c r="M179">
        <f>'[2]Order Form'!L126</f>
        <v>0</v>
      </c>
    </row>
    <row r="180" spans="3:13" ht="15" hidden="1" customHeight="1" outlineLevel="2" x14ac:dyDescent="0.25">
      <c r="C180" s="59" t="s">
        <v>37</v>
      </c>
      <c r="D180" s="59" t="s">
        <v>37</v>
      </c>
      <c r="E180" t="str">
        <f>'[2]Order Form'!D129</f>
        <v>S582</v>
      </c>
      <c r="F180" t="str">
        <f>'[2]Order Form'!E129</f>
        <v>WR-05</v>
      </c>
      <c r="G180">
        <f>'[2]Order Form'!F129</f>
        <v>0</v>
      </c>
      <c r="H180">
        <f>'[2]Order Form'!G129</f>
        <v>0</v>
      </c>
      <c r="I180" t="str">
        <f>'[2]Order Form'!H129</f>
        <v>SG WATCH LGE GOLD CASE/WHITE DIAL/ DAY &amp; DATE/BLACK BAND</v>
      </c>
      <c r="J180">
        <f>'[2]Order Form'!I129</f>
        <v>1</v>
      </c>
      <c r="K180">
        <f>'[2]Order Form'!J129</f>
        <v>21.18</v>
      </c>
      <c r="L180">
        <f>'[2]Order Form'!K129</f>
        <v>34.950000000000003</v>
      </c>
      <c r="M180">
        <f>'[2]Order Form'!L127</f>
        <v>0</v>
      </c>
    </row>
    <row r="181" spans="3:13" ht="15" hidden="1" customHeight="1" outlineLevel="2" x14ac:dyDescent="0.25">
      <c r="C181" s="59" t="s">
        <v>37</v>
      </c>
      <c r="D181" s="59" t="s">
        <v>37</v>
      </c>
      <c r="E181" t="str">
        <f>'[2]Order Form'!D130</f>
        <v>S587</v>
      </c>
      <c r="F181" t="str">
        <f>'[2]Order Form'!E130</f>
        <v>WR-05</v>
      </c>
      <c r="G181">
        <f>'[2]Order Form'!F130</f>
        <v>0</v>
      </c>
      <c r="H181">
        <f>'[2]Order Form'!G130</f>
        <v>0</v>
      </c>
      <c r="I181" t="str">
        <f>'[2]Order Form'!H130</f>
        <v>SG WATCH LDS SILVER CASE/WHITE DIAL /NUMBERS/DATE</v>
      </c>
      <c r="J181">
        <f>'[2]Order Form'!I130</f>
        <v>1</v>
      </c>
      <c r="K181">
        <f>'[2]Order Form'!J130</f>
        <v>21.18</v>
      </c>
      <c r="L181">
        <f>'[2]Order Form'!K130</f>
        <v>34.950000000000003</v>
      </c>
      <c r="M181">
        <f>'[2]Order Form'!L128</f>
        <v>0</v>
      </c>
    </row>
    <row r="182" spans="3:13" ht="15" hidden="1" customHeight="1" outlineLevel="2" x14ac:dyDescent="0.25">
      <c r="C182" s="59" t="s">
        <v>37</v>
      </c>
      <c r="D182" s="59" t="s">
        <v>37</v>
      </c>
      <c r="E182" t="str">
        <f>'[2]Order Form'!D131</f>
        <v>S586</v>
      </c>
      <c r="F182" t="str">
        <f>'[2]Order Form'!E131</f>
        <v>WR-05</v>
      </c>
      <c r="G182">
        <f>'[2]Order Form'!F131</f>
        <v>0</v>
      </c>
      <c r="H182">
        <f>'[2]Order Form'!G131</f>
        <v>0</v>
      </c>
      <c r="I182" t="str">
        <f>'[2]Order Form'!H131</f>
        <v>SG WATCH MENS SILVER CASE/WHITE DIAL ROMAN NUM METAL BAND</v>
      </c>
      <c r="J182">
        <f>'[2]Order Form'!I131</f>
        <v>1</v>
      </c>
      <c r="K182">
        <f>'[2]Order Form'!J131</f>
        <v>21.18</v>
      </c>
      <c r="L182">
        <f>'[2]Order Form'!K131</f>
        <v>34.950000000000003</v>
      </c>
      <c r="M182">
        <f>'[2]Order Form'!L129</f>
        <v>0</v>
      </c>
    </row>
    <row r="183" spans="3:13" ht="15" hidden="1" customHeight="1" outlineLevel="2" x14ac:dyDescent="0.25">
      <c r="C183" s="59" t="s">
        <v>37</v>
      </c>
      <c r="D183" s="59" t="s">
        <v>37</v>
      </c>
      <c r="E183">
        <f>'[2]Order Form'!D132</f>
        <v>686</v>
      </c>
      <c r="F183" t="str">
        <f>'[2]Order Form'!E132</f>
        <v>WR-09</v>
      </c>
      <c r="G183">
        <f>'[2]Order Form'!F132</f>
        <v>0</v>
      </c>
      <c r="H183">
        <f>'[2]Order Form'!G132</f>
        <v>0</v>
      </c>
      <c r="I183" t="str">
        <f>'[2]Order Form'!H132</f>
        <v>SHARP GEAR LADIES GOLD CASE/STRETCH BAND/DATE</v>
      </c>
      <c r="J183">
        <f>'[2]Order Form'!I132</f>
        <v>1</v>
      </c>
      <c r="K183">
        <f>'[2]Order Form'!J132</f>
        <v>24.21</v>
      </c>
      <c r="L183">
        <f>'[2]Order Form'!K132</f>
        <v>39.950000000000003</v>
      </c>
      <c r="M183">
        <f>'[2]Order Form'!L130</f>
        <v>0</v>
      </c>
    </row>
    <row r="184" spans="3:13" ht="15" hidden="1" customHeight="1" outlineLevel="2" x14ac:dyDescent="0.25">
      <c r="C184" s="59" t="s">
        <v>37</v>
      </c>
      <c r="D184" s="59" t="s">
        <v>37</v>
      </c>
      <c r="E184">
        <f>'[2]Order Form'!D133</f>
        <v>661</v>
      </c>
      <c r="F184" t="str">
        <f>'[2]Order Form'!E133</f>
        <v>WR-09</v>
      </c>
      <c r="G184">
        <f>'[2]Order Form'!F133</f>
        <v>0</v>
      </c>
      <c r="H184">
        <f>'[2]Order Form'!G133</f>
        <v>0</v>
      </c>
      <c r="I184" t="str">
        <f>'[2]Order Form'!H133</f>
        <v>SG MENS GOLD CASE/STRETCH BAND/DATE</v>
      </c>
      <c r="J184">
        <f>'[2]Order Form'!I133</f>
        <v>1</v>
      </c>
      <c r="K184">
        <f>'[2]Order Form'!J133</f>
        <v>24.21</v>
      </c>
      <c r="L184">
        <f>'[2]Order Form'!K133</f>
        <v>39.950000000000003</v>
      </c>
      <c r="M184">
        <f>'[2]Order Form'!L131</f>
        <v>0</v>
      </c>
    </row>
    <row r="185" spans="3:13" ht="15" hidden="1" customHeight="1" outlineLevel="2" x14ac:dyDescent="0.25">
      <c r="C185" s="59" t="s">
        <v>37</v>
      </c>
      <c r="D185" s="59" t="s">
        <v>37</v>
      </c>
      <c r="E185">
        <f>'[2]Order Form'!D134</f>
        <v>751</v>
      </c>
      <c r="F185" t="str">
        <f>'[2]Order Form'!E134</f>
        <v>WR-09</v>
      </c>
      <c r="G185">
        <f>'[2]Order Form'!F134</f>
        <v>0</v>
      </c>
      <c r="H185">
        <f>'[2]Order Form'!G134</f>
        <v>0</v>
      </c>
      <c r="I185" t="str">
        <f>'[2]Order Form'!H134</f>
        <v>SG LADIES SILVER CASE/STRETCH BAND/DATE</v>
      </c>
      <c r="J185">
        <f>'[2]Order Form'!I134</f>
        <v>1</v>
      </c>
      <c r="K185">
        <f>'[2]Order Form'!J134</f>
        <v>24.21</v>
      </c>
      <c r="L185">
        <f>'[2]Order Form'!K134</f>
        <v>39.950000000000003</v>
      </c>
      <c r="M185">
        <f>'[2]Order Form'!L132</f>
        <v>0</v>
      </c>
    </row>
    <row r="186" spans="3:13" ht="15" hidden="1" customHeight="1" outlineLevel="2" x14ac:dyDescent="0.25">
      <c r="C186" s="59" t="s">
        <v>37</v>
      </c>
      <c r="D186" s="59" t="s">
        <v>37</v>
      </c>
      <c r="E186">
        <f>'[2]Order Form'!D135</f>
        <v>747</v>
      </c>
      <c r="F186" t="str">
        <f>'[2]Order Form'!E135</f>
        <v>WR-09</v>
      </c>
      <c r="G186">
        <f>'[2]Order Form'!F135</f>
        <v>0</v>
      </c>
      <c r="H186">
        <f>'[2]Order Form'!G135</f>
        <v>0</v>
      </c>
      <c r="I186" t="str">
        <f>'[2]Order Form'!H135</f>
        <v>SG MENS SILVER CASE/STRETCH BAND/DATE</v>
      </c>
      <c r="J186">
        <f>'[2]Order Form'!I135</f>
        <v>1</v>
      </c>
      <c r="K186">
        <f>'[2]Order Form'!J135</f>
        <v>24.21</v>
      </c>
      <c r="L186">
        <f>'[2]Order Form'!K135</f>
        <v>39.950000000000003</v>
      </c>
      <c r="M186">
        <f>'[2]Order Form'!L133</f>
        <v>0</v>
      </c>
    </row>
    <row r="187" spans="3:13" ht="15" hidden="1" customHeight="1" outlineLevel="2" x14ac:dyDescent="0.25">
      <c r="C187" s="59" t="s">
        <v>37</v>
      </c>
      <c r="D187" s="59" t="s">
        <v>37</v>
      </c>
      <c r="E187" t="str">
        <f>'[2]Order Form'!D136</f>
        <v>S705</v>
      </c>
      <c r="F187" t="str">
        <f>'[2]Order Form'!E136</f>
        <v>WR-06</v>
      </c>
      <c r="G187">
        <f>'[2]Order Form'!F136</f>
        <v>0</v>
      </c>
      <c r="H187">
        <f>'[2]Order Form'!G136</f>
        <v>0</v>
      </c>
      <c r="I187" t="str">
        <f>'[2]Order Form'!H136</f>
        <v>SG WATCH SMALL ROSE GOLD CASE/WHITE DIAL/BROWN BAND</v>
      </c>
      <c r="J187">
        <f>'[2]Order Form'!I136</f>
        <v>1</v>
      </c>
      <c r="K187">
        <f>'[2]Order Form'!J136</f>
        <v>18.149999999999999</v>
      </c>
      <c r="L187">
        <f>'[2]Order Form'!K136</f>
        <v>29.95</v>
      </c>
      <c r="M187">
        <f>'[2]Order Form'!L134</f>
        <v>0</v>
      </c>
    </row>
    <row r="188" spans="3:13" ht="15" hidden="1" customHeight="1" outlineLevel="2" x14ac:dyDescent="0.25">
      <c r="C188" s="59" t="s">
        <v>37</v>
      </c>
      <c r="D188" s="59" t="s">
        <v>37</v>
      </c>
      <c r="E188" t="str">
        <f>'[2]Order Form'!D137</f>
        <v>S706</v>
      </c>
      <c r="F188" t="str">
        <f>'[2]Order Form'!E137</f>
        <v>WR-06</v>
      </c>
      <c r="G188">
        <f>'[2]Order Form'!F137</f>
        <v>0</v>
      </c>
      <c r="H188" t="str">
        <f>'[2]Order Form'!G137</f>
        <v>LOW</v>
      </c>
      <c r="I188" t="str">
        <f>'[2]Order Form'!H137</f>
        <v>SG WATCH LARGE ROSE GOLD CASE/WHITE DIAL/BROWN BAND</v>
      </c>
      <c r="J188">
        <f>'[2]Order Form'!I137</f>
        <v>1</v>
      </c>
      <c r="K188">
        <f>'[2]Order Form'!J137</f>
        <v>18.149999999999999</v>
      </c>
      <c r="L188">
        <f>'[2]Order Form'!K137</f>
        <v>29.95</v>
      </c>
      <c r="M188">
        <f>'[2]Order Form'!L135</f>
        <v>0</v>
      </c>
    </row>
    <row r="189" spans="3:13" ht="15" hidden="1" customHeight="1" outlineLevel="2" x14ac:dyDescent="0.25">
      <c r="C189" s="59" t="s">
        <v>37</v>
      </c>
      <c r="D189" s="59" t="s">
        <v>37</v>
      </c>
      <c r="E189" t="str">
        <f>'[2]Order Form'!D138</f>
        <v>S740</v>
      </c>
      <c r="F189" t="str">
        <f>'[2]Order Form'!E138</f>
        <v>WR-07</v>
      </c>
      <c r="G189">
        <f>'[2]Order Form'!F138</f>
        <v>0</v>
      </c>
      <c r="H189">
        <f>'[2]Order Form'!G138</f>
        <v>0</v>
      </c>
      <c r="I189" t="str">
        <f>'[2]Order Form'!H138</f>
        <v>SG WATCH SMALL SILVER CASE/WHITE DIAL/ NAVY PU BAND</v>
      </c>
      <c r="J189">
        <f>'[2]Order Form'!I138</f>
        <v>1</v>
      </c>
      <c r="K189">
        <f>'[2]Order Form'!J138</f>
        <v>18.149999999999999</v>
      </c>
      <c r="L189">
        <f>'[2]Order Form'!K138</f>
        <v>29.95</v>
      </c>
      <c r="M189">
        <f>'[2]Order Form'!L136</f>
        <v>0</v>
      </c>
    </row>
    <row r="190" spans="3:13" ht="15" hidden="1" customHeight="1" outlineLevel="2" x14ac:dyDescent="0.25">
      <c r="C190" s="59" t="s">
        <v>37</v>
      </c>
      <c r="D190" s="59" t="s">
        <v>37</v>
      </c>
      <c r="E190">
        <f>'[2]Order Form'!D139</f>
        <v>0</v>
      </c>
      <c r="F190">
        <f>'[2]Order Form'!E139</f>
        <v>0</v>
      </c>
      <c r="G190">
        <f>'[2]Order Form'!F139</f>
        <v>0</v>
      </c>
      <c r="H190">
        <f>'[2]Order Form'!G139</f>
        <v>0</v>
      </c>
      <c r="I190">
        <f>'[2]Order Form'!H139</f>
        <v>0</v>
      </c>
      <c r="J190">
        <f>'[2]Order Form'!I139</f>
        <v>0</v>
      </c>
      <c r="K190">
        <f>'[2]Order Form'!J139</f>
        <v>0</v>
      </c>
      <c r="L190">
        <f>'[2]Order Form'!K139</f>
        <v>0</v>
      </c>
      <c r="M190">
        <f>'[2]Order Form'!L137</f>
        <v>0</v>
      </c>
    </row>
    <row r="191" spans="3:13" ht="15" hidden="1" customHeight="1" outlineLevel="2" x14ac:dyDescent="0.25">
      <c r="C191" s="59" t="s">
        <v>37</v>
      </c>
      <c r="D191" s="59" t="s">
        <v>37</v>
      </c>
      <c r="E191" t="str">
        <f>'[2]Order Form'!D140</f>
        <v>S768</v>
      </c>
      <c r="F191">
        <f>'[2]Order Form'!E140</f>
        <v>0</v>
      </c>
      <c r="G191">
        <f>'[2]Order Form'!F140</f>
        <v>0</v>
      </c>
      <c r="H191">
        <f>'[2]Order Form'!G140</f>
        <v>0</v>
      </c>
      <c r="I191" t="str">
        <f>'[2]Order Form'!H140</f>
        <v xml:space="preserve">SG WATCH GOLD/BLACK DIAL/BROWN PU BAND                      </v>
      </c>
      <c r="J191">
        <f>'[2]Order Form'!I140</f>
        <v>1</v>
      </c>
      <c r="K191">
        <f>'[2]Order Form'!J140</f>
        <v>24.21</v>
      </c>
      <c r="L191">
        <f>'[2]Order Form'!K140</f>
        <v>39.950000000000003</v>
      </c>
      <c r="M191">
        <f>'[2]Order Form'!L138</f>
        <v>0</v>
      </c>
    </row>
    <row r="192" spans="3:13" ht="15" hidden="1" customHeight="1" outlineLevel="2" x14ac:dyDescent="0.25">
      <c r="C192" s="59" t="s">
        <v>37</v>
      </c>
      <c r="D192" s="59" t="s">
        <v>37</v>
      </c>
      <c r="E192" t="str">
        <f>'[2]Order Form'!D141</f>
        <v>S769</v>
      </c>
      <c r="F192">
        <f>'[2]Order Form'!E141</f>
        <v>0</v>
      </c>
      <c r="G192">
        <f>'[2]Order Form'!F141</f>
        <v>0</v>
      </c>
      <c r="H192">
        <f>'[2]Order Form'!G141</f>
        <v>0</v>
      </c>
      <c r="I192" t="str">
        <f>'[2]Order Form'!H141</f>
        <v xml:space="preserve">SG WATCH GUNMETAL/LIGHT GREY DIAL/GREY PU BAND              </v>
      </c>
      <c r="J192">
        <f>'[2]Order Form'!I141</f>
        <v>1</v>
      </c>
      <c r="K192">
        <f>'[2]Order Form'!J141</f>
        <v>24.21</v>
      </c>
      <c r="L192">
        <f>'[2]Order Form'!K141</f>
        <v>39.950000000000003</v>
      </c>
      <c r="M192" t="e">
        <f>'[2]Order Form'!#REF!</f>
        <v>#REF!</v>
      </c>
    </row>
    <row r="193" spans="3:13" ht="15" hidden="1" customHeight="1" outlineLevel="2" x14ac:dyDescent="0.25">
      <c r="C193" s="59" t="s">
        <v>37</v>
      </c>
      <c r="D193" s="59" t="s">
        <v>37</v>
      </c>
      <c r="E193" t="str">
        <f>'[2]Order Form'!D142</f>
        <v>S770</v>
      </c>
      <c r="F193">
        <f>'[2]Order Form'!E142</f>
        <v>0</v>
      </c>
      <c r="G193">
        <f>'[2]Order Form'!F142</f>
        <v>0</v>
      </c>
      <c r="H193">
        <f>'[2]Order Form'!G142</f>
        <v>0</v>
      </c>
      <c r="I193" t="str">
        <f>'[2]Order Form'!H142</f>
        <v>SG WATCH GUNMETAL/ DEEP GREEN DIAL/GUNMETAL ADJUSTABLE METAL</v>
      </c>
      <c r="J193">
        <f>'[2]Order Form'!I142</f>
        <v>1</v>
      </c>
      <c r="K193">
        <f>'[2]Order Form'!J142</f>
        <v>24.21</v>
      </c>
      <c r="L193">
        <f>'[2]Order Form'!K142</f>
        <v>39.950000000000003</v>
      </c>
      <c r="M193">
        <f>'[2]Order Form'!L139</f>
        <v>0</v>
      </c>
    </row>
    <row r="194" spans="3:13" ht="15" hidden="1" customHeight="1" outlineLevel="2" x14ac:dyDescent="0.25">
      <c r="C194" s="59" t="s">
        <v>37</v>
      </c>
      <c r="D194" s="59" t="s">
        <v>37</v>
      </c>
      <c r="E194" t="str">
        <f>'[2]Order Form'!D143</f>
        <v>S771</v>
      </c>
      <c r="F194">
        <f>'[2]Order Form'!E143</f>
        <v>0</v>
      </c>
      <c r="G194">
        <f>'[2]Order Form'!F143</f>
        <v>0</v>
      </c>
      <c r="H194">
        <f>'[2]Order Form'!G143</f>
        <v>0</v>
      </c>
      <c r="I194" t="str">
        <f>'[2]Order Form'!H143</f>
        <v xml:space="preserve">SG WATCH SILVER/OCHRE DIAL/SILVER ADJUSTABLE METAL BAND     </v>
      </c>
      <c r="J194">
        <f>'[2]Order Form'!I143</f>
        <v>1</v>
      </c>
      <c r="K194">
        <f>'[2]Order Form'!J143</f>
        <v>24.21</v>
      </c>
      <c r="L194">
        <f>'[2]Order Form'!K143</f>
        <v>39.950000000000003</v>
      </c>
      <c r="M194">
        <f>'[2]Order Form'!L140</f>
        <v>0</v>
      </c>
    </row>
    <row r="195" spans="3:13" ht="15" hidden="1" customHeight="1" outlineLevel="2" x14ac:dyDescent="0.25">
      <c r="C195" s="59" t="s">
        <v>37</v>
      </c>
      <c r="D195" s="59" t="s">
        <v>37</v>
      </c>
      <c r="E195" t="str">
        <f>'[2]Order Form'!D144</f>
        <v>S758</v>
      </c>
      <c r="F195" t="str">
        <f>'[2]Order Form'!E144</f>
        <v>WR-08</v>
      </c>
      <c r="G195">
        <f>'[2]Order Form'!F144</f>
        <v>0</v>
      </c>
      <c r="H195">
        <f>'[2]Order Form'!G144</f>
        <v>0</v>
      </c>
      <c r="I195" t="str">
        <f>'[2]Order Form'!H144</f>
        <v>SG WATCH GOLD/GREEN DIAL/GOLD EXPANSION BAND</v>
      </c>
      <c r="J195">
        <f>'[2]Order Form'!I144</f>
        <v>1</v>
      </c>
      <c r="K195">
        <f>'[2]Order Form'!J144</f>
        <v>24.21</v>
      </c>
      <c r="L195">
        <f>'[2]Order Form'!K144</f>
        <v>39.950000000000003</v>
      </c>
      <c r="M195">
        <f>'[2]Order Form'!L141</f>
        <v>0</v>
      </c>
    </row>
    <row r="196" spans="3:13" ht="15" hidden="1" customHeight="1" outlineLevel="2" x14ac:dyDescent="0.25">
      <c r="C196" s="59" t="s">
        <v>37</v>
      </c>
      <c r="D196" s="59" t="s">
        <v>37</v>
      </c>
      <c r="E196" t="str">
        <f>'[2]Order Form'!D145</f>
        <v>S759</v>
      </c>
      <c r="F196" t="str">
        <f>'[2]Order Form'!E145</f>
        <v>WR-08</v>
      </c>
      <c r="G196">
        <f>'[2]Order Form'!F145</f>
        <v>0</v>
      </c>
      <c r="H196" t="str">
        <f>'[2]Order Form'!G145</f>
        <v>LOW</v>
      </c>
      <c r="I196" t="str">
        <f>'[2]Order Form'!H145</f>
        <v>SG WATCH SILVER/BLACK DIAL/SILVER EXPANSION BAND</v>
      </c>
      <c r="J196">
        <f>'[2]Order Form'!I145</f>
        <v>1</v>
      </c>
      <c r="K196">
        <f>'[2]Order Form'!J145</f>
        <v>24.21</v>
      </c>
      <c r="L196">
        <f>'[2]Order Form'!K145</f>
        <v>39.950000000000003</v>
      </c>
      <c r="M196">
        <f>'[2]Order Form'!L142</f>
        <v>0</v>
      </c>
    </row>
    <row r="197" spans="3:13" ht="15" hidden="1" customHeight="1" outlineLevel="2" x14ac:dyDescent="0.25">
      <c r="C197" s="59" t="s">
        <v>37</v>
      </c>
      <c r="D197" s="59" t="s">
        <v>37</v>
      </c>
      <c r="E197" t="str">
        <f>'[2]Order Form'!D146</f>
        <v>S762</v>
      </c>
      <c r="F197" t="str">
        <f>'[2]Order Form'!E146</f>
        <v>WR-09</v>
      </c>
      <c r="G197">
        <f>'[2]Order Form'!F146</f>
        <v>0</v>
      </c>
      <c r="H197">
        <f>'[2]Order Form'!G146</f>
        <v>0</v>
      </c>
      <c r="I197" t="str">
        <f>'[2]Order Form'!H146</f>
        <v>SG WATCH SILVER/WHITE DIAL/TAN PU BAND</v>
      </c>
      <c r="J197">
        <f>'[2]Order Form'!I146</f>
        <v>1</v>
      </c>
      <c r="K197">
        <f>'[2]Order Form'!J146</f>
        <v>21.18</v>
      </c>
      <c r="L197">
        <f>'[2]Order Form'!K146</f>
        <v>34.950000000000003</v>
      </c>
      <c r="M197">
        <f>'[2]Order Form'!L143</f>
        <v>0</v>
      </c>
    </row>
    <row r="198" spans="3:13" ht="15" hidden="1" customHeight="1" outlineLevel="2" x14ac:dyDescent="0.25">
      <c r="C198" s="59" t="s">
        <v>37</v>
      </c>
      <c r="D198" s="59" t="s">
        <v>37</v>
      </c>
      <c r="E198" t="str">
        <f>'[2]Order Form'!D147</f>
        <v>S763</v>
      </c>
      <c r="F198" t="str">
        <f>'[2]Order Form'!E147</f>
        <v>WR-09</v>
      </c>
      <c r="G198">
        <f>'[2]Order Form'!F147</f>
        <v>0</v>
      </c>
      <c r="H198">
        <f>'[2]Order Form'!G147</f>
        <v>0</v>
      </c>
      <c r="I198" t="str">
        <f>'[2]Order Form'!H147</f>
        <v>SG WATCH BLACK/WHITE DIAL/BLACK PU BAND</v>
      </c>
      <c r="J198">
        <f>'[2]Order Form'!I147</f>
        <v>1</v>
      </c>
      <c r="K198">
        <f>'[2]Order Form'!J147</f>
        <v>21.18</v>
      </c>
      <c r="L198">
        <f>'[2]Order Form'!K147</f>
        <v>34.950000000000003</v>
      </c>
      <c r="M198">
        <f>'[2]Order Form'!L144</f>
        <v>0</v>
      </c>
    </row>
    <row r="199" spans="3:13" ht="15" hidden="1" customHeight="1" outlineLevel="2" x14ac:dyDescent="0.25">
      <c r="C199" s="59" t="s">
        <v>37</v>
      </c>
      <c r="D199" s="59" t="s">
        <v>37</v>
      </c>
      <c r="E199" t="str">
        <f>'[2]Order Form'!D148</f>
        <v>S748</v>
      </c>
      <c r="F199" t="str">
        <f>'[2]Order Form'!E148</f>
        <v>WR-07</v>
      </c>
      <c r="G199">
        <f>'[2]Order Form'!F148</f>
        <v>0</v>
      </c>
      <c r="H199">
        <f>'[2]Order Form'!G148</f>
        <v>0</v>
      </c>
      <c r="I199" t="str">
        <f>'[2]Order Form'!H148</f>
        <v>SG WATCH GOLD &amp; WHITE/ NUMBERS &amp; INDEXES/ TAN PU BAND</v>
      </c>
      <c r="J199">
        <f>'[2]Order Form'!I148</f>
        <v>1</v>
      </c>
      <c r="K199">
        <f>'[2]Order Form'!J148</f>
        <v>21.18</v>
      </c>
      <c r="L199">
        <f>'[2]Order Form'!K148</f>
        <v>34.950000000000003</v>
      </c>
      <c r="M199">
        <f>'[2]Order Form'!L145</f>
        <v>0</v>
      </c>
    </row>
    <row r="200" spans="3:13" ht="15" hidden="1" customHeight="1" outlineLevel="2" x14ac:dyDescent="0.25">
      <c r="C200" s="59" t="s">
        <v>37</v>
      </c>
      <c r="D200" s="59" t="s">
        <v>37</v>
      </c>
      <c r="E200" t="str">
        <f>'[2]Order Form'!D149</f>
        <v>S747</v>
      </c>
      <c r="F200" t="str">
        <f>'[2]Order Form'!E149</f>
        <v>WR-07</v>
      </c>
      <c r="G200">
        <f>'[2]Order Form'!F149</f>
        <v>0</v>
      </c>
      <c r="H200">
        <f>'[2]Order Form'!G149</f>
        <v>0</v>
      </c>
      <c r="I200" t="str">
        <f>'[2]Order Form'!H149</f>
        <v>SG WATCH SILVER &amp; WHITE/ NUMBERS &amp; INDEXES/ BLACK PU BAND</v>
      </c>
      <c r="J200">
        <f>'[2]Order Form'!I149</f>
        <v>1</v>
      </c>
      <c r="K200">
        <f>'[2]Order Form'!J149</f>
        <v>21.18</v>
      </c>
      <c r="L200">
        <f>'[2]Order Form'!K149</f>
        <v>34.950000000000003</v>
      </c>
      <c r="M200">
        <f>'[2]Order Form'!L146</f>
        <v>0</v>
      </c>
    </row>
    <row r="201" spans="3:13" ht="15" hidden="1" customHeight="1" outlineLevel="2" x14ac:dyDescent="0.25">
      <c r="C201" s="59" t="s">
        <v>37</v>
      </c>
      <c r="D201" s="59" t="s">
        <v>37</v>
      </c>
      <c r="E201" t="str">
        <f>'[2]Order Form'!D150</f>
        <v>S766</v>
      </c>
      <c r="F201">
        <f>'[2]Order Form'!E150</f>
        <v>0</v>
      </c>
      <c r="G201">
        <f>'[2]Order Form'!F150</f>
        <v>0</v>
      </c>
      <c r="H201">
        <f>'[2]Order Form'!G150</f>
        <v>0</v>
      </c>
      <c r="I201" t="str">
        <f>'[2]Order Form'!H150</f>
        <v>SG WATCH GUNMETAL/GREY DIAL/KHAKI PU BAND</v>
      </c>
      <c r="J201">
        <f>'[2]Order Form'!I150</f>
        <v>1</v>
      </c>
      <c r="K201">
        <f>'[2]Order Form'!J150</f>
        <v>21.18</v>
      </c>
      <c r="L201">
        <f>'[2]Order Form'!K150</f>
        <v>34.950000000000003</v>
      </c>
      <c r="M201">
        <f>'[2]Order Form'!L147</f>
        <v>0</v>
      </c>
    </row>
    <row r="202" spans="3:13" ht="15" hidden="1" customHeight="1" outlineLevel="2" x14ac:dyDescent="0.25">
      <c r="C202" s="59" t="s">
        <v>37</v>
      </c>
      <c r="D202" s="59" t="s">
        <v>37</v>
      </c>
      <c r="E202" t="str">
        <f>'[2]Order Form'!D151</f>
        <v>S767</v>
      </c>
      <c r="F202">
        <f>'[2]Order Form'!E151</f>
        <v>0</v>
      </c>
      <c r="G202">
        <f>'[2]Order Form'!F151</f>
        <v>0</v>
      </c>
      <c r="H202">
        <f>'[2]Order Form'!G151</f>
        <v>0</v>
      </c>
      <c r="I202" t="str">
        <f>'[2]Order Form'!H151</f>
        <v>SG WATCH BLACK/BROWN DIAL/BLACK PU BAND</v>
      </c>
      <c r="J202">
        <f>'[2]Order Form'!I151</f>
        <v>1</v>
      </c>
      <c r="K202">
        <f>'[2]Order Form'!J151</f>
        <v>21.18</v>
      </c>
      <c r="L202">
        <f>'[2]Order Form'!K151</f>
        <v>34.950000000000003</v>
      </c>
      <c r="M202">
        <f>'[2]Order Form'!L148</f>
        <v>0</v>
      </c>
    </row>
    <row r="203" spans="3:13" ht="15" hidden="1" customHeight="1" outlineLevel="2" x14ac:dyDescent="0.25">
      <c r="C203" s="59" t="s">
        <v>37</v>
      </c>
      <c r="D203" s="59" t="s">
        <v>37</v>
      </c>
      <c r="E203" t="str">
        <f>'[2]Order Form'!D152</f>
        <v>S754</v>
      </c>
      <c r="F203" t="str">
        <f>'[2]Order Form'!E152</f>
        <v>WR-08</v>
      </c>
      <c r="G203">
        <f>'[2]Order Form'!F152</f>
        <v>0</v>
      </c>
      <c r="H203">
        <f>'[2]Order Form'!G152</f>
        <v>0</v>
      </c>
      <c r="I203" t="str">
        <f>'[2]Order Form'!H152</f>
        <v>SG WATCH SILVER &amp; GREY/NAVY NUMBERS &amp; INDEXES/GREY PU BAND</v>
      </c>
      <c r="J203">
        <f>'[2]Order Form'!I152</f>
        <v>1</v>
      </c>
      <c r="K203">
        <f>'[2]Order Form'!J152</f>
        <v>21.18</v>
      </c>
      <c r="L203">
        <f>'[2]Order Form'!K152</f>
        <v>34.950000000000003</v>
      </c>
      <c r="M203">
        <f>'[2]Order Form'!L149</f>
        <v>0</v>
      </c>
    </row>
    <row r="204" spans="3:13" ht="15" hidden="1" customHeight="1" outlineLevel="2" x14ac:dyDescent="0.25">
      <c r="C204" s="59" t="s">
        <v>37</v>
      </c>
      <c r="D204" s="59" t="s">
        <v>37</v>
      </c>
      <c r="E204" t="str">
        <f>'[2]Order Form'!D153</f>
        <v>S755</v>
      </c>
      <c r="F204" t="str">
        <f>'[2]Order Form'!E153</f>
        <v>WR-08</v>
      </c>
      <c r="G204">
        <f>'[2]Order Form'!F153</f>
        <v>0</v>
      </c>
      <c r="H204">
        <f>'[2]Order Form'!G153</f>
        <v>0</v>
      </c>
      <c r="I204" t="str">
        <f>'[2]Order Form'!H153</f>
        <v>SG WATCH GOLD &amp; BROWN/BEIGE NUMBERS &amp; INDEXES/BLACK PU BAND</v>
      </c>
      <c r="J204">
        <f>'[2]Order Form'!I153</f>
        <v>1</v>
      </c>
      <c r="K204">
        <f>'[2]Order Form'!J153</f>
        <v>21.18</v>
      </c>
      <c r="L204">
        <f>'[2]Order Form'!K153</f>
        <v>34.950000000000003</v>
      </c>
      <c r="M204">
        <f>'[2]Order Form'!L150</f>
        <v>0</v>
      </c>
    </row>
    <row r="205" spans="3:13" ht="15" hidden="1" customHeight="1" outlineLevel="2" x14ac:dyDescent="0.25">
      <c r="C205" s="59" t="s">
        <v>37</v>
      </c>
      <c r="D205" s="59" t="s">
        <v>37</v>
      </c>
      <c r="E205" t="str">
        <f>'[2]Order Form'!D154</f>
        <v>S743</v>
      </c>
      <c r="F205" t="str">
        <f>'[2]Order Form'!E154</f>
        <v>WR-07</v>
      </c>
      <c r="G205">
        <f>'[2]Order Form'!F154</f>
        <v>0</v>
      </c>
      <c r="H205">
        <f>'[2]Order Form'!G154</f>
        <v>0</v>
      </c>
      <c r="I205" t="str">
        <f>'[2]Order Form'!H154</f>
        <v>SG WATCH SILVER CASE/TAUPE DIAL/BLACK NUMBERS &amp; INDEXES/BLAC</v>
      </c>
      <c r="J205">
        <f>'[2]Order Form'!I154</f>
        <v>1</v>
      </c>
      <c r="K205">
        <f>'[2]Order Form'!J154</f>
        <v>21.18</v>
      </c>
      <c r="L205">
        <f>'[2]Order Form'!K154</f>
        <v>34.950000000000003</v>
      </c>
      <c r="M205">
        <f>'[2]Order Form'!L151</f>
        <v>0</v>
      </c>
    </row>
    <row r="206" spans="3:13" ht="15" hidden="1" customHeight="1" outlineLevel="2" x14ac:dyDescent="0.25">
      <c r="C206" s="59" t="s">
        <v>37</v>
      </c>
      <c r="D206" s="59" t="s">
        <v>37</v>
      </c>
      <c r="E206" t="str">
        <f>'[2]Order Form'!D155</f>
        <v>S753</v>
      </c>
      <c r="F206" t="str">
        <f>'[2]Order Form'!E155</f>
        <v>WR-08</v>
      </c>
      <c r="G206">
        <f>'[2]Order Form'!F155</f>
        <v>0</v>
      </c>
      <c r="H206">
        <f>'[2]Order Form'!G155</f>
        <v>0</v>
      </c>
      <c r="I206" t="str">
        <f>'[2]Order Form'!H155</f>
        <v>SG WATCH KHAKI &amp; TAUPE/BLACK NUMBERS/KHAKI NYLON BAND</v>
      </c>
      <c r="J206">
        <f>'[2]Order Form'!I155</f>
        <v>1</v>
      </c>
      <c r="K206">
        <f>'[2]Order Form'!J155</f>
        <v>18.149999999999999</v>
      </c>
      <c r="L206">
        <f>'[2]Order Form'!K155</f>
        <v>29.95</v>
      </c>
      <c r="M206">
        <f>'[2]Order Form'!L152</f>
        <v>0</v>
      </c>
    </row>
    <row r="207" spans="3:13" ht="15" hidden="1" customHeight="1" outlineLevel="2" x14ac:dyDescent="0.25">
      <c r="C207" s="59" t="s">
        <v>37</v>
      </c>
      <c r="D207" s="59" t="s">
        <v>37</v>
      </c>
      <c r="E207" t="str">
        <f>'[2]Order Form'!D156</f>
        <v>S682</v>
      </c>
      <c r="F207" t="str">
        <f>'[2]Order Form'!E156</f>
        <v>WR-06</v>
      </c>
      <c r="G207">
        <f>'[2]Order Form'!F156</f>
        <v>0</v>
      </c>
      <c r="H207">
        <f>'[2]Order Form'!G156</f>
        <v>0</v>
      </c>
      <c r="I207" t="str">
        <f>'[2]Order Form'!H156</f>
        <v>SHARP GEAR WATCH NAVY BLUE CASE &amp; NYLON BAND</v>
      </c>
      <c r="J207">
        <f>'[2]Order Form'!I156</f>
        <v>1</v>
      </c>
      <c r="K207">
        <f>'[2]Order Form'!J156</f>
        <v>18.149999999999999</v>
      </c>
      <c r="L207">
        <f>'[2]Order Form'!K156</f>
        <v>29.95</v>
      </c>
      <c r="M207">
        <f>'[2]Order Form'!L153</f>
        <v>0</v>
      </c>
    </row>
    <row r="208" spans="3:13" ht="15" hidden="1" customHeight="1" outlineLevel="2" x14ac:dyDescent="0.25">
      <c r="C208" s="59" t="s">
        <v>37</v>
      </c>
      <c r="D208" s="59" t="s">
        <v>37</v>
      </c>
      <c r="E208" t="str">
        <f>'[2]Order Form'!D157</f>
        <v>S764</v>
      </c>
      <c r="F208">
        <f>'[2]Order Form'!E157</f>
        <v>0</v>
      </c>
      <c r="G208">
        <f>'[2]Order Form'!F157</f>
        <v>0</v>
      </c>
      <c r="H208">
        <f>'[2]Order Form'!G157</f>
        <v>0</v>
      </c>
      <c r="I208" t="str">
        <f>'[2]Order Form'!H157</f>
        <v>SG WATCH SILVER/BLACK DIAL/BEIGE NYLON BAND</v>
      </c>
      <c r="J208">
        <f>'[2]Order Form'!I157</f>
        <v>1</v>
      </c>
      <c r="K208">
        <f>'[2]Order Form'!J157</f>
        <v>24.21</v>
      </c>
      <c r="L208">
        <f>'[2]Order Form'!K157</f>
        <v>39.950000000000003</v>
      </c>
      <c r="M208">
        <f>'[2]Order Form'!L154</f>
        <v>0</v>
      </c>
    </row>
    <row r="209" spans="3:13" ht="15" hidden="1" customHeight="1" outlineLevel="2" x14ac:dyDescent="0.25">
      <c r="C209" s="59" t="s">
        <v>37</v>
      </c>
      <c r="D209" s="59" t="s">
        <v>37</v>
      </c>
      <c r="E209" t="str">
        <f>'[2]Order Form'!D158</f>
        <v>S765</v>
      </c>
      <c r="F209">
        <f>'[2]Order Form'!E158</f>
        <v>0</v>
      </c>
      <c r="G209">
        <f>'[2]Order Form'!F158</f>
        <v>0</v>
      </c>
      <c r="H209">
        <f>'[2]Order Form'!G158</f>
        <v>0</v>
      </c>
      <c r="I209" t="str">
        <f>'[2]Order Form'!H158</f>
        <v>SG WATCH BLACK/NAVY DIAL/GREY NYLON BAND</v>
      </c>
      <c r="J209">
        <f>'[2]Order Form'!I158</f>
        <v>1</v>
      </c>
      <c r="K209">
        <f>'[2]Order Form'!J158</f>
        <v>24.21</v>
      </c>
      <c r="L209">
        <f>'[2]Order Form'!K158</f>
        <v>39.950000000000003</v>
      </c>
      <c r="M209">
        <f>'[2]Order Form'!L155</f>
        <v>0</v>
      </c>
    </row>
    <row r="210" spans="3:13" ht="15" hidden="1" customHeight="1" outlineLevel="2" x14ac:dyDescent="0.25">
      <c r="C210" s="59" t="s">
        <v>37</v>
      </c>
      <c r="D210" s="59" t="s">
        <v>37</v>
      </c>
      <c r="E210" t="str">
        <f>'[2]Order Form'!D159</f>
        <v>CA07</v>
      </c>
      <c r="F210" t="str">
        <f>'[2]Order Form'!E159</f>
        <v>WR-18</v>
      </c>
      <c r="G210">
        <f>'[2]Order Form'!F159</f>
        <v>0</v>
      </c>
      <c r="H210">
        <f>'[2]Order Form'!G159</f>
        <v>0</v>
      </c>
      <c r="I210" t="str">
        <f>'[2]Order Form'!H159</f>
        <v>CAPRI WATCH SILVER BRACELET BAND/SILVER DIAL/RECT CASE</v>
      </c>
      <c r="J210">
        <f>'[2]Order Form'!I159</f>
        <v>1</v>
      </c>
      <c r="K210">
        <f>'[2]Order Form'!J159</f>
        <v>21.18</v>
      </c>
      <c r="L210">
        <f>'[2]Order Form'!K159</f>
        <v>34.950000000000003</v>
      </c>
      <c r="M210">
        <f>'[2]Order Form'!L156</f>
        <v>0</v>
      </c>
    </row>
    <row r="211" spans="3:13" ht="15" hidden="1" customHeight="1" outlineLevel="2" x14ac:dyDescent="0.25">
      <c r="C211" s="59" t="s">
        <v>37</v>
      </c>
      <c r="D211" s="59" t="s">
        <v>37</v>
      </c>
      <c r="E211">
        <f>'[2]Order Form'!D160</f>
        <v>0</v>
      </c>
      <c r="F211">
        <f>'[2]Order Form'!E160</f>
        <v>0</v>
      </c>
      <c r="G211">
        <f>'[2]Order Form'!F160</f>
        <v>0</v>
      </c>
      <c r="H211">
        <f>'[2]Order Form'!G160</f>
        <v>0</v>
      </c>
      <c r="I211">
        <f>'[2]Order Form'!H160</f>
        <v>0</v>
      </c>
      <c r="J211">
        <f>'[2]Order Form'!I160</f>
        <v>0</v>
      </c>
      <c r="K211">
        <f>'[2]Order Form'!J160</f>
        <v>0</v>
      </c>
      <c r="L211">
        <f>'[2]Order Form'!K160</f>
        <v>0</v>
      </c>
      <c r="M211">
        <f>'[2]Order Form'!L157</f>
        <v>0</v>
      </c>
    </row>
    <row r="212" spans="3:13" ht="15" hidden="1" customHeight="1" outlineLevel="2" x14ac:dyDescent="0.25">
      <c r="C212" s="59" t="s">
        <v>37</v>
      </c>
      <c r="D212" s="59" t="s">
        <v>37</v>
      </c>
      <c r="E212" t="str">
        <f>'[2]Order Form'!D161</f>
        <v>S772</v>
      </c>
      <c r="F212">
        <f>'[2]Order Form'!E161</f>
        <v>0</v>
      </c>
      <c r="G212">
        <f>'[2]Order Form'!F161</f>
        <v>0</v>
      </c>
      <c r="H212">
        <f>'[2]Order Form'!G161</f>
        <v>0</v>
      </c>
      <c r="I212" t="str">
        <f>'[2]Order Form'!H161</f>
        <v xml:space="preserve">SG WATCH SILVER/BEIGE DIAL/BLACK NYLON BAND                 </v>
      </c>
      <c r="J212">
        <f>'[2]Order Form'!I161</f>
        <v>1</v>
      </c>
      <c r="K212">
        <f>'[2]Order Form'!J161</f>
        <v>24.21</v>
      </c>
      <c r="L212">
        <f>'[2]Order Form'!K161</f>
        <v>39.950000000000003</v>
      </c>
      <c r="M212">
        <f>'[2]Order Form'!L158</f>
        <v>0</v>
      </c>
    </row>
    <row r="213" spans="3:13" ht="15" hidden="1" customHeight="1" outlineLevel="2" x14ac:dyDescent="0.25">
      <c r="C213" s="59" t="s">
        <v>37</v>
      </c>
      <c r="D213" s="59" t="s">
        <v>37</v>
      </c>
      <c r="E213" t="str">
        <f>'[2]Order Form'!D162</f>
        <v>S773</v>
      </c>
      <c r="F213">
        <f>'[2]Order Form'!E162</f>
        <v>0</v>
      </c>
      <c r="G213">
        <f>'[2]Order Form'!F162</f>
        <v>0</v>
      </c>
      <c r="H213">
        <f>'[2]Order Form'!G162</f>
        <v>0</v>
      </c>
      <c r="I213" t="str">
        <f>'[2]Order Form'!H162</f>
        <v xml:space="preserve">SG WATCH SILVER/WHITE DIAL/KHAKI NYLON BAND                 </v>
      </c>
      <c r="J213">
        <f>'[2]Order Form'!I162</f>
        <v>1</v>
      </c>
      <c r="K213">
        <f>'[2]Order Form'!J162</f>
        <v>24.21</v>
      </c>
      <c r="L213">
        <f>'[2]Order Form'!K162</f>
        <v>39.950000000000003</v>
      </c>
      <c r="M213">
        <f>'[2]Order Form'!L159</f>
        <v>0</v>
      </c>
    </row>
    <row r="214" spans="3:13" ht="15" hidden="1" customHeight="1" outlineLevel="2" x14ac:dyDescent="0.25">
      <c r="C214" s="59" t="s">
        <v>37</v>
      </c>
      <c r="D214" s="59" t="s">
        <v>37</v>
      </c>
      <c r="E214" t="str">
        <f>'[2]Order Form'!D163</f>
        <v>T45</v>
      </c>
      <c r="F214" t="str">
        <f>'[2]Order Form'!E163</f>
        <v>WR-18</v>
      </c>
      <c r="G214">
        <f>'[2]Order Form'!F163</f>
        <v>0</v>
      </c>
      <c r="H214">
        <f>'[2]Order Form'!G163</f>
        <v>0</v>
      </c>
      <c r="I214" t="str">
        <f>'[2]Order Form'!H163</f>
        <v>TIME OUT DIGITAL WATCH NAVY/ SILICONE BAND</v>
      </c>
      <c r="J214">
        <f>'[2]Order Form'!I163</f>
        <v>0</v>
      </c>
      <c r="K214">
        <f>'[2]Order Form'!J163</f>
        <v>21.18</v>
      </c>
      <c r="L214">
        <f>'[2]Order Form'!K163</f>
        <v>34.950000000000003</v>
      </c>
      <c r="M214">
        <f>'[2]Order Form'!L160</f>
        <v>0</v>
      </c>
    </row>
    <row r="215" spans="3:13" ht="15" hidden="1" customHeight="1" outlineLevel="2" x14ac:dyDescent="0.25">
      <c r="C215" s="59" t="s">
        <v>37</v>
      </c>
      <c r="D215" s="59" t="s">
        <v>37</v>
      </c>
      <c r="E215" t="str">
        <f>'[2]Order Form'!D164</f>
        <v>T46</v>
      </c>
      <c r="F215" t="str">
        <f>'[2]Order Form'!E164</f>
        <v>WR-18</v>
      </c>
      <c r="G215">
        <f>'[2]Order Form'!F164</f>
        <v>0</v>
      </c>
      <c r="H215">
        <f>'[2]Order Form'!G164</f>
        <v>0</v>
      </c>
      <c r="I215" t="str">
        <f>'[2]Order Form'!H164</f>
        <v>TIME OUT DIGITAL WATCH BLACK/ SILICONE BAND</v>
      </c>
      <c r="J215">
        <f>'[2]Order Form'!I164</f>
        <v>0</v>
      </c>
      <c r="K215">
        <f>'[2]Order Form'!J164</f>
        <v>21.18</v>
      </c>
      <c r="L215">
        <f>'[2]Order Form'!K164</f>
        <v>34.950000000000003</v>
      </c>
      <c r="M215">
        <f>'[2]Order Form'!L161</f>
        <v>0</v>
      </c>
    </row>
    <row r="216" spans="3:13" ht="15" hidden="1" customHeight="1" outlineLevel="2" x14ac:dyDescent="0.25">
      <c r="C216" s="59" t="s">
        <v>37</v>
      </c>
      <c r="D216" s="59" t="s">
        <v>37</v>
      </c>
      <c r="E216" t="str">
        <f>'[2]Order Form'!D165</f>
        <v>S761</v>
      </c>
      <c r="F216" t="str">
        <f>'[2]Order Form'!E165</f>
        <v>WR-09</v>
      </c>
      <c r="G216">
        <f>'[2]Order Form'!F165</f>
        <v>0</v>
      </c>
      <c r="H216">
        <f>'[2]Order Form'!G165</f>
        <v>0</v>
      </c>
      <c r="I216" t="str">
        <f>'[2]Order Form'!H165</f>
        <v>SG WATCH SILVER/DEEP GREEN DIAL/DEEP GREEN PU BAND</v>
      </c>
      <c r="J216">
        <f>'[2]Order Form'!I165</f>
        <v>0</v>
      </c>
      <c r="K216">
        <f>'[2]Order Form'!J165</f>
        <v>24.21</v>
      </c>
      <c r="L216">
        <f>'[2]Order Form'!K165</f>
        <v>39.950000000000003</v>
      </c>
      <c r="M216">
        <f>'[2]Order Form'!L162</f>
        <v>0</v>
      </c>
    </row>
    <row r="217" spans="3:13" ht="15" hidden="1" customHeight="1" outlineLevel="2" x14ac:dyDescent="0.25">
      <c r="C217" s="59" t="s">
        <v>37</v>
      </c>
      <c r="D217" s="59" t="s">
        <v>37</v>
      </c>
      <c r="E217" t="str">
        <f>'[2]Order Form'!D166</f>
        <v>T43</v>
      </c>
      <c r="F217" t="str">
        <f>'[2]Order Form'!E166</f>
        <v>WR-18</v>
      </c>
      <c r="G217">
        <f>'[2]Order Form'!F166</f>
        <v>0</v>
      </c>
      <c r="H217">
        <f>'[2]Order Form'!G166</f>
        <v>0</v>
      </c>
      <c r="I217" t="str">
        <f>'[2]Order Form'!H166</f>
        <v>TIME OUT DIGITAL WATCH SILVER/ ROYAL BLUE SILICONE BAND</v>
      </c>
      <c r="J217">
        <f>'[2]Order Form'!I166</f>
        <v>1</v>
      </c>
      <c r="K217">
        <f>'[2]Order Form'!J166</f>
        <v>24.21</v>
      </c>
      <c r="L217">
        <f>'[2]Order Form'!K166</f>
        <v>39.950000000000003</v>
      </c>
      <c r="M217">
        <f>'[2]Order Form'!L163</f>
        <v>0</v>
      </c>
    </row>
    <row r="218" spans="3:13" ht="15" hidden="1" customHeight="1" outlineLevel="2" x14ac:dyDescent="0.25">
      <c r="C218" s="59" t="s">
        <v>37</v>
      </c>
      <c r="D218" s="59" t="s">
        <v>37</v>
      </c>
      <c r="E218" t="str">
        <f>'[2]Order Form'!D167</f>
        <v>S746</v>
      </c>
      <c r="F218" t="str">
        <f>'[2]Order Form'!E167</f>
        <v>WR-07</v>
      </c>
      <c r="G218">
        <f>'[2]Order Form'!F167</f>
        <v>0</v>
      </c>
      <c r="H218" t="str">
        <f>'[2]Order Form'!G167</f>
        <v>LOW</v>
      </c>
      <c r="I218" t="str">
        <f>'[2]Order Form'!H167</f>
        <v>SG WATCH BEZEL SILVER CASE/NAVY &amp; GREY DIAL/ SILVER NUMBERS</v>
      </c>
      <c r="J218">
        <f>'[2]Order Form'!I167</f>
        <v>1</v>
      </c>
      <c r="K218">
        <f>'[2]Order Form'!J167</f>
        <v>24.21</v>
      </c>
      <c r="L218">
        <f>'[2]Order Form'!K167</f>
        <v>39.950000000000003</v>
      </c>
      <c r="M218">
        <f>'[2]Order Form'!L164</f>
        <v>0</v>
      </c>
    </row>
    <row r="219" spans="3:13" ht="15" hidden="1" customHeight="1" outlineLevel="2" x14ac:dyDescent="0.25">
      <c r="C219" s="59" t="s">
        <v>37</v>
      </c>
      <c r="D219" s="59" t="s">
        <v>37</v>
      </c>
      <c r="E219" t="str">
        <f>'[2]Order Form'!D168</f>
        <v>S680</v>
      </c>
      <c r="F219" t="str">
        <f>'[2]Order Form'!E168</f>
        <v>WR-15</v>
      </c>
      <c r="G219">
        <f>'[2]Order Form'!F168</f>
        <v>0</v>
      </c>
      <c r="H219">
        <f>'[2]Order Form'!G168</f>
        <v>0</v>
      </c>
      <c r="I219" t="str">
        <f>'[2]Order Form'!H168</f>
        <v>SHARP GEAR WATCH SILVER CASE/BLUE DIAL AND VELCRO BAND</v>
      </c>
      <c r="J219">
        <f>'[2]Order Form'!I168</f>
        <v>1</v>
      </c>
      <c r="K219">
        <f>'[2]Order Form'!J168</f>
        <v>18.149999999999999</v>
      </c>
      <c r="L219">
        <f>'[2]Order Form'!K168</f>
        <v>29.95</v>
      </c>
      <c r="M219" t="e">
        <f>'[2]Order Form'!#REF!</f>
        <v>#REF!</v>
      </c>
    </row>
    <row r="220" spans="3:13" ht="15" hidden="1" customHeight="1" outlineLevel="2" x14ac:dyDescent="0.25">
      <c r="C220" s="59" t="s">
        <v>37</v>
      </c>
      <c r="D220" s="59" t="s">
        <v>37</v>
      </c>
      <c r="E220" t="str">
        <f>'[2]Order Form'!D169</f>
        <v>S625</v>
      </c>
      <c r="F220" t="str">
        <f>'[2]Order Form'!E169</f>
        <v>WR-15</v>
      </c>
      <c r="G220">
        <f>'[2]Order Form'!F169</f>
        <v>0</v>
      </c>
      <c r="H220">
        <f>'[2]Order Form'!G169</f>
        <v>0</v>
      </c>
      <c r="I220" t="str">
        <f>'[2]Order Form'!H169</f>
        <v>SG WATCH LARGE SILVER/WHITE DIAL/BLACK VELCRO BAND</v>
      </c>
      <c r="J220">
        <f>'[2]Order Form'!I169</f>
        <v>1</v>
      </c>
      <c r="K220">
        <f>'[2]Order Form'!J169</f>
        <v>18.149999999999999</v>
      </c>
      <c r="L220">
        <f>'[2]Order Form'!K169</f>
        <v>29.95</v>
      </c>
      <c r="M220">
        <f>'[2]Order Form'!L165</f>
        <v>0</v>
      </c>
    </row>
    <row r="221" spans="3:13" ht="15" hidden="1" customHeight="1" outlineLevel="2" x14ac:dyDescent="0.25">
      <c r="C221" s="59" t="s">
        <v>37</v>
      </c>
      <c r="D221" s="59" t="s">
        <v>37</v>
      </c>
      <c r="E221">
        <f>'[2]Order Form'!D170</f>
        <v>0</v>
      </c>
      <c r="F221">
        <f>'[2]Order Form'!E170</f>
        <v>0</v>
      </c>
      <c r="G221">
        <f>'[2]Order Form'!F170</f>
        <v>0</v>
      </c>
      <c r="H221">
        <f>'[2]Order Form'!G170</f>
        <v>0</v>
      </c>
      <c r="I221">
        <f>'[2]Order Form'!H170</f>
        <v>0</v>
      </c>
      <c r="J221">
        <f>'[2]Order Form'!I170</f>
        <v>0</v>
      </c>
      <c r="K221">
        <f>'[2]Order Form'!J170</f>
        <v>0</v>
      </c>
      <c r="L221">
        <f>'[2]Order Form'!K170</f>
        <v>0</v>
      </c>
      <c r="M221">
        <f>'[2]Order Form'!L166</f>
        <v>0</v>
      </c>
    </row>
    <row r="222" spans="3:13" ht="15" hidden="1" customHeight="1" outlineLevel="2" x14ac:dyDescent="0.25">
      <c r="C222" s="59" t="s">
        <v>37</v>
      </c>
      <c r="D222" s="59" t="s">
        <v>37</v>
      </c>
      <c r="E222" t="str">
        <f>'[2]Order Form'!D171</f>
        <v>W052S</v>
      </c>
      <c r="F222">
        <f>'[2]Order Form'!E171</f>
        <v>0</v>
      </c>
      <c r="G222">
        <f>'[2]Order Form'!F171</f>
        <v>0</v>
      </c>
      <c r="H222" t="str">
        <f>'[2]Order Form'!G171</f>
        <v>P</v>
      </c>
      <c r="I222" t="str">
        <f>'[2]Order Form'!H171</f>
        <v>48 PC STAND &amp; WATCHES PREPACK (48 WATCHES &amp; S1051 STD) (INCLUDES STAND)</v>
      </c>
      <c r="J222">
        <f>'[2]Order Form'!I171</f>
        <v>1</v>
      </c>
      <c r="K222">
        <f>'[2]Order Form'!J171</f>
        <v>1059.04</v>
      </c>
      <c r="L222">
        <f>'[2]Order Form'!K171</f>
        <v>1747.42</v>
      </c>
      <c r="M222" t="e">
        <f>'[2]Order Form'!#REF!</f>
        <v>#REF!</v>
      </c>
    </row>
    <row r="223" spans="3:13" ht="15" hidden="1" customHeight="1" outlineLevel="2" x14ac:dyDescent="0.25">
      <c r="C223" s="59" t="s">
        <v>37</v>
      </c>
      <c r="D223" s="59" t="s">
        <v>37</v>
      </c>
      <c r="E223" t="str">
        <f>'[2]Order Form'!D172</f>
        <v>S1051</v>
      </c>
      <c r="F223" t="str">
        <f>'[2]Order Form'!E172</f>
        <v>ND-17</v>
      </c>
      <c r="G223">
        <f>'[2]Order Form'!F172</f>
        <v>0</v>
      </c>
      <c r="H223">
        <f>'[2]Order Form'!G172</f>
        <v>0</v>
      </c>
      <c r="I223" t="str">
        <f>'[2]Order Form'!H172</f>
        <v>48 PCE SPINNING COUNTER WATCH STAND WITH HOOKS</v>
      </c>
      <c r="J223">
        <f>'[2]Order Form'!I172</f>
        <v>1</v>
      </c>
      <c r="K223">
        <f>'[2]Order Form'!J172</f>
        <v>115</v>
      </c>
      <c r="L223">
        <f>'[2]Order Form'!K172</f>
        <v>0</v>
      </c>
      <c r="M223" t="e">
        <f>'[2]Order Form'!#REF!</f>
        <v>#REF!</v>
      </c>
    </row>
    <row r="224" spans="3:13" ht="15" hidden="1" customHeight="1" outlineLevel="2" x14ac:dyDescent="0.25">
      <c r="C224" s="59" t="s">
        <v>37</v>
      </c>
      <c r="D224" s="59" t="s">
        <v>37</v>
      </c>
      <c r="E224" t="str">
        <f>'[2]Order Form'!D173</f>
        <v>PW28</v>
      </c>
      <c r="F224" t="str">
        <f>'[2]Order Form'!E173</f>
        <v>WR-25</v>
      </c>
      <c r="G224">
        <f>'[2]Order Form'!F173</f>
        <v>0</v>
      </c>
      <c r="H224">
        <f>'[2]Order Form'!G173</f>
        <v>0</v>
      </c>
      <c r="I224" t="str">
        <f>'[2]Order Form'!H173</f>
        <v xml:space="preserve">BLACK CARDBOARD BOX FOR WATCHES </v>
      </c>
      <c r="J224">
        <f>'[2]Order Form'!I173</f>
        <v>1</v>
      </c>
      <c r="K224">
        <f>'[2]Order Form'!J173</f>
        <v>0</v>
      </c>
      <c r="L224">
        <f>'[2]Order Form'!K173</f>
        <v>0</v>
      </c>
      <c r="M224">
        <f>'[2]Order Form'!L167</f>
        <v>0</v>
      </c>
    </row>
    <row r="225" spans="3:13" ht="15" hidden="1" customHeight="1" outlineLevel="2" x14ac:dyDescent="0.25">
      <c r="C225" s="59" t="s">
        <v>37</v>
      </c>
      <c r="D225" s="59" t="s">
        <v>37</v>
      </c>
      <c r="E225" t="str">
        <f>'[2]Order Form'!D174</f>
        <v>PW1</v>
      </c>
      <c r="F225" t="str">
        <f>'[2]Order Form'!E174</f>
        <v>WR-25</v>
      </c>
      <c r="G225">
        <f>'[2]Order Form'!F174</f>
        <v>0</v>
      </c>
      <c r="H225">
        <f>'[2]Order Form'!G174</f>
        <v>0</v>
      </c>
      <c r="I225" t="str">
        <f>'[2]Order Form'!H174</f>
        <v>WATCH BOX FOR S1030 STAND WITH RETAIL STOCK TO COVER IF 25 OR MORE ORDERED</v>
      </c>
      <c r="J225">
        <f>'[2]Order Form'!I174</f>
        <v>1</v>
      </c>
      <c r="K225">
        <f>'[2]Order Form'!J174</f>
        <v>1</v>
      </c>
      <c r="L225">
        <f>'[2]Order Form'!K174</f>
        <v>0</v>
      </c>
      <c r="M225">
        <f>'[2]Order Form'!L168</f>
        <v>0</v>
      </c>
    </row>
    <row r="226" spans="3:13" ht="15" hidden="1" customHeight="1" outlineLevel="2" x14ac:dyDescent="0.25">
      <c r="C226" s="59" t="s">
        <v>37</v>
      </c>
      <c r="D226" s="59" t="s">
        <v>37</v>
      </c>
      <c r="E226">
        <f>'[2]Order Form'!D175</f>
        <v>0</v>
      </c>
      <c r="F226">
        <f>'[2]Order Form'!E175</f>
        <v>0</v>
      </c>
      <c r="G226">
        <f>'[2]Order Form'!F175</f>
        <v>0</v>
      </c>
      <c r="H226">
        <f>'[2]Order Form'!G175</f>
        <v>0</v>
      </c>
      <c r="I226">
        <f>'[2]Order Form'!H175</f>
        <v>0</v>
      </c>
      <c r="J226">
        <f>'[2]Order Form'!I175</f>
        <v>0</v>
      </c>
      <c r="K226">
        <f>'[2]Order Form'!J175</f>
        <v>0</v>
      </c>
      <c r="L226">
        <f>'[2]Order Form'!K175</f>
        <v>0</v>
      </c>
      <c r="M226">
        <f>'[2]Order Form'!L169</f>
        <v>0</v>
      </c>
    </row>
    <row r="227" spans="3:13" ht="15" hidden="1" customHeight="1" outlineLevel="2" x14ac:dyDescent="0.25">
      <c r="C227" s="59" t="s">
        <v>37</v>
      </c>
      <c r="D227" s="59" t="s">
        <v>37</v>
      </c>
      <c r="E227">
        <f>'[2]Order Form'!D176</f>
        <v>212</v>
      </c>
      <c r="F227" t="str">
        <f>'[2]Order Form'!E176</f>
        <v>WR-25</v>
      </c>
      <c r="G227">
        <f>'[2]Order Form'!F176</f>
        <v>0</v>
      </c>
      <c r="H227" t="str">
        <f>'[2]Order Form'!G176</f>
        <v>P</v>
      </c>
      <c r="I227" t="str">
        <f>'[2]Order Form'!H176</f>
        <v>WATCH BAND STAND PREPACK &amp; S1004 STAND</v>
      </c>
      <c r="J227">
        <f>'[2]Order Form'!I176</f>
        <v>1</v>
      </c>
      <c r="K227">
        <f>'[2]Order Form'!J176</f>
        <v>289.44</v>
      </c>
      <c r="L227">
        <f>'[2]Order Form'!K176</f>
        <v>477.58</v>
      </c>
      <c r="M227">
        <f>'[2]Order Form'!L170</f>
        <v>0</v>
      </c>
    </row>
    <row r="228" spans="3:13" ht="15" hidden="1" customHeight="1" outlineLevel="2" x14ac:dyDescent="0.25">
      <c r="C228" s="59" t="s">
        <v>37</v>
      </c>
      <c r="D228" s="59" t="s">
        <v>37</v>
      </c>
      <c r="E228">
        <f>'[2]Order Form'!D177</f>
        <v>0</v>
      </c>
      <c r="F228">
        <f>'[2]Order Form'!E177</f>
        <v>0</v>
      </c>
      <c r="G228">
        <f>'[2]Order Form'!F177</f>
        <v>0</v>
      </c>
      <c r="H228">
        <f>'[2]Order Form'!G177</f>
        <v>0</v>
      </c>
      <c r="I228">
        <f>'[2]Order Form'!H177</f>
        <v>0</v>
      </c>
      <c r="J228">
        <f>'[2]Order Form'!I177</f>
        <v>0</v>
      </c>
      <c r="K228">
        <f>'[2]Order Form'!J177</f>
        <v>0</v>
      </c>
      <c r="L228">
        <f>'[2]Order Form'!K177</f>
        <v>0</v>
      </c>
      <c r="M228">
        <f>'[2]Order Form'!L171</f>
        <v>0</v>
      </c>
    </row>
    <row r="229" spans="3:13" ht="15" hidden="1" customHeight="1" outlineLevel="2" x14ac:dyDescent="0.25">
      <c r="C229" s="59" t="s">
        <v>37</v>
      </c>
      <c r="D229" s="59" t="s">
        <v>37</v>
      </c>
      <c r="E229">
        <f>'[2]Order Form'!D178</f>
        <v>0</v>
      </c>
      <c r="F229">
        <f>'[2]Order Form'!E178</f>
        <v>0</v>
      </c>
      <c r="G229">
        <f>'[2]Order Form'!F178</f>
        <v>0</v>
      </c>
      <c r="H229">
        <f>'[2]Order Form'!G178</f>
        <v>0</v>
      </c>
      <c r="I229">
        <f>'[2]Order Form'!H178</f>
        <v>0</v>
      </c>
      <c r="J229">
        <f>'[2]Order Form'!I178</f>
        <v>0</v>
      </c>
      <c r="K229">
        <f>'[2]Order Form'!J178</f>
        <v>0</v>
      </c>
      <c r="L229">
        <f>'[2]Order Form'!K178</f>
        <v>0</v>
      </c>
      <c r="M229">
        <f>'[2]Order Form'!L172</f>
        <v>0</v>
      </c>
    </row>
    <row r="230" spans="3:13" ht="15" hidden="1" customHeight="1" outlineLevel="2" x14ac:dyDescent="0.25">
      <c r="C230" s="59" t="s">
        <v>37</v>
      </c>
      <c r="D230" s="59" t="s">
        <v>37</v>
      </c>
      <c r="E230" t="str">
        <f>'[2]Order Form'!D179</f>
        <v>BANDBB(12)</v>
      </c>
      <c r="F230" t="str">
        <f>'[2]Order Form'!E179</f>
        <v>WR-09</v>
      </c>
      <c r="G230">
        <f>'[2]Order Form'!F179</f>
        <v>0</v>
      </c>
      <c r="H230">
        <f>'[2]Order Form'!G179</f>
        <v>0</v>
      </c>
      <c r="I230" t="str">
        <f>'[2]Order Form'!H179</f>
        <v>Black Leather Band PLAIN STANDARD 12mm</v>
      </c>
      <c r="J230">
        <f>'[2]Order Form'!I179</f>
        <v>1</v>
      </c>
      <c r="K230">
        <f>'[2]Order Form'!J179</f>
        <v>6.03</v>
      </c>
      <c r="L230">
        <f>'[2]Order Form'!K179</f>
        <v>9.9499999999999993</v>
      </c>
      <c r="M230">
        <f>'[2]Order Form'!L173</f>
        <v>0</v>
      </c>
    </row>
    <row r="231" spans="3:13" ht="15" hidden="1" customHeight="1" outlineLevel="2" x14ac:dyDescent="0.25">
      <c r="C231" s="59" t="s">
        <v>37</v>
      </c>
      <c r="D231" s="59" t="s">
        <v>37</v>
      </c>
      <c r="E231" t="str">
        <f>'[2]Order Form'!D180</f>
        <v>BANDBB(22)</v>
      </c>
      <c r="F231" t="str">
        <f>'[2]Order Form'!E180</f>
        <v>WR-09</v>
      </c>
      <c r="G231">
        <f>'[2]Order Form'!F180</f>
        <v>0</v>
      </c>
      <c r="H231">
        <f>'[2]Order Form'!G180</f>
        <v>0</v>
      </c>
      <c r="I231" t="str">
        <f>'[2]Order Form'!H180</f>
        <v>Black Leather Band PLAIN STANDARD 22mm</v>
      </c>
      <c r="J231">
        <f>'[2]Order Form'!I180</f>
        <v>1</v>
      </c>
      <c r="K231">
        <f>'[2]Order Form'!J180</f>
        <v>6.03</v>
      </c>
      <c r="L231">
        <f>'[2]Order Form'!K180</f>
        <v>9.9499999999999993</v>
      </c>
      <c r="M231">
        <f>'[2]Order Form'!L174</f>
        <v>0</v>
      </c>
    </row>
    <row r="232" spans="3:13" ht="15" hidden="1" customHeight="1" outlineLevel="2" x14ac:dyDescent="0.25">
      <c r="C232" s="59" t="s">
        <v>37</v>
      </c>
      <c r="D232" s="59" t="s">
        <v>37</v>
      </c>
      <c r="E232" t="str">
        <f>'[2]Order Form'!D181</f>
        <v>BANDBB(24)</v>
      </c>
      <c r="F232" t="str">
        <f>'[2]Order Form'!E181</f>
        <v>WR-09</v>
      </c>
      <c r="G232">
        <f>'[2]Order Form'!F181</f>
        <v>0</v>
      </c>
      <c r="H232">
        <f>'[2]Order Form'!G181</f>
        <v>0</v>
      </c>
      <c r="I232" t="str">
        <f>'[2]Order Form'!H181</f>
        <v>Black Leather Band PLAIN STANDARD 24mm</v>
      </c>
      <c r="J232">
        <f>'[2]Order Form'!I181</f>
        <v>1</v>
      </c>
      <c r="K232">
        <f>'[2]Order Form'!J181</f>
        <v>6.03</v>
      </c>
      <c r="L232">
        <f>'[2]Order Form'!K181</f>
        <v>9.9499999999999993</v>
      </c>
      <c r="M232">
        <f>'[2]Order Form'!L175</f>
        <v>0</v>
      </c>
    </row>
    <row r="233" spans="3:13" ht="15" hidden="1" customHeight="1" outlineLevel="2" x14ac:dyDescent="0.25">
      <c r="C233" s="59" t="s">
        <v>37</v>
      </c>
      <c r="D233" s="59" t="s">
        <v>37</v>
      </c>
      <c r="E233" t="str">
        <f>'[2]Order Form'!D182</f>
        <v>BANDBB(C12)</v>
      </c>
      <c r="F233" t="str">
        <f>'[2]Order Form'!E182</f>
        <v>WR-09</v>
      </c>
      <c r="G233">
        <f>'[2]Order Form'!F182</f>
        <v>0</v>
      </c>
      <c r="H233">
        <f>'[2]Order Form'!G182</f>
        <v>0</v>
      </c>
      <c r="I233" t="str">
        <f>'[2]Order Form'!H182</f>
        <v>Black Leather Band CROC STANDARD 12mm</v>
      </c>
      <c r="J233">
        <f>'[2]Order Form'!I182</f>
        <v>1</v>
      </c>
      <c r="K233">
        <f>'[2]Order Form'!J182</f>
        <v>6.03</v>
      </c>
      <c r="L233">
        <f>'[2]Order Form'!K182</f>
        <v>9.9499999999999993</v>
      </c>
      <c r="M233">
        <f>'[2]Order Form'!L176</f>
        <v>0</v>
      </c>
    </row>
    <row r="234" spans="3:13" ht="15" hidden="1" customHeight="1" outlineLevel="2" x14ac:dyDescent="0.25">
      <c r="C234" s="59" t="s">
        <v>37</v>
      </c>
      <c r="D234" s="59" t="s">
        <v>37</v>
      </c>
      <c r="E234" t="str">
        <f>'[2]Order Form'!D183</f>
        <v>BANDBB(L12)</v>
      </c>
      <c r="F234" t="str">
        <f>'[2]Order Form'!E183</f>
        <v>WR-09</v>
      </c>
      <c r="G234">
        <f>'[2]Order Form'!F183</f>
        <v>0</v>
      </c>
      <c r="H234">
        <f>'[2]Order Form'!G183</f>
        <v>0</v>
      </c>
      <c r="I234" t="str">
        <f>'[2]Order Form'!H183</f>
        <v>Black Leather Band PLAIN X LONG 12mm</v>
      </c>
      <c r="J234">
        <f>'[2]Order Form'!I183</f>
        <v>1</v>
      </c>
      <c r="K234">
        <f>'[2]Order Form'!J183</f>
        <v>6.03</v>
      </c>
      <c r="L234">
        <f>'[2]Order Form'!K183</f>
        <v>9.9499999999999993</v>
      </c>
      <c r="M234">
        <f>'[2]Order Form'!L177</f>
        <v>0</v>
      </c>
    </row>
    <row r="235" spans="3:13" ht="15" hidden="1" customHeight="1" outlineLevel="2" x14ac:dyDescent="0.25">
      <c r="C235" s="59" t="s">
        <v>37</v>
      </c>
      <c r="D235" s="59" t="s">
        <v>37</v>
      </c>
      <c r="E235" t="str">
        <f>'[2]Order Form'!D184</f>
        <v>BANDBB(L16)</v>
      </c>
      <c r="F235" t="str">
        <f>'[2]Order Form'!E184</f>
        <v>WR-09</v>
      </c>
      <c r="G235">
        <f>'[2]Order Form'!F184</f>
        <v>0</v>
      </c>
      <c r="H235">
        <f>'[2]Order Form'!G184</f>
        <v>0</v>
      </c>
      <c r="I235" t="str">
        <f>'[2]Order Form'!H184</f>
        <v>Black Leather Band PLAIN X LONG 16mm</v>
      </c>
      <c r="J235">
        <f>'[2]Order Form'!I184</f>
        <v>1</v>
      </c>
      <c r="K235">
        <f>'[2]Order Form'!J184</f>
        <v>6.03</v>
      </c>
      <c r="L235">
        <f>'[2]Order Form'!K184</f>
        <v>9.9499999999999993</v>
      </c>
      <c r="M235">
        <f>'[2]Order Form'!L178</f>
        <v>0</v>
      </c>
    </row>
    <row r="236" spans="3:13" ht="15" hidden="1" customHeight="1" outlineLevel="2" x14ac:dyDescent="0.25">
      <c r="C236" s="59" t="s">
        <v>37</v>
      </c>
      <c r="D236" s="59" t="s">
        <v>37</v>
      </c>
      <c r="E236" t="str">
        <f>'[2]Order Form'!D185</f>
        <v>BANDBB(L22)</v>
      </c>
      <c r="F236" t="str">
        <f>'[2]Order Form'!E185</f>
        <v>WR-09</v>
      </c>
      <c r="G236">
        <f>'[2]Order Form'!F185</f>
        <v>0</v>
      </c>
      <c r="H236">
        <f>'[2]Order Form'!G185</f>
        <v>0</v>
      </c>
      <c r="I236" t="str">
        <f>'[2]Order Form'!H185</f>
        <v>Black Leather Band PLAIN X LONG 22mm</v>
      </c>
      <c r="J236">
        <f>'[2]Order Form'!I185</f>
        <v>1</v>
      </c>
      <c r="K236">
        <f>'[2]Order Form'!J185</f>
        <v>6.03</v>
      </c>
      <c r="L236">
        <f>'[2]Order Form'!K185</f>
        <v>9.9499999999999993</v>
      </c>
      <c r="M236">
        <f>'[2]Order Form'!L179</f>
        <v>0</v>
      </c>
    </row>
    <row r="237" spans="3:13" ht="15" hidden="1" customHeight="1" outlineLevel="2" x14ac:dyDescent="0.25">
      <c r="C237" s="59" t="s">
        <v>37</v>
      </c>
      <c r="D237" s="59" t="s">
        <v>37</v>
      </c>
      <c r="E237" t="str">
        <f>'[2]Order Form'!D186</f>
        <v>BANDBB(L24)</v>
      </c>
      <c r="F237" t="str">
        <f>'[2]Order Form'!E186</f>
        <v>WR-09</v>
      </c>
      <c r="G237">
        <f>'[2]Order Form'!F186</f>
        <v>0</v>
      </c>
      <c r="H237">
        <f>'[2]Order Form'!G186</f>
        <v>0</v>
      </c>
      <c r="I237" t="str">
        <f>'[2]Order Form'!H186</f>
        <v>Black Leather Band PLAIN X LONG 24mm</v>
      </c>
      <c r="J237">
        <f>'[2]Order Form'!I186</f>
        <v>1</v>
      </c>
      <c r="K237">
        <f>'[2]Order Form'!J186</f>
        <v>6.03</v>
      </c>
      <c r="L237">
        <f>'[2]Order Form'!K186</f>
        <v>9.9499999999999993</v>
      </c>
      <c r="M237">
        <f>'[2]Order Form'!L180</f>
        <v>0</v>
      </c>
    </row>
    <row r="238" spans="3:13" ht="15" hidden="1" customHeight="1" outlineLevel="2" x14ac:dyDescent="0.25">
      <c r="C238" s="59" t="s">
        <v>37</v>
      </c>
      <c r="D238" s="59" t="s">
        <v>37</v>
      </c>
      <c r="E238" t="str">
        <f>'[2]Order Form'!D187</f>
        <v>BANDBB(CL12)</v>
      </c>
      <c r="F238" t="str">
        <f>'[2]Order Form'!E187</f>
        <v>WR-09</v>
      </c>
      <c r="G238">
        <f>'[2]Order Form'!F187</f>
        <v>0</v>
      </c>
      <c r="H238">
        <f>'[2]Order Form'!G187</f>
        <v>0</v>
      </c>
      <c r="I238" t="str">
        <f>'[2]Order Form'!H187</f>
        <v>Black Leather Band CROC X LONG 12mm</v>
      </c>
      <c r="J238">
        <f>'[2]Order Form'!I187</f>
        <v>1</v>
      </c>
      <c r="K238">
        <f>'[2]Order Form'!J187</f>
        <v>6.03</v>
      </c>
      <c r="L238">
        <f>'[2]Order Form'!K187</f>
        <v>9.9499999999999993</v>
      </c>
      <c r="M238">
        <f>'[2]Order Form'!L181</f>
        <v>0</v>
      </c>
    </row>
    <row r="239" spans="3:13" ht="15" hidden="1" customHeight="1" outlineLevel="2" x14ac:dyDescent="0.25">
      <c r="C239" s="59" t="s">
        <v>37</v>
      </c>
      <c r="D239" s="59" t="s">
        <v>37</v>
      </c>
      <c r="E239" t="str">
        <f>'[2]Order Form'!D188</f>
        <v>BANDBB(CL16)</v>
      </c>
      <c r="F239" t="str">
        <f>'[2]Order Form'!E188</f>
        <v>WR-09</v>
      </c>
      <c r="G239">
        <f>'[2]Order Form'!F188</f>
        <v>0</v>
      </c>
      <c r="H239">
        <f>'[2]Order Form'!G188</f>
        <v>0</v>
      </c>
      <c r="I239" t="str">
        <f>'[2]Order Form'!H188</f>
        <v>Black Leather Band CROC X LONG 16mm</v>
      </c>
      <c r="J239">
        <f>'[2]Order Form'!I188</f>
        <v>1</v>
      </c>
      <c r="K239">
        <f>'[2]Order Form'!J188</f>
        <v>6.03</v>
      </c>
      <c r="L239">
        <f>'[2]Order Form'!K188</f>
        <v>9.9499999999999993</v>
      </c>
      <c r="M239">
        <f>'[2]Order Form'!L182</f>
        <v>0</v>
      </c>
    </row>
    <row r="240" spans="3:13" ht="15" hidden="1" customHeight="1" outlineLevel="2" x14ac:dyDescent="0.25">
      <c r="C240" s="59" t="s">
        <v>37</v>
      </c>
      <c r="D240" s="59" t="s">
        <v>37</v>
      </c>
      <c r="E240" t="str">
        <f>'[2]Order Form'!D189</f>
        <v>BANDBB(CL18)</v>
      </c>
      <c r="F240" t="str">
        <f>'[2]Order Form'!E189</f>
        <v>WR-09</v>
      </c>
      <c r="G240">
        <f>'[2]Order Form'!F189</f>
        <v>0</v>
      </c>
      <c r="H240">
        <f>'[2]Order Form'!G189</f>
        <v>0</v>
      </c>
      <c r="I240" t="str">
        <f>'[2]Order Form'!H189</f>
        <v>Black Leather Band CROC X LONG 18mm</v>
      </c>
      <c r="J240">
        <f>'[2]Order Form'!I189</f>
        <v>1</v>
      </c>
      <c r="K240">
        <f>'[2]Order Form'!J189</f>
        <v>6.03</v>
      </c>
      <c r="L240">
        <f>'[2]Order Form'!K189</f>
        <v>9.9499999999999993</v>
      </c>
      <c r="M240">
        <f>'[2]Order Form'!L183</f>
        <v>0</v>
      </c>
    </row>
    <row r="241" spans="3:13" ht="15" hidden="1" customHeight="1" outlineLevel="2" x14ac:dyDescent="0.25">
      <c r="C241" s="59" t="s">
        <v>37</v>
      </c>
      <c r="D241" s="59" t="s">
        <v>37</v>
      </c>
      <c r="E241" t="str">
        <f>'[2]Order Form'!D190</f>
        <v>BANDBB(CL24)</v>
      </c>
      <c r="F241" t="str">
        <f>'[2]Order Form'!E190</f>
        <v>WR-09</v>
      </c>
      <c r="G241">
        <f>'[2]Order Form'!F190</f>
        <v>0</v>
      </c>
      <c r="H241">
        <f>'[2]Order Form'!G190</f>
        <v>0</v>
      </c>
      <c r="I241" t="str">
        <f>'[2]Order Form'!H190</f>
        <v>Black Leather Band CROC X LONG 24mm</v>
      </c>
      <c r="J241">
        <f>'[2]Order Form'!I190</f>
        <v>1</v>
      </c>
      <c r="K241">
        <f>'[2]Order Form'!J190</f>
        <v>6.03</v>
      </c>
      <c r="L241">
        <f>'[2]Order Form'!K190</f>
        <v>9.9499999999999993</v>
      </c>
      <c r="M241">
        <f>'[2]Order Form'!L184</f>
        <v>0</v>
      </c>
    </row>
    <row r="242" spans="3:13" ht="15" hidden="1" customHeight="1" outlineLevel="2" x14ac:dyDescent="0.25">
      <c r="C242" s="59" t="s">
        <v>37</v>
      </c>
      <c r="D242" s="59" t="s">
        <v>37</v>
      </c>
      <c r="E242">
        <f>'[2]Order Form'!D191</f>
        <v>0</v>
      </c>
      <c r="F242">
        <f>'[2]Order Form'!E191</f>
        <v>0</v>
      </c>
      <c r="G242">
        <f>'[2]Order Form'!F191</f>
        <v>0</v>
      </c>
      <c r="H242">
        <f>'[2]Order Form'!G191</f>
        <v>0</v>
      </c>
      <c r="I242">
        <f>'[2]Order Form'!H191</f>
        <v>0</v>
      </c>
      <c r="J242">
        <f>'[2]Order Form'!I191</f>
        <v>0</v>
      </c>
      <c r="K242">
        <f>'[2]Order Form'!J191</f>
        <v>0</v>
      </c>
      <c r="L242">
        <f>'[2]Order Form'!K191</f>
        <v>0</v>
      </c>
      <c r="M242">
        <f>'[2]Order Form'!L185</f>
        <v>0</v>
      </c>
    </row>
    <row r="243" spans="3:13" ht="15" hidden="1" customHeight="1" outlineLevel="2" x14ac:dyDescent="0.25">
      <c r="C243" s="59" t="s">
        <v>37</v>
      </c>
      <c r="D243" s="59" t="s">
        <v>37</v>
      </c>
      <c r="E243" t="str">
        <f>'[2]Order Form'!D192</f>
        <v>BANDBB(S8)</v>
      </c>
      <c r="F243" t="str">
        <f>'[2]Order Form'!E192</f>
        <v>WR-08</v>
      </c>
      <c r="G243">
        <f>'[2]Order Form'!F192</f>
        <v>0</v>
      </c>
      <c r="H243">
        <f>'[2]Order Form'!G192</f>
        <v>0</v>
      </c>
      <c r="I243" t="str">
        <f>'[2]Order Form'!H192</f>
        <v>Black Leather Band SILVER BUCKLE 8mm</v>
      </c>
      <c r="J243">
        <f>'[2]Order Form'!I192</f>
        <v>1</v>
      </c>
      <c r="K243">
        <f>'[2]Order Form'!J192</f>
        <v>6.03</v>
      </c>
      <c r="L243">
        <f>'[2]Order Form'!K192</f>
        <v>9.9499999999999993</v>
      </c>
      <c r="M243">
        <f>'[2]Order Form'!L186</f>
        <v>0</v>
      </c>
    </row>
    <row r="244" spans="3:13" ht="15" hidden="1" customHeight="1" outlineLevel="2" x14ac:dyDescent="0.25">
      <c r="C244" s="59" t="s">
        <v>37</v>
      </c>
      <c r="D244" s="59" t="s">
        <v>37</v>
      </c>
      <c r="E244" t="str">
        <f>'[2]Order Form'!D193</f>
        <v>BANDBB(S12)</v>
      </c>
      <c r="F244" t="str">
        <f>'[2]Order Form'!E193</f>
        <v>WR-08</v>
      </c>
      <c r="G244">
        <f>'[2]Order Form'!F193</f>
        <v>0</v>
      </c>
      <c r="H244">
        <f>'[2]Order Form'!G193</f>
        <v>0</v>
      </c>
      <c r="I244" t="str">
        <f>'[2]Order Form'!H193</f>
        <v>Black Leather Band SILVER BUCKLE 12mm</v>
      </c>
      <c r="J244">
        <f>'[2]Order Form'!I193</f>
        <v>1</v>
      </c>
      <c r="K244">
        <f>'[2]Order Form'!J193</f>
        <v>6.03</v>
      </c>
      <c r="L244">
        <f>'[2]Order Form'!K193</f>
        <v>9.9499999999999993</v>
      </c>
      <c r="M244">
        <f>'[2]Order Form'!L187</f>
        <v>0</v>
      </c>
    </row>
    <row r="245" spans="3:13" ht="15" hidden="1" customHeight="1" outlineLevel="2" x14ac:dyDescent="0.25">
      <c r="C245" s="59" t="s">
        <v>37</v>
      </c>
      <c r="D245" s="59" t="s">
        <v>37</v>
      </c>
      <c r="E245" t="str">
        <f>'[2]Order Form'!D194</f>
        <v>BANDBB(S22)</v>
      </c>
      <c r="F245" t="str">
        <f>'[2]Order Form'!E194</f>
        <v>WR-08</v>
      </c>
      <c r="G245">
        <f>'[2]Order Form'!F194</f>
        <v>0</v>
      </c>
      <c r="H245">
        <f>'[2]Order Form'!G194</f>
        <v>0</v>
      </c>
      <c r="I245" t="str">
        <f>'[2]Order Form'!H194</f>
        <v>Black Leather Band SILVER BUCKLE 22mm</v>
      </c>
      <c r="J245">
        <f>'[2]Order Form'!I194</f>
        <v>1</v>
      </c>
      <c r="K245">
        <f>'[2]Order Form'!J194</f>
        <v>6.03</v>
      </c>
      <c r="L245">
        <f>'[2]Order Form'!K194</f>
        <v>9.9499999999999993</v>
      </c>
      <c r="M245">
        <f>'[2]Order Form'!L188</f>
        <v>0</v>
      </c>
    </row>
    <row r="246" spans="3:13" ht="15" hidden="1" customHeight="1" outlineLevel="2" x14ac:dyDescent="0.25">
      <c r="C246" s="59" t="s">
        <v>37</v>
      </c>
      <c r="D246" s="59" t="s">
        <v>37</v>
      </c>
      <c r="E246">
        <f>'[2]Order Form'!D195</f>
        <v>0</v>
      </c>
      <c r="F246">
        <f>'[2]Order Form'!E195</f>
        <v>0</v>
      </c>
      <c r="G246">
        <f>'[2]Order Form'!F195</f>
        <v>0</v>
      </c>
      <c r="H246">
        <f>'[2]Order Form'!G195</f>
        <v>0</v>
      </c>
      <c r="I246">
        <f>'[2]Order Form'!H195</f>
        <v>0</v>
      </c>
      <c r="J246">
        <f>'[2]Order Form'!I195</f>
        <v>0</v>
      </c>
      <c r="K246">
        <f>'[2]Order Form'!J195</f>
        <v>0</v>
      </c>
      <c r="L246">
        <f>'[2]Order Form'!K195</f>
        <v>0</v>
      </c>
      <c r="M246">
        <f>'[2]Order Form'!L189</f>
        <v>0</v>
      </c>
    </row>
    <row r="247" spans="3:13" ht="15" hidden="1" customHeight="1" outlineLevel="2" x14ac:dyDescent="0.25">
      <c r="C247" s="59" t="s">
        <v>37</v>
      </c>
      <c r="D247" s="59" t="s">
        <v>37</v>
      </c>
      <c r="E247" t="str">
        <f>'[2]Order Form'!D196</f>
        <v>BANDR(10)</v>
      </c>
      <c r="F247" t="str">
        <f>'[2]Order Form'!E196</f>
        <v>WR-11</v>
      </c>
      <c r="G247">
        <f>'[2]Order Form'!F196</f>
        <v>0</v>
      </c>
      <c r="H247">
        <f>'[2]Order Form'!G196</f>
        <v>0</v>
      </c>
      <c r="I247" t="str">
        <f>'[2]Order Form'!H196</f>
        <v>Brown Leather Band PLAIN STANDARD 10mm</v>
      </c>
      <c r="J247">
        <f>'[2]Order Form'!I196</f>
        <v>1</v>
      </c>
      <c r="K247">
        <f>'[2]Order Form'!J196</f>
        <v>6.03</v>
      </c>
      <c r="L247">
        <f>'[2]Order Form'!K196</f>
        <v>9.9499999999999993</v>
      </c>
      <c r="M247">
        <f>'[2]Order Form'!L190</f>
        <v>0</v>
      </c>
    </row>
    <row r="248" spans="3:13" ht="15" hidden="1" customHeight="1" outlineLevel="2" x14ac:dyDescent="0.25">
      <c r="C248" s="59" t="s">
        <v>37</v>
      </c>
      <c r="D248" s="59" t="s">
        <v>37</v>
      </c>
      <c r="E248" t="str">
        <f>'[2]Order Form'!D197</f>
        <v>BANDR(22)</v>
      </c>
      <c r="F248" t="str">
        <f>'[2]Order Form'!E197</f>
        <v>WR-11</v>
      </c>
      <c r="G248">
        <f>'[2]Order Form'!F197</f>
        <v>0</v>
      </c>
      <c r="H248">
        <f>'[2]Order Form'!G197</f>
        <v>0</v>
      </c>
      <c r="I248" t="str">
        <f>'[2]Order Form'!H197</f>
        <v>Brown Leather Band PLAIN STANDARD 22mm</v>
      </c>
      <c r="J248">
        <f>'[2]Order Form'!I197</f>
        <v>1</v>
      </c>
      <c r="K248">
        <f>'[2]Order Form'!J197</f>
        <v>6.03</v>
      </c>
      <c r="L248">
        <f>'[2]Order Form'!K197</f>
        <v>9.9499999999999993</v>
      </c>
      <c r="M248">
        <f>'[2]Order Form'!L191</f>
        <v>0</v>
      </c>
    </row>
    <row r="249" spans="3:13" ht="15" hidden="1" customHeight="1" outlineLevel="2" x14ac:dyDescent="0.25">
      <c r="C249" s="59" t="s">
        <v>37</v>
      </c>
      <c r="D249" s="59" t="s">
        <v>37</v>
      </c>
      <c r="E249" t="str">
        <f>'[2]Order Form'!D198</f>
        <v>BANDR(24)</v>
      </c>
      <c r="F249" t="str">
        <f>'[2]Order Form'!E198</f>
        <v>WR-11</v>
      </c>
      <c r="G249">
        <f>'[2]Order Form'!F198</f>
        <v>0</v>
      </c>
      <c r="H249">
        <f>'[2]Order Form'!G198</f>
        <v>0</v>
      </c>
      <c r="I249" t="str">
        <f>'[2]Order Form'!H198</f>
        <v>Brown Leather Band PLAIN STANDARD 24mm</v>
      </c>
      <c r="J249">
        <f>'[2]Order Form'!I198</f>
        <v>1</v>
      </c>
      <c r="K249">
        <f>'[2]Order Form'!J198</f>
        <v>6.03</v>
      </c>
      <c r="L249">
        <f>'[2]Order Form'!K198</f>
        <v>9.9499999999999993</v>
      </c>
      <c r="M249">
        <f>'[2]Order Form'!L192</f>
        <v>0</v>
      </c>
    </row>
    <row r="250" spans="3:13" ht="15" hidden="1" customHeight="1" outlineLevel="2" x14ac:dyDescent="0.25">
      <c r="C250" s="59" t="s">
        <v>37</v>
      </c>
      <c r="D250" s="59" t="s">
        <v>37</v>
      </c>
      <c r="E250" t="str">
        <f>'[2]Order Form'!D199</f>
        <v>BANDR(C12)</v>
      </c>
      <c r="F250" t="str">
        <f>'[2]Order Form'!E199</f>
        <v>WR-11</v>
      </c>
      <c r="G250">
        <f>'[2]Order Form'!F199</f>
        <v>0</v>
      </c>
      <c r="H250">
        <f>'[2]Order Form'!G199</f>
        <v>0</v>
      </c>
      <c r="I250" t="str">
        <f>'[2]Order Form'!H199</f>
        <v>Brown Leather Band CROC STANDARD 12mm</v>
      </c>
      <c r="J250">
        <f>'[2]Order Form'!I199</f>
        <v>1</v>
      </c>
      <c r="K250">
        <f>'[2]Order Form'!J199</f>
        <v>6.03</v>
      </c>
      <c r="L250">
        <f>'[2]Order Form'!K199</f>
        <v>9.9499999999999993</v>
      </c>
      <c r="M250">
        <f>'[2]Order Form'!L193</f>
        <v>0</v>
      </c>
    </row>
    <row r="251" spans="3:13" ht="15" hidden="1" customHeight="1" outlineLevel="2" x14ac:dyDescent="0.25">
      <c r="C251" s="59" t="s">
        <v>37</v>
      </c>
      <c r="D251" s="59" t="s">
        <v>37</v>
      </c>
      <c r="E251" t="str">
        <f>'[2]Order Form'!D200</f>
        <v>BANDR(L12)</v>
      </c>
      <c r="F251" t="str">
        <f>'[2]Order Form'!E200</f>
        <v>WR-11</v>
      </c>
      <c r="G251">
        <f>'[2]Order Form'!F200</f>
        <v>0</v>
      </c>
      <c r="H251">
        <f>'[2]Order Form'!G200</f>
        <v>0</v>
      </c>
      <c r="I251" t="str">
        <f>'[2]Order Form'!H200</f>
        <v>Brown Leather Band PLAIN X LONG 12mm</v>
      </c>
      <c r="J251">
        <f>'[2]Order Form'!I200</f>
        <v>1</v>
      </c>
      <c r="K251">
        <f>'[2]Order Form'!J200</f>
        <v>6.03</v>
      </c>
      <c r="L251">
        <f>'[2]Order Form'!K200</f>
        <v>9.9499999999999993</v>
      </c>
      <c r="M251">
        <f>'[2]Order Form'!L194</f>
        <v>0</v>
      </c>
    </row>
    <row r="252" spans="3:13" ht="15" hidden="1" customHeight="1" outlineLevel="2" x14ac:dyDescent="0.25">
      <c r="C252" s="59" t="s">
        <v>37</v>
      </c>
      <c r="D252" s="59" t="s">
        <v>37</v>
      </c>
      <c r="E252" t="str">
        <f>'[2]Order Form'!D201</f>
        <v>BANDR(L22)</v>
      </c>
      <c r="F252" t="str">
        <f>'[2]Order Form'!E201</f>
        <v>WR-11</v>
      </c>
      <c r="G252">
        <f>'[2]Order Form'!F201</f>
        <v>0</v>
      </c>
      <c r="H252">
        <f>'[2]Order Form'!G201</f>
        <v>0</v>
      </c>
      <c r="I252" t="str">
        <f>'[2]Order Form'!H201</f>
        <v>Brown Leather Band PLAIN X LONG 22mm</v>
      </c>
      <c r="J252">
        <f>'[2]Order Form'!I201</f>
        <v>1</v>
      </c>
      <c r="K252">
        <f>'[2]Order Form'!J201</f>
        <v>6.03</v>
      </c>
      <c r="L252">
        <f>'[2]Order Form'!K201</f>
        <v>9.9499999999999993</v>
      </c>
      <c r="M252">
        <f>'[2]Order Form'!L195</f>
        <v>0</v>
      </c>
    </row>
    <row r="253" spans="3:13" ht="15" hidden="1" customHeight="1" outlineLevel="2" x14ac:dyDescent="0.25">
      <c r="C253" s="59" t="s">
        <v>37</v>
      </c>
      <c r="D253" s="59" t="s">
        <v>37</v>
      </c>
      <c r="E253" t="str">
        <f>'[2]Order Form'!D202</f>
        <v>BANDR(L24)</v>
      </c>
      <c r="F253" t="str">
        <f>'[2]Order Form'!E202</f>
        <v>WR-11</v>
      </c>
      <c r="G253">
        <f>'[2]Order Form'!F202</f>
        <v>0</v>
      </c>
      <c r="H253">
        <f>'[2]Order Form'!G202</f>
        <v>0</v>
      </c>
      <c r="I253" t="str">
        <f>'[2]Order Form'!H202</f>
        <v>Brown Leather Band PLAIN X LONG 24mm</v>
      </c>
      <c r="J253">
        <f>'[2]Order Form'!I202</f>
        <v>1</v>
      </c>
      <c r="K253">
        <f>'[2]Order Form'!J202</f>
        <v>6.03</v>
      </c>
      <c r="L253">
        <f>'[2]Order Form'!K202</f>
        <v>9.9499999999999993</v>
      </c>
      <c r="M253">
        <f>'[2]Order Form'!L196</f>
        <v>0</v>
      </c>
    </row>
    <row r="254" spans="3:13" ht="15" hidden="1" customHeight="1" outlineLevel="2" x14ac:dyDescent="0.25">
      <c r="C254" s="59" t="s">
        <v>37</v>
      </c>
      <c r="D254" s="59" t="s">
        <v>37</v>
      </c>
      <c r="E254" t="str">
        <f>'[2]Order Form'!D203</f>
        <v>BANDR(CL8)</v>
      </c>
      <c r="F254" t="str">
        <f>'[2]Order Form'!E203</f>
        <v>WR-11</v>
      </c>
      <c r="G254">
        <f>'[2]Order Form'!F203</f>
        <v>0</v>
      </c>
      <c r="H254">
        <f>'[2]Order Form'!G203</f>
        <v>0</v>
      </c>
      <c r="I254" t="str">
        <f>'[2]Order Form'!H203</f>
        <v>Brown Leather Band CROC X LONG 8mm</v>
      </c>
      <c r="J254">
        <f>'[2]Order Form'!I203</f>
        <v>1</v>
      </c>
      <c r="K254">
        <f>'[2]Order Form'!J203</f>
        <v>6.03</v>
      </c>
      <c r="L254">
        <f>'[2]Order Form'!K203</f>
        <v>9.9499999999999993</v>
      </c>
      <c r="M254">
        <f>'[2]Order Form'!L197</f>
        <v>0</v>
      </c>
    </row>
    <row r="255" spans="3:13" ht="15" hidden="1" customHeight="1" outlineLevel="2" x14ac:dyDescent="0.25">
      <c r="C255" s="59" t="s">
        <v>37</v>
      </c>
      <c r="D255" s="59" t="s">
        <v>37</v>
      </c>
      <c r="E255" t="str">
        <f>'[2]Order Form'!D204</f>
        <v>BANDR(CL10)</v>
      </c>
      <c r="F255" t="str">
        <f>'[2]Order Form'!E204</f>
        <v>WR-11</v>
      </c>
      <c r="G255">
        <f>'[2]Order Form'!F204</f>
        <v>0</v>
      </c>
      <c r="H255">
        <f>'[2]Order Form'!G204</f>
        <v>0</v>
      </c>
      <c r="I255" t="str">
        <f>'[2]Order Form'!H204</f>
        <v>Brown Leather Band CROC X LONG 10mm</v>
      </c>
      <c r="J255">
        <f>'[2]Order Form'!I204</f>
        <v>1</v>
      </c>
      <c r="K255">
        <f>'[2]Order Form'!J204</f>
        <v>6.03</v>
      </c>
      <c r="L255">
        <f>'[2]Order Form'!K204</f>
        <v>9.9499999999999993</v>
      </c>
      <c r="M255">
        <f>'[2]Order Form'!L198</f>
        <v>0</v>
      </c>
    </row>
    <row r="256" spans="3:13" ht="15" hidden="1" customHeight="1" outlineLevel="2" x14ac:dyDescent="0.25">
      <c r="C256" s="59" t="s">
        <v>37</v>
      </c>
      <c r="D256" s="59" t="s">
        <v>37</v>
      </c>
      <c r="E256" t="str">
        <f>'[2]Order Form'!D205</f>
        <v>BANDR(CL12)</v>
      </c>
      <c r="F256" t="str">
        <f>'[2]Order Form'!E205</f>
        <v>WR-11</v>
      </c>
      <c r="G256">
        <f>'[2]Order Form'!F205</f>
        <v>0</v>
      </c>
      <c r="H256">
        <f>'[2]Order Form'!G205</f>
        <v>0</v>
      </c>
      <c r="I256" t="str">
        <f>'[2]Order Form'!H205</f>
        <v>Brown Leather Band CROC X LONG 12mm</v>
      </c>
      <c r="J256">
        <f>'[2]Order Form'!I205</f>
        <v>1</v>
      </c>
      <c r="K256">
        <f>'[2]Order Form'!J205</f>
        <v>6.03</v>
      </c>
      <c r="L256">
        <f>'[2]Order Form'!K205</f>
        <v>9.9499999999999993</v>
      </c>
      <c r="M256">
        <f>'[2]Order Form'!L199</f>
        <v>0</v>
      </c>
    </row>
    <row r="257" spans="3:13" ht="15" hidden="1" customHeight="1" outlineLevel="2" x14ac:dyDescent="0.25">
      <c r="C257" s="59" t="s">
        <v>37</v>
      </c>
      <c r="D257" s="59" t="s">
        <v>37</v>
      </c>
      <c r="E257" t="str">
        <f>'[2]Order Form'!D206</f>
        <v>BANDR(CL16)</v>
      </c>
      <c r="F257" t="str">
        <f>'[2]Order Form'!E206</f>
        <v>WR-11</v>
      </c>
      <c r="G257">
        <f>'[2]Order Form'!F206</f>
        <v>0</v>
      </c>
      <c r="H257">
        <f>'[2]Order Form'!G206</f>
        <v>0</v>
      </c>
      <c r="I257" t="str">
        <f>'[2]Order Form'!H206</f>
        <v>Brown Leather Band CROC X LONG 16mm</v>
      </c>
      <c r="J257">
        <f>'[2]Order Form'!I206</f>
        <v>1</v>
      </c>
      <c r="K257">
        <f>'[2]Order Form'!J206</f>
        <v>6.03</v>
      </c>
      <c r="L257">
        <f>'[2]Order Form'!K206</f>
        <v>9.9499999999999993</v>
      </c>
      <c r="M257">
        <f>'[2]Order Form'!L200</f>
        <v>0</v>
      </c>
    </row>
    <row r="258" spans="3:13" ht="15" hidden="1" customHeight="1" outlineLevel="2" x14ac:dyDescent="0.25">
      <c r="C258" s="59" t="s">
        <v>37</v>
      </c>
      <c r="D258" s="59" t="s">
        <v>37</v>
      </c>
      <c r="E258">
        <f>'[2]Order Form'!D207</f>
        <v>0</v>
      </c>
      <c r="F258">
        <f>'[2]Order Form'!E207</f>
        <v>0</v>
      </c>
      <c r="G258">
        <f>'[2]Order Form'!F207</f>
        <v>0</v>
      </c>
      <c r="H258">
        <f>'[2]Order Form'!G207</f>
        <v>0</v>
      </c>
      <c r="I258">
        <f>'[2]Order Form'!H207</f>
        <v>0</v>
      </c>
      <c r="J258">
        <f>'[2]Order Form'!I207</f>
        <v>0</v>
      </c>
      <c r="K258">
        <f>'[2]Order Form'!J207</f>
        <v>0</v>
      </c>
      <c r="L258">
        <f>'[2]Order Form'!K207</f>
        <v>0</v>
      </c>
      <c r="M258">
        <f>'[2]Order Form'!L201</f>
        <v>0</v>
      </c>
    </row>
    <row r="259" spans="3:13" ht="15" hidden="1" customHeight="1" outlineLevel="2" x14ac:dyDescent="0.25">
      <c r="C259" s="59" t="s">
        <v>37</v>
      </c>
      <c r="D259" s="59" t="s">
        <v>37</v>
      </c>
      <c r="E259" t="str">
        <f>'[2]Order Form'!D208</f>
        <v>BANDBT(C12)</v>
      </c>
      <c r="F259" t="str">
        <f>'[2]Order Form'!E208</f>
        <v>WR-10</v>
      </c>
      <c r="G259">
        <f>'[2]Order Form'!F208</f>
        <v>0</v>
      </c>
      <c r="H259" t="str">
        <f>'[2]Order Form'!G208</f>
        <v>LOW</v>
      </c>
      <c r="I259" t="str">
        <f>'[2]Order Form'!H208</f>
        <v>Tan Leather Band CROC STANDARD 12mm</v>
      </c>
      <c r="J259">
        <f>'[2]Order Form'!I208</f>
        <v>1</v>
      </c>
      <c r="K259">
        <f>'[2]Order Form'!J208</f>
        <v>6.03</v>
      </c>
      <c r="L259">
        <f>'[2]Order Form'!K208</f>
        <v>9.9499999999999993</v>
      </c>
      <c r="M259">
        <f>'[2]Order Form'!L202</f>
        <v>0</v>
      </c>
    </row>
    <row r="260" spans="3:13" ht="15" hidden="1" customHeight="1" outlineLevel="2" x14ac:dyDescent="0.25">
      <c r="C260" s="59" t="s">
        <v>37</v>
      </c>
      <c r="D260" s="59" t="s">
        <v>37</v>
      </c>
      <c r="E260" t="str">
        <f>'[2]Order Form'!D209</f>
        <v>BANDBT(L8)</v>
      </c>
      <c r="F260" t="str">
        <f>'[2]Order Form'!E209</f>
        <v>WR-10</v>
      </c>
      <c r="G260">
        <f>'[2]Order Form'!F209</f>
        <v>0</v>
      </c>
      <c r="H260">
        <f>'[2]Order Form'!G209</f>
        <v>0</v>
      </c>
      <c r="I260" t="str">
        <f>'[2]Order Form'!H209</f>
        <v>Tan Leather Band PLAIN X LONG 8mm</v>
      </c>
      <c r="J260">
        <f>'[2]Order Form'!I209</f>
        <v>1</v>
      </c>
      <c r="K260">
        <f>'[2]Order Form'!J209</f>
        <v>6.03</v>
      </c>
      <c r="L260">
        <f>'[2]Order Form'!K209</f>
        <v>9.9499999999999993</v>
      </c>
      <c r="M260">
        <f>'[2]Order Form'!L203</f>
        <v>0</v>
      </c>
    </row>
    <row r="261" spans="3:13" ht="15" hidden="1" customHeight="1" outlineLevel="2" x14ac:dyDescent="0.25">
      <c r="C261" s="59" t="s">
        <v>37</v>
      </c>
      <c r="D261" s="59" t="s">
        <v>37</v>
      </c>
      <c r="E261" t="str">
        <f>'[2]Order Form'!D210</f>
        <v>BANDBT(L10)</v>
      </c>
      <c r="F261" t="str">
        <f>'[2]Order Form'!E210</f>
        <v>WR-10</v>
      </c>
      <c r="G261">
        <f>'[2]Order Form'!F210</f>
        <v>0</v>
      </c>
      <c r="H261">
        <f>'[2]Order Form'!G210</f>
        <v>0</v>
      </c>
      <c r="I261" t="str">
        <f>'[2]Order Form'!H210</f>
        <v>Tan Leather Band PLAIN X LONG 10mm</v>
      </c>
      <c r="J261">
        <f>'[2]Order Form'!I210</f>
        <v>1</v>
      </c>
      <c r="K261">
        <f>'[2]Order Form'!J210</f>
        <v>6.03</v>
      </c>
      <c r="L261">
        <f>'[2]Order Form'!K210</f>
        <v>9.9499999999999993</v>
      </c>
      <c r="M261">
        <f>'[2]Order Form'!L204</f>
        <v>0</v>
      </c>
    </row>
    <row r="262" spans="3:13" ht="15" hidden="1" customHeight="1" outlineLevel="2" x14ac:dyDescent="0.25">
      <c r="C262" s="59" t="s">
        <v>37</v>
      </c>
      <c r="D262" s="59" t="s">
        <v>37</v>
      </c>
      <c r="E262">
        <f>'[2]Order Form'!D211</f>
        <v>0</v>
      </c>
      <c r="F262">
        <f>'[2]Order Form'!E211</f>
        <v>0</v>
      </c>
      <c r="G262">
        <f>'[2]Order Form'!F211</f>
        <v>0</v>
      </c>
      <c r="H262">
        <f>'[2]Order Form'!G211</f>
        <v>0</v>
      </c>
      <c r="I262">
        <f>'[2]Order Form'!H211</f>
        <v>0</v>
      </c>
      <c r="J262">
        <f>'[2]Order Form'!I211</f>
        <v>0</v>
      </c>
      <c r="K262">
        <f>'[2]Order Form'!J211</f>
        <v>0</v>
      </c>
      <c r="L262">
        <f>'[2]Order Form'!K211</f>
        <v>0</v>
      </c>
      <c r="M262">
        <f>'[2]Order Form'!L205</f>
        <v>0</v>
      </c>
    </row>
    <row r="263" spans="3:13" ht="15" hidden="1" customHeight="1" outlineLevel="2" x14ac:dyDescent="0.25">
      <c r="C263" s="59" t="s">
        <v>37</v>
      </c>
      <c r="D263" s="59" t="s">
        <v>37</v>
      </c>
      <c r="E263" t="str">
        <f>'[2]Order Form'!D212</f>
        <v>BANDMSB(G10)</v>
      </c>
      <c r="F263" t="str">
        <f>'[2]Order Form'!E212</f>
        <v>WR-11</v>
      </c>
      <c r="G263">
        <f>'[2]Order Form'!F212</f>
        <v>0</v>
      </c>
      <c r="H263">
        <f>'[2]Order Form'!G212</f>
        <v>0</v>
      </c>
      <c r="I263" t="str">
        <f>'[2]Order Form'!H212</f>
        <v>Metal Stretch Band GOLD 10mm</v>
      </c>
      <c r="J263">
        <f>'[2]Order Form'!I212</f>
        <v>1</v>
      </c>
      <c r="K263">
        <f>'[2]Order Form'!J212</f>
        <v>6.03</v>
      </c>
      <c r="L263">
        <f>'[2]Order Form'!K212</f>
        <v>9.9499999999999993</v>
      </c>
      <c r="M263">
        <f>'[2]Order Form'!L206</f>
        <v>0</v>
      </c>
    </row>
    <row r="264" spans="3:13" ht="15" hidden="1" customHeight="1" outlineLevel="2" x14ac:dyDescent="0.25">
      <c r="C264" s="59" t="s">
        <v>37</v>
      </c>
      <c r="D264" s="59" t="s">
        <v>37</v>
      </c>
      <c r="E264" t="str">
        <f>'[2]Order Form'!D213</f>
        <v>BANDMSB(G12)</v>
      </c>
      <c r="F264" t="str">
        <f>'[2]Order Form'!E213</f>
        <v>WR-11</v>
      </c>
      <c r="G264">
        <f>'[2]Order Form'!F213</f>
        <v>0</v>
      </c>
      <c r="H264">
        <f>'[2]Order Form'!G213</f>
        <v>0</v>
      </c>
      <c r="I264" t="str">
        <f>'[2]Order Form'!H213</f>
        <v>Metal Stretch Band GOLD 12mm</v>
      </c>
      <c r="J264">
        <f>'[2]Order Form'!I213</f>
        <v>1</v>
      </c>
      <c r="K264">
        <f>'[2]Order Form'!J213</f>
        <v>6.03</v>
      </c>
      <c r="L264">
        <f>'[2]Order Form'!K213</f>
        <v>9.9499999999999993</v>
      </c>
      <c r="M264">
        <f>'[2]Order Form'!L207</f>
        <v>0</v>
      </c>
    </row>
    <row r="265" spans="3:13" ht="15" hidden="1" customHeight="1" outlineLevel="2" x14ac:dyDescent="0.25">
      <c r="C265" s="59" t="s">
        <v>37</v>
      </c>
      <c r="D265" s="59" t="s">
        <v>37</v>
      </c>
      <c r="E265" t="str">
        <f>'[2]Order Form'!D214</f>
        <v>BANDMSB(G14)</v>
      </c>
      <c r="F265" t="str">
        <f>'[2]Order Form'!E214</f>
        <v>WR-11</v>
      </c>
      <c r="G265">
        <f>'[2]Order Form'!F214</f>
        <v>0</v>
      </c>
      <c r="H265">
        <f>'[2]Order Form'!G214</f>
        <v>0</v>
      </c>
      <c r="I265" t="str">
        <f>'[2]Order Form'!H214</f>
        <v>Metal Stretch Band GOLD 14mm</v>
      </c>
      <c r="J265">
        <f>'[2]Order Form'!I214</f>
        <v>1</v>
      </c>
      <c r="K265">
        <f>'[2]Order Form'!J214</f>
        <v>6.03</v>
      </c>
      <c r="L265">
        <f>'[2]Order Form'!K214</f>
        <v>9.9499999999999993</v>
      </c>
      <c r="M265">
        <f>'[2]Order Form'!L208</f>
        <v>0</v>
      </c>
    </row>
    <row r="266" spans="3:13" ht="15" hidden="1" customHeight="1" outlineLevel="2" x14ac:dyDescent="0.25">
      <c r="C266" s="59" t="s">
        <v>37</v>
      </c>
      <c r="D266" s="59" t="s">
        <v>37</v>
      </c>
      <c r="E266" t="str">
        <f>'[2]Order Form'!D215</f>
        <v>BANDMSB(G16)</v>
      </c>
      <c r="F266" t="str">
        <f>'[2]Order Form'!E215</f>
        <v>WR-11</v>
      </c>
      <c r="G266">
        <f>'[2]Order Form'!F215</f>
        <v>0</v>
      </c>
      <c r="H266">
        <f>'[2]Order Form'!G215</f>
        <v>0</v>
      </c>
      <c r="I266" t="str">
        <f>'[2]Order Form'!H215</f>
        <v>Metal Stretch Band GOLD 16mm</v>
      </c>
      <c r="J266">
        <f>'[2]Order Form'!I215</f>
        <v>1</v>
      </c>
      <c r="K266">
        <f>'[2]Order Form'!J215</f>
        <v>6.03</v>
      </c>
      <c r="L266">
        <f>'[2]Order Form'!K215</f>
        <v>9.9499999999999993</v>
      </c>
      <c r="M266">
        <f>'[2]Order Form'!L209</f>
        <v>0</v>
      </c>
    </row>
    <row r="267" spans="3:13" ht="15" hidden="1" customHeight="1" outlineLevel="2" x14ac:dyDescent="0.25">
      <c r="C267" s="59" t="s">
        <v>37</v>
      </c>
      <c r="D267" s="59" t="s">
        <v>37</v>
      </c>
      <c r="E267" t="str">
        <f>'[2]Order Form'!D216</f>
        <v>BANDMSB(G20)</v>
      </c>
      <c r="F267" t="str">
        <f>'[2]Order Form'!E216</f>
        <v>WR-11</v>
      </c>
      <c r="G267">
        <f>'[2]Order Form'!F216</f>
        <v>0</v>
      </c>
      <c r="H267">
        <f>'[2]Order Form'!G216</f>
        <v>0</v>
      </c>
      <c r="I267" t="str">
        <f>'[2]Order Form'!H216</f>
        <v>Metal Stretch Band GOLD 20mm</v>
      </c>
      <c r="J267">
        <f>'[2]Order Form'!I216</f>
        <v>1</v>
      </c>
      <c r="K267">
        <f>'[2]Order Form'!J216</f>
        <v>6.03</v>
      </c>
      <c r="L267">
        <f>'[2]Order Form'!K216</f>
        <v>9.9499999999999993</v>
      </c>
      <c r="M267">
        <f>'[2]Order Form'!L210</f>
        <v>0</v>
      </c>
    </row>
    <row r="268" spans="3:13" ht="15" hidden="1" customHeight="1" outlineLevel="2" x14ac:dyDescent="0.25">
      <c r="C268" s="59" t="s">
        <v>37</v>
      </c>
      <c r="D268" s="59" t="s">
        <v>37</v>
      </c>
      <c r="E268" t="str">
        <f>'[2]Order Form'!D217</f>
        <v>BANDMSB(S10)</v>
      </c>
      <c r="F268" t="str">
        <f>'[2]Order Form'!E217</f>
        <v>WR-11</v>
      </c>
      <c r="G268">
        <f>'[2]Order Form'!F217</f>
        <v>0</v>
      </c>
      <c r="H268">
        <f>'[2]Order Form'!G217</f>
        <v>0</v>
      </c>
      <c r="I268" t="str">
        <f>'[2]Order Form'!H217</f>
        <v>Metal Stretch Band SILVER 10mm</v>
      </c>
      <c r="J268">
        <f>'[2]Order Form'!I217</f>
        <v>1</v>
      </c>
      <c r="K268">
        <f>'[2]Order Form'!J217</f>
        <v>6.03</v>
      </c>
      <c r="L268">
        <f>'[2]Order Form'!K217</f>
        <v>9.9499999999999993</v>
      </c>
      <c r="M268">
        <f>'[2]Order Form'!L211</f>
        <v>0</v>
      </c>
    </row>
    <row r="269" spans="3:13" ht="15" hidden="1" customHeight="1" outlineLevel="2" x14ac:dyDescent="0.25">
      <c r="C269" s="59" t="s">
        <v>37</v>
      </c>
      <c r="D269" s="59" t="s">
        <v>37</v>
      </c>
      <c r="E269" t="str">
        <f>'[2]Order Form'!D218</f>
        <v>BANDMSB(S12)</v>
      </c>
      <c r="F269" t="str">
        <f>'[2]Order Form'!E218</f>
        <v>WR-11</v>
      </c>
      <c r="G269">
        <f>'[2]Order Form'!F218</f>
        <v>0</v>
      </c>
      <c r="H269">
        <f>'[2]Order Form'!G218</f>
        <v>0</v>
      </c>
      <c r="I269" t="str">
        <f>'[2]Order Form'!H218</f>
        <v>Metal Stretch Band SILVER 12mm</v>
      </c>
      <c r="J269">
        <f>'[2]Order Form'!I218</f>
        <v>1</v>
      </c>
      <c r="K269">
        <f>'[2]Order Form'!J218</f>
        <v>6.03</v>
      </c>
      <c r="L269">
        <f>'[2]Order Form'!K218</f>
        <v>9.9499999999999993</v>
      </c>
      <c r="M269">
        <f>'[2]Order Form'!L212</f>
        <v>0</v>
      </c>
    </row>
    <row r="270" spans="3:13" ht="15" hidden="1" customHeight="1" outlineLevel="2" x14ac:dyDescent="0.25">
      <c r="C270" s="59" t="s">
        <v>37</v>
      </c>
      <c r="D270" s="59" t="s">
        <v>37</v>
      </c>
      <c r="E270" t="str">
        <f>'[2]Order Form'!D219</f>
        <v>BANDMSB(S14)</v>
      </c>
      <c r="F270" t="str">
        <f>'[2]Order Form'!E219</f>
        <v>WR-11</v>
      </c>
      <c r="G270">
        <f>'[2]Order Form'!F219</f>
        <v>0</v>
      </c>
      <c r="H270">
        <f>'[2]Order Form'!G219</f>
        <v>0</v>
      </c>
      <c r="I270" t="str">
        <f>'[2]Order Form'!H219</f>
        <v>Metal Stretch Band SILVER 14mm</v>
      </c>
      <c r="J270">
        <f>'[2]Order Form'!I219</f>
        <v>1</v>
      </c>
      <c r="K270">
        <f>'[2]Order Form'!J219</f>
        <v>6.03</v>
      </c>
      <c r="L270">
        <f>'[2]Order Form'!K219</f>
        <v>9.9499999999999993</v>
      </c>
      <c r="M270">
        <f>'[2]Order Form'!L213</f>
        <v>0</v>
      </c>
    </row>
    <row r="271" spans="3:13" ht="15" hidden="1" customHeight="1" outlineLevel="2" x14ac:dyDescent="0.25">
      <c r="C271" s="59" t="s">
        <v>37</v>
      </c>
      <c r="D271" s="59" t="s">
        <v>37</v>
      </c>
      <c r="E271">
        <f>'[2]Order Form'!D220</f>
        <v>0</v>
      </c>
      <c r="F271">
        <f>'[2]Order Form'!E220</f>
        <v>0</v>
      </c>
      <c r="G271">
        <f>'[2]Order Form'!F220</f>
        <v>0</v>
      </c>
      <c r="H271">
        <f>'[2]Order Form'!G220</f>
        <v>0</v>
      </c>
      <c r="I271">
        <f>'[2]Order Form'!H220</f>
        <v>0</v>
      </c>
      <c r="J271">
        <f>'[2]Order Form'!I220</f>
        <v>0</v>
      </c>
      <c r="K271">
        <f>'[2]Order Form'!J220</f>
        <v>0</v>
      </c>
      <c r="L271">
        <f>'[2]Order Form'!K220</f>
        <v>0</v>
      </c>
      <c r="M271">
        <f>'[2]Order Form'!L214</f>
        <v>0</v>
      </c>
    </row>
    <row r="272" spans="3:13" ht="15" hidden="1" customHeight="1" outlineLevel="2" x14ac:dyDescent="0.25">
      <c r="C272" s="59" t="s">
        <v>37</v>
      </c>
      <c r="D272" s="59" t="s">
        <v>37</v>
      </c>
      <c r="E272" t="str">
        <f>'[2]Order Form'!D221</f>
        <v>BANDRB(12)</v>
      </c>
      <c r="F272" t="str">
        <f>'[2]Order Form'!E221</f>
        <v>WR-11</v>
      </c>
      <c r="G272">
        <f>'[2]Order Form'!F221</f>
        <v>0</v>
      </c>
      <c r="H272" t="str">
        <f>'[2]Order Form'!G221</f>
        <v>LOW</v>
      </c>
      <c r="I272" t="str">
        <f>'[2]Order Form'!H221</f>
        <v>Rubber Band BLACK 12mm</v>
      </c>
      <c r="J272">
        <f>'[2]Order Form'!I221</f>
        <v>1</v>
      </c>
      <c r="K272">
        <f>'[2]Order Form'!J221</f>
        <v>6.03</v>
      </c>
      <c r="L272">
        <f>'[2]Order Form'!K221</f>
        <v>9.9499999999999993</v>
      </c>
      <c r="M272">
        <f>'[2]Order Form'!L215</f>
        <v>0</v>
      </c>
    </row>
    <row r="273" spans="3:13" ht="15" hidden="1" customHeight="1" outlineLevel="2" x14ac:dyDescent="0.25">
      <c r="C273" s="59" t="s">
        <v>37</v>
      </c>
      <c r="D273" s="59" t="s">
        <v>37</v>
      </c>
      <c r="E273" t="str">
        <f>'[2]Order Form'!D222</f>
        <v>BANDRB(14)</v>
      </c>
      <c r="F273" t="str">
        <f>'[2]Order Form'!E222</f>
        <v>WR-11</v>
      </c>
      <c r="G273">
        <f>'[2]Order Form'!F222</f>
        <v>0</v>
      </c>
      <c r="H273" t="str">
        <f>'[2]Order Form'!G222</f>
        <v>LOW</v>
      </c>
      <c r="I273" t="str">
        <f>'[2]Order Form'!H222</f>
        <v>Rubber Band BLACK 14mm</v>
      </c>
      <c r="J273">
        <f>'[2]Order Form'!I222</f>
        <v>1</v>
      </c>
      <c r="K273">
        <f>'[2]Order Form'!J222</f>
        <v>6.03</v>
      </c>
      <c r="L273">
        <f>'[2]Order Form'!K222</f>
        <v>9.9499999999999993</v>
      </c>
      <c r="M273">
        <f>'[2]Order Form'!L216</f>
        <v>0</v>
      </c>
    </row>
    <row r="274" spans="3:13" ht="15" hidden="1" customHeight="1" outlineLevel="2" x14ac:dyDescent="0.25">
      <c r="C274" s="59" t="s">
        <v>37</v>
      </c>
      <c r="D274" s="59" t="s">
        <v>37</v>
      </c>
      <c r="E274" t="str">
        <f>'[2]Order Form'!D223</f>
        <v>BANDRB(22)</v>
      </c>
      <c r="F274" t="str">
        <f>'[2]Order Form'!E223</f>
        <v>WR-11</v>
      </c>
      <c r="G274">
        <f>'[2]Order Form'!F223</f>
        <v>0</v>
      </c>
      <c r="H274" t="str">
        <f>'[2]Order Form'!G223</f>
        <v>LOW</v>
      </c>
      <c r="I274" t="str">
        <f>'[2]Order Form'!H223</f>
        <v>Rubber Band BLACK 22mm</v>
      </c>
      <c r="J274">
        <f>'[2]Order Form'!I223</f>
        <v>1</v>
      </c>
      <c r="K274">
        <f>'[2]Order Form'!J223</f>
        <v>6.03</v>
      </c>
      <c r="L274">
        <f>'[2]Order Form'!K223</f>
        <v>9.9499999999999993</v>
      </c>
      <c r="M274">
        <f>'[2]Order Form'!L217</f>
        <v>0</v>
      </c>
    </row>
    <row r="275" spans="3:13" ht="15" hidden="1" customHeight="1" outlineLevel="2" x14ac:dyDescent="0.25">
      <c r="C275" s="59" t="s">
        <v>37</v>
      </c>
      <c r="D275" s="59" t="s">
        <v>37</v>
      </c>
      <c r="E275">
        <f>'[2]Order Form'!D224</f>
        <v>0</v>
      </c>
      <c r="F275">
        <f>'[2]Order Form'!E224</f>
        <v>0</v>
      </c>
      <c r="G275">
        <f>'[2]Order Form'!F224</f>
        <v>0</v>
      </c>
      <c r="H275">
        <f>'[2]Order Form'!G224</f>
        <v>0</v>
      </c>
      <c r="I275">
        <f>'[2]Order Form'!H224</f>
        <v>0</v>
      </c>
      <c r="J275">
        <f>'[2]Order Form'!I224</f>
        <v>0</v>
      </c>
      <c r="K275">
        <f>'[2]Order Form'!J224</f>
        <v>0</v>
      </c>
      <c r="L275">
        <f>'[2]Order Form'!K224</f>
        <v>0</v>
      </c>
      <c r="M275">
        <f>'[2]Order Form'!L218</f>
        <v>0</v>
      </c>
    </row>
    <row r="276" spans="3:13" ht="15" hidden="1" customHeight="1" outlineLevel="2" x14ac:dyDescent="0.25">
      <c r="C276" s="59" t="s">
        <v>37</v>
      </c>
      <c r="D276" s="59" t="s">
        <v>37</v>
      </c>
      <c r="E276" t="str">
        <f>'[2]Order Form'!D225</f>
        <v>BANDVB(VB12)</v>
      </c>
      <c r="F276" t="str">
        <f>'[2]Order Form'!E225</f>
        <v>WR-11</v>
      </c>
      <c r="G276">
        <f>'[2]Order Form'!F225</f>
        <v>0</v>
      </c>
      <c r="H276">
        <f>'[2]Order Form'!G225</f>
        <v>0</v>
      </c>
      <c r="I276" t="str">
        <f>'[2]Order Form'!H225</f>
        <v>Velcro Band BLACK 12mm</v>
      </c>
      <c r="J276">
        <f>'[2]Order Form'!I225</f>
        <v>1</v>
      </c>
      <c r="K276">
        <f>'[2]Order Form'!J225</f>
        <v>6.03</v>
      </c>
      <c r="L276">
        <f>'[2]Order Form'!K225</f>
        <v>9.9499999999999993</v>
      </c>
      <c r="M276">
        <f>'[2]Order Form'!L219</f>
        <v>0</v>
      </c>
    </row>
    <row r="277" spans="3:13" ht="15" hidden="1" customHeight="1" outlineLevel="2" x14ac:dyDescent="0.25">
      <c r="C277" s="59" t="s">
        <v>37</v>
      </c>
      <c r="D277" s="59" t="s">
        <v>37</v>
      </c>
      <c r="E277" t="str">
        <f>'[2]Order Form'!D226</f>
        <v>BANDVB(VN12)</v>
      </c>
      <c r="F277" t="str">
        <f>'[2]Order Form'!E226</f>
        <v>WR-11</v>
      </c>
      <c r="G277">
        <f>'[2]Order Form'!F226</f>
        <v>0</v>
      </c>
      <c r="H277">
        <f>'[2]Order Form'!G226</f>
        <v>0</v>
      </c>
      <c r="I277" t="str">
        <f>'[2]Order Form'!H226</f>
        <v>Velcro Band NAVY BLUE 12mm</v>
      </c>
      <c r="J277">
        <f>'[2]Order Form'!I226</f>
        <v>1</v>
      </c>
      <c r="K277">
        <f>'[2]Order Form'!J226</f>
        <v>6.03</v>
      </c>
      <c r="L277">
        <f>'[2]Order Form'!K226</f>
        <v>9.9499999999999993</v>
      </c>
      <c r="M277">
        <f>'[2]Order Form'!L220</f>
        <v>0</v>
      </c>
    </row>
    <row r="278" spans="3:13" ht="15" hidden="1" customHeight="1" outlineLevel="2" x14ac:dyDescent="0.25">
      <c r="C278" s="59" t="s">
        <v>37</v>
      </c>
      <c r="D278" s="59" t="s">
        <v>37</v>
      </c>
      <c r="E278" t="str">
        <f>'[2]Order Form'!D227</f>
        <v>BANDVB(VN14)</v>
      </c>
      <c r="F278" t="str">
        <f>'[2]Order Form'!E227</f>
        <v>WR-11</v>
      </c>
      <c r="G278">
        <f>'[2]Order Form'!F227</f>
        <v>0</v>
      </c>
      <c r="H278">
        <f>'[2]Order Form'!G227</f>
        <v>0</v>
      </c>
      <c r="I278" t="str">
        <f>'[2]Order Form'!H227</f>
        <v>Velcro Band NAVY BLUE 14mm</v>
      </c>
      <c r="J278">
        <f>'[2]Order Form'!I227</f>
        <v>1</v>
      </c>
      <c r="K278">
        <f>'[2]Order Form'!J227</f>
        <v>6.03</v>
      </c>
      <c r="L278">
        <f>'[2]Order Form'!K227</f>
        <v>9.9499999999999993</v>
      </c>
      <c r="M278">
        <f>'[2]Order Form'!L221</f>
        <v>0</v>
      </c>
    </row>
    <row r="279" spans="3:13" ht="15" hidden="1" customHeight="1" outlineLevel="2" x14ac:dyDescent="0.25">
      <c r="C279" s="59" t="s">
        <v>37</v>
      </c>
      <c r="D279" s="59" t="s">
        <v>37</v>
      </c>
      <c r="E279">
        <f>'[2]Order Form'!D228</f>
        <v>0</v>
      </c>
      <c r="F279">
        <f>'[2]Order Form'!E228</f>
        <v>0</v>
      </c>
      <c r="G279">
        <f>'[2]Order Form'!F228</f>
        <v>0</v>
      </c>
      <c r="H279">
        <f>'[2]Order Form'!G228</f>
        <v>0</v>
      </c>
      <c r="I279">
        <f>'[2]Order Form'!H228</f>
        <v>0</v>
      </c>
      <c r="J279">
        <f>'[2]Order Form'!I228</f>
        <v>0</v>
      </c>
      <c r="K279">
        <f>'[2]Order Form'!J228</f>
        <v>0</v>
      </c>
      <c r="L279">
        <f>'[2]Order Form'!K228</f>
        <v>0</v>
      </c>
      <c r="M279">
        <f>'[2]Order Form'!L222</f>
        <v>0</v>
      </c>
    </row>
    <row r="280" spans="3:13" ht="15" hidden="1" customHeight="1" outlineLevel="2" x14ac:dyDescent="0.25">
      <c r="C280" s="59" t="s">
        <v>37</v>
      </c>
      <c r="D280" s="59" t="s">
        <v>37</v>
      </c>
      <c r="E280" t="str">
        <f>'[2]Order Form'!D229</f>
        <v>BANDN (C20)</v>
      </c>
      <c r="F280" t="str">
        <f>'[2]Order Form'!E229</f>
        <v>WR-11</v>
      </c>
      <c r="G280">
        <f>'[2]Order Form'!F229</f>
        <v>0</v>
      </c>
      <c r="H280">
        <f>'[2]Order Form'!G229</f>
        <v>0</v>
      </c>
      <c r="I280" t="str">
        <f>'[2]Order Form'!H229</f>
        <v>Nylon Band OLIVE GREEN</v>
      </c>
      <c r="J280">
        <f>'[2]Order Form'!I229</f>
        <v>1</v>
      </c>
      <c r="K280">
        <f>'[2]Order Form'!J229</f>
        <v>6.03</v>
      </c>
      <c r="L280">
        <f>'[2]Order Form'!K229</f>
        <v>9.9499999999999993</v>
      </c>
      <c r="M280">
        <f>'[2]Order Form'!L223</f>
        <v>0</v>
      </c>
    </row>
    <row r="281" spans="3:13" ht="15" hidden="1" customHeight="1" outlineLevel="2" x14ac:dyDescent="0.25">
      <c r="C281" s="59" t="s">
        <v>37</v>
      </c>
      <c r="D281" s="59" t="s">
        <v>37</v>
      </c>
      <c r="E281" t="str">
        <f>'[2]Order Form'!D230</f>
        <v>BANDN (C20)</v>
      </c>
      <c r="F281" t="str">
        <f>'[2]Order Form'!E230</f>
        <v>WR-11</v>
      </c>
      <c r="G281">
        <f>'[2]Order Form'!F230</f>
        <v>0</v>
      </c>
      <c r="H281">
        <f>'[2]Order Form'!G230</f>
        <v>0</v>
      </c>
      <c r="I281" t="str">
        <f>'[2]Order Form'!H230</f>
        <v>Nylon Band BLACK</v>
      </c>
      <c r="J281">
        <f>'[2]Order Form'!I230</f>
        <v>1</v>
      </c>
      <c r="K281">
        <f>'[2]Order Form'!J230</f>
        <v>6.03</v>
      </c>
      <c r="L281">
        <f>'[2]Order Form'!K230</f>
        <v>9.9499999999999993</v>
      </c>
      <c r="M281">
        <f>'[2]Order Form'!L224</f>
        <v>0</v>
      </c>
    </row>
    <row r="282" spans="3:13" ht="15" hidden="1" customHeight="1" outlineLevel="2" x14ac:dyDescent="0.25">
      <c r="C282" s="59" t="s">
        <v>37</v>
      </c>
      <c r="D282" s="59" t="s">
        <v>37</v>
      </c>
      <c r="E282" t="str">
        <f>'[2]Order Form'!D231</f>
        <v>BANDN (C20)</v>
      </c>
      <c r="F282" t="str">
        <f>'[2]Order Form'!E231</f>
        <v>WR-11</v>
      </c>
      <c r="G282">
        <f>'[2]Order Form'!F231</f>
        <v>0</v>
      </c>
      <c r="H282">
        <f>'[2]Order Form'!G231</f>
        <v>0</v>
      </c>
      <c r="I282" t="str">
        <f>'[2]Order Form'!H231</f>
        <v>Nylon Band NAVY</v>
      </c>
      <c r="J282">
        <f>'[2]Order Form'!I231</f>
        <v>1</v>
      </c>
      <c r="K282">
        <f>'[2]Order Form'!J231</f>
        <v>6.03</v>
      </c>
      <c r="L282">
        <f>'[2]Order Form'!K231</f>
        <v>9.9499999999999993</v>
      </c>
      <c r="M282">
        <f>'[2]Order Form'!L225</f>
        <v>0</v>
      </c>
    </row>
    <row r="283" spans="3:13" ht="15" hidden="1" customHeight="1" outlineLevel="2" x14ac:dyDescent="0.25">
      <c r="C283" s="59" t="s">
        <v>37</v>
      </c>
      <c r="D283" s="59" t="s">
        <v>37</v>
      </c>
      <c r="E283">
        <f>'[2]Order Form'!D232</f>
        <v>0</v>
      </c>
      <c r="F283">
        <f>'[2]Order Form'!E232</f>
        <v>0</v>
      </c>
      <c r="G283">
        <f>'[2]Order Form'!F232</f>
        <v>0</v>
      </c>
      <c r="H283">
        <f>'[2]Order Form'!G232</f>
        <v>0</v>
      </c>
      <c r="I283">
        <f>'[2]Order Form'!H232</f>
        <v>0</v>
      </c>
      <c r="J283">
        <f>'[2]Order Form'!I232</f>
        <v>0</v>
      </c>
      <c r="K283">
        <f>'[2]Order Form'!J232</f>
        <v>0</v>
      </c>
      <c r="L283">
        <f>'[2]Order Form'!K232</f>
        <v>0</v>
      </c>
      <c r="M283">
        <f>'[2]Order Form'!L226</f>
        <v>0</v>
      </c>
    </row>
    <row r="284" spans="3:13" ht="15" hidden="1" customHeight="1" outlineLevel="2" x14ac:dyDescent="0.25">
      <c r="C284" s="59" t="s">
        <v>37</v>
      </c>
      <c r="D284" s="59" t="s">
        <v>37</v>
      </c>
      <c r="E284" t="str">
        <f>'[2]Order Form'!D233</f>
        <v>S1034</v>
      </c>
      <c r="F284" t="str">
        <f>'[2]Order Form'!E233</f>
        <v>WR-25</v>
      </c>
      <c r="G284">
        <f>'[2]Order Form'!F233</f>
        <v>0</v>
      </c>
      <c r="H284">
        <f>'[2]Order Form'!G233</f>
        <v>0</v>
      </c>
      <c r="I284" t="str">
        <f>'[2]Order Form'!H233</f>
        <v>WATCH CARDBOARD COUNTER STAND</v>
      </c>
      <c r="J284">
        <f>'[2]Order Form'!I233</f>
        <v>1</v>
      </c>
      <c r="K284">
        <f>'[2]Order Form'!J233</f>
        <v>0</v>
      </c>
      <c r="L284">
        <f>'[2]Order Form'!K233</f>
        <v>0</v>
      </c>
      <c r="M284">
        <f>'[2]Order Form'!L227</f>
        <v>0</v>
      </c>
    </row>
    <row r="285" spans="3:13" ht="15" hidden="1" customHeight="1" outlineLevel="2" x14ac:dyDescent="0.25">
      <c r="C285" s="59" t="s">
        <v>37</v>
      </c>
      <c r="D285" s="59" t="s">
        <v>37</v>
      </c>
      <c r="E285" t="str">
        <f>'[2]Order Form'!D234</f>
        <v>S1050</v>
      </c>
      <c r="F285" t="str">
        <f>'[2]Order Form'!E234</f>
        <v>ND-17</v>
      </c>
      <c r="G285">
        <f>'[2]Order Form'!F234</f>
        <v>0</v>
      </c>
      <c r="H285">
        <f>'[2]Order Form'!G234</f>
        <v>0</v>
      </c>
      <c r="I285" t="str">
        <f>'[2]Order Form'!H234</f>
        <v>WS WATCH 16PCS COUNTER STAND WITH EURO HOOK</v>
      </c>
      <c r="J285">
        <f>'[2]Order Form'!I234</f>
        <v>1</v>
      </c>
      <c r="K285">
        <f>'[2]Order Form'!J234</f>
        <v>60</v>
      </c>
      <c r="L285">
        <f>'[2]Order Form'!K234</f>
        <v>0</v>
      </c>
      <c r="M285">
        <f>'[2]Order Form'!L228</f>
        <v>0</v>
      </c>
    </row>
    <row r="286" spans="3:13" ht="15" hidden="1" customHeight="1" outlineLevel="2" x14ac:dyDescent="0.25">
      <c r="C286" s="59" t="s">
        <v>37</v>
      </c>
      <c r="D286" s="59" t="s">
        <v>37</v>
      </c>
      <c r="E286" t="str">
        <f>'[2]Order Form'!D235</f>
        <v>S191H</v>
      </c>
      <c r="F286" t="str">
        <f>'[2]Order Form'!E235</f>
        <v>MISC</v>
      </c>
      <c r="G286">
        <f>'[2]Order Form'!F235</f>
        <v>0</v>
      </c>
      <c r="H286">
        <f>'[2]Order Form'!G235</f>
        <v>0</v>
      </c>
      <c r="I286" t="str">
        <f>'[2]Order Form'!H235</f>
        <v>WS BLACK HOOKS TO SUIT WATCH STAND S1050</v>
      </c>
      <c r="J286">
        <f>'[2]Order Form'!I235</f>
        <v>1</v>
      </c>
      <c r="K286">
        <f>'[2]Order Form'!J235</f>
        <v>0</v>
      </c>
      <c r="L286">
        <f>'[2]Order Form'!K235</f>
        <v>0</v>
      </c>
      <c r="M286">
        <f>'[2]Order Form'!L229</f>
        <v>0</v>
      </c>
    </row>
    <row r="287" spans="3:13" ht="15" hidden="1" customHeight="1" outlineLevel="2" x14ac:dyDescent="0.25">
      <c r="C287" s="59" t="s">
        <v>37</v>
      </c>
      <c r="D287" s="59" t="s">
        <v>37</v>
      </c>
      <c r="E287" t="str">
        <f>'[2]Order Form'!D236</f>
        <v>S1051</v>
      </c>
      <c r="F287" t="str">
        <f>'[2]Order Form'!E236</f>
        <v>ND-17</v>
      </c>
      <c r="G287">
        <f>'[2]Order Form'!F236</f>
        <v>0</v>
      </c>
      <c r="H287">
        <f>'[2]Order Form'!G236</f>
        <v>0</v>
      </c>
      <c r="I287" t="str">
        <f>'[2]Order Form'!H236</f>
        <v>48 PCE SPINNING COUNTER WATCH STAND WITH HOOKS</v>
      </c>
      <c r="J287">
        <f>'[2]Order Form'!I236</f>
        <v>1</v>
      </c>
      <c r="K287">
        <f>'[2]Order Form'!J236</f>
        <v>115</v>
      </c>
      <c r="L287">
        <f>'[2]Order Form'!K236</f>
        <v>0</v>
      </c>
      <c r="M287">
        <f>'[2]Order Form'!L230</f>
        <v>0</v>
      </c>
    </row>
    <row r="288" spans="3:13" ht="15" hidden="1" customHeight="1" outlineLevel="2" x14ac:dyDescent="0.25">
      <c r="C288" s="59" t="s">
        <v>37</v>
      </c>
      <c r="D288" s="59" t="s">
        <v>37</v>
      </c>
      <c r="E288" t="str">
        <f>'[2]Order Form'!D237</f>
        <v>PW1</v>
      </c>
      <c r="F288" t="str">
        <f>'[2]Order Form'!E237</f>
        <v>WR-25</v>
      </c>
      <c r="G288">
        <f>'[2]Order Form'!F237</f>
        <v>0</v>
      </c>
      <c r="H288">
        <f>'[2]Order Form'!G237</f>
        <v>0</v>
      </c>
      <c r="I288" t="str">
        <f>'[2]Order Form'!H237</f>
        <v>WATCH BOX FOR S1030 STAND WITH RETAIL STOCK TO COVER IF 25 OR MORE ORDERED</v>
      </c>
      <c r="J288">
        <f>'[2]Order Form'!I237</f>
        <v>1</v>
      </c>
      <c r="K288">
        <f>'[2]Order Form'!J237</f>
        <v>1</v>
      </c>
      <c r="L288">
        <f>'[2]Order Form'!K237</f>
        <v>0</v>
      </c>
      <c r="M288">
        <f>'[2]Order Form'!L231</f>
        <v>0</v>
      </c>
    </row>
    <row r="289" spans="3:13" ht="15" hidden="1" customHeight="1" outlineLevel="2" x14ac:dyDescent="0.25">
      <c r="C289" s="59" t="s">
        <v>37</v>
      </c>
      <c r="D289" s="59" t="s">
        <v>37</v>
      </c>
      <c r="E289" t="str">
        <f>'[2]Order Form'!D238</f>
        <v>PW28</v>
      </c>
      <c r="F289" t="str">
        <f>'[2]Order Form'!E238</f>
        <v>WR-25</v>
      </c>
      <c r="G289">
        <f>'[2]Order Form'!F238</f>
        <v>0</v>
      </c>
      <c r="H289">
        <f>'[2]Order Form'!G238</f>
        <v>0</v>
      </c>
      <c r="I289" t="str">
        <f>'[2]Order Form'!H238</f>
        <v xml:space="preserve">BLACK CARDBOARD BOX FOR WATCHES </v>
      </c>
      <c r="J289">
        <f>'[2]Order Form'!I238</f>
        <v>1</v>
      </c>
      <c r="K289">
        <f>'[2]Order Form'!J238</f>
        <v>0</v>
      </c>
      <c r="L289">
        <f>'[2]Order Form'!K238</f>
        <v>0</v>
      </c>
      <c r="M289">
        <f>'[2]Order Form'!L232</f>
        <v>0</v>
      </c>
    </row>
    <row r="290" spans="3:13" ht="15" hidden="1" customHeight="1" outlineLevel="2" x14ac:dyDescent="0.25">
      <c r="C290" s="59" t="s">
        <v>37</v>
      </c>
      <c r="D290" s="59" t="s">
        <v>37</v>
      </c>
      <c r="E290" t="str">
        <f>'[2]Order Form'!D239</f>
        <v>PW27</v>
      </c>
      <c r="F290" t="str">
        <f>'[2]Order Form'!E239</f>
        <v>WR-25</v>
      </c>
      <c r="G290">
        <f>'[2]Order Form'!F239</f>
        <v>0</v>
      </c>
      <c r="H290">
        <f>'[2]Order Form'!G239</f>
        <v>0</v>
      </c>
      <c r="I290" t="str">
        <f>'[2]Order Form'!H239</f>
        <v>BLACK L- STAND WATCH HOLDER</v>
      </c>
      <c r="J290">
        <f>'[2]Order Form'!I239</f>
        <v>1</v>
      </c>
      <c r="K290">
        <f>'[2]Order Form'!J239</f>
        <v>1</v>
      </c>
      <c r="L290">
        <f>'[2]Order Form'!K239</f>
        <v>0</v>
      </c>
      <c r="M290">
        <f>'[2]Order Form'!L233</f>
        <v>0</v>
      </c>
    </row>
    <row r="291" spans="3:13" ht="15" hidden="1" customHeight="1" outlineLevel="2" x14ac:dyDescent="0.25">
      <c r="C291" s="59" t="s">
        <v>37</v>
      </c>
      <c r="D291" s="59" t="s">
        <v>37</v>
      </c>
      <c r="E291">
        <f>'[2]Order Form'!D240</f>
        <v>0</v>
      </c>
      <c r="F291">
        <f>'[2]Order Form'!E240</f>
        <v>0</v>
      </c>
      <c r="G291">
        <f>'[2]Order Form'!F240</f>
        <v>0</v>
      </c>
      <c r="H291">
        <f>'[2]Order Form'!G240</f>
        <v>0</v>
      </c>
      <c r="I291">
        <f>'[2]Order Form'!H240</f>
        <v>0</v>
      </c>
      <c r="J291">
        <f>'[2]Order Form'!I240</f>
        <v>0</v>
      </c>
      <c r="K291">
        <f>'[2]Order Form'!J240</f>
        <v>0</v>
      </c>
      <c r="L291">
        <f>'[2]Order Form'!K240</f>
        <v>0</v>
      </c>
      <c r="M291">
        <f>'[2]Order Form'!L234</f>
        <v>0</v>
      </c>
    </row>
    <row r="292" spans="3:13" ht="15" hidden="1" customHeight="1" outlineLevel="2" x14ac:dyDescent="0.25">
      <c r="C292" s="59" t="s">
        <v>37</v>
      </c>
      <c r="D292" s="59" t="s">
        <v>37</v>
      </c>
      <c r="E292" t="str">
        <f>'[2]Order Form'!D241</f>
        <v>W050</v>
      </c>
      <c r="F292">
        <f>'[2]Order Form'!E241</f>
        <v>0</v>
      </c>
      <c r="G292">
        <f>'[2]Order Form'!F241</f>
        <v>0</v>
      </c>
      <c r="H292" t="str">
        <f>'[2]Order Form'!G241</f>
        <v>P</v>
      </c>
      <c r="I292" t="str">
        <f>'[2]Order Form'!H241</f>
        <v>FROG DIGITAL WATCHES PREPACK</v>
      </c>
      <c r="J292">
        <f>'[2]Order Form'!I241</f>
        <v>1</v>
      </c>
      <c r="K292">
        <f>'[2]Order Form'!J241</f>
        <v>363</v>
      </c>
      <c r="L292">
        <f>'[2]Order Form'!K241</f>
        <v>598.95000000000005</v>
      </c>
      <c r="M292">
        <f>'[2]Order Form'!L235</f>
        <v>0</v>
      </c>
    </row>
    <row r="293" spans="3:13" ht="15" hidden="1" customHeight="1" outlineLevel="2" x14ac:dyDescent="0.25">
      <c r="C293" s="59" t="s">
        <v>37</v>
      </c>
      <c r="D293" s="59" t="s">
        <v>37</v>
      </c>
      <c r="E293" t="str">
        <f>'[2]Order Form'!D242</f>
        <v>S1053</v>
      </c>
      <c r="F293" t="str">
        <f>'[2]Order Form'!E242</f>
        <v>ND-18</v>
      </c>
      <c r="G293">
        <f>'[2]Order Form'!F242</f>
        <v>0</v>
      </c>
      <c r="H293">
        <f>'[2]Order Form'!G242</f>
        <v>0</v>
      </c>
      <c r="I293" t="str">
        <f>'[2]Order Form'!H242</f>
        <v>FROG WATCH STAND
(Order if Required)</v>
      </c>
      <c r="J293">
        <f>'[2]Order Form'!I242</f>
        <v>1</v>
      </c>
      <c r="K293">
        <f>'[2]Order Form'!J242</f>
        <v>0</v>
      </c>
      <c r="L293">
        <f>'[2]Order Form'!K242</f>
        <v>0</v>
      </c>
      <c r="M293">
        <f>'[2]Order Form'!L236</f>
        <v>0</v>
      </c>
    </row>
    <row r="294" spans="3:13" ht="15" hidden="1" customHeight="1" outlineLevel="2" x14ac:dyDescent="0.25">
      <c r="C294" s="59" t="s">
        <v>37</v>
      </c>
      <c r="D294" s="59" t="s">
        <v>37</v>
      </c>
      <c r="E294" t="str">
        <f>'[2]Order Form'!D243</f>
        <v>A51</v>
      </c>
      <c r="F294" t="str">
        <f>'[2]Order Form'!E243</f>
        <v>WR-17</v>
      </c>
      <c r="G294">
        <f>'[2]Order Form'!F243</f>
        <v>0</v>
      </c>
      <c r="H294">
        <f>'[2]Order Form'!G243</f>
        <v>0</v>
      </c>
      <c r="I294" t="str">
        <f>'[2]Order Form'!H243</f>
        <v>FROG WATCH DIGITAL BLACK MEDIUM</v>
      </c>
      <c r="J294">
        <f>'[2]Order Form'!I243</f>
        <v>5</v>
      </c>
      <c r="K294">
        <f>'[2]Order Form'!J243</f>
        <v>18.149999999999999</v>
      </c>
      <c r="L294">
        <f>'[2]Order Form'!K243</f>
        <v>29.95</v>
      </c>
      <c r="M294">
        <f>'[2]Order Form'!L237</f>
        <v>0</v>
      </c>
    </row>
    <row r="295" spans="3:13" ht="15" hidden="1" customHeight="1" outlineLevel="2" x14ac:dyDescent="0.25">
      <c r="C295" s="59" t="s">
        <v>37</v>
      </c>
      <c r="D295" s="59" t="s">
        <v>37</v>
      </c>
      <c r="E295" t="str">
        <f>'[2]Order Form'!D244</f>
        <v>A52</v>
      </c>
      <c r="F295" t="str">
        <f>'[2]Order Form'!E244</f>
        <v>WR-17</v>
      </c>
      <c r="G295">
        <f>'[2]Order Form'!F244</f>
        <v>0</v>
      </c>
      <c r="H295">
        <f>'[2]Order Form'!G244</f>
        <v>0</v>
      </c>
      <c r="I295" t="str">
        <f>'[2]Order Form'!H244</f>
        <v>FROG WATCH DIGITAL BLUSH PINK MEDIUM</v>
      </c>
      <c r="J295">
        <f>'[2]Order Form'!I244</f>
        <v>5</v>
      </c>
      <c r="K295">
        <f>'[2]Order Form'!J244</f>
        <v>18.149999999999999</v>
      </c>
      <c r="L295">
        <f>'[2]Order Form'!K244</f>
        <v>29.95</v>
      </c>
      <c r="M295">
        <f>'[2]Order Form'!L238</f>
        <v>0</v>
      </c>
    </row>
    <row r="296" spans="3:13" ht="15" hidden="1" customHeight="1" outlineLevel="2" x14ac:dyDescent="0.25">
      <c r="C296" s="59" t="s">
        <v>37</v>
      </c>
      <c r="D296" s="59" t="s">
        <v>37</v>
      </c>
      <c r="E296" t="str">
        <f>'[2]Order Form'!D245</f>
        <v>A49</v>
      </c>
      <c r="F296" t="str">
        <f>'[2]Order Form'!E245</f>
        <v>WR-17</v>
      </c>
      <c r="G296">
        <f>'[2]Order Form'!F245</f>
        <v>0</v>
      </c>
      <c r="H296">
        <f>'[2]Order Form'!G245</f>
        <v>0</v>
      </c>
      <c r="I296" t="str">
        <f>'[2]Order Form'!H245</f>
        <v>FROG WATCH DIGITAL BLUE CASE &amp; BAND/WHITE TEXT</v>
      </c>
      <c r="J296">
        <f>'[2]Order Form'!I245</f>
        <v>5</v>
      </c>
      <c r="K296">
        <f>'[2]Order Form'!J245</f>
        <v>18.149999999999999</v>
      </c>
      <c r="L296">
        <f>'[2]Order Form'!K245</f>
        <v>29.95</v>
      </c>
      <c r="M296">
        <f>'[2]Order Form'!L239</f>
        <v>0</v>
      </c>
    </row>
    <row r="297" spans="3:13" ht="15" hidden="1" customHeight="1" outlineLevel="2" x14ac:dyDescent="0.25">
      <c r="C297" s="59" t="s">
        <v>37</v>
      </c>
      <c r="D297" s="59" t="s">
        <v>37</v>
      </c>
      <c r="E297" t="str">
        <f>'[2]Order Form'!D246</f>
        <v>A50</v>
      </c>
      <c r="F297" t="str">
        <f>'[2]Order Form'!E246</f>
        <v>WR-17</v>
      </c>
      <c r="G297">
        <f>'[2]Order Form'!F246</f>
        <v>0</v>
      </c>
      <c r="H297">
        <f>'[2]Order Form'!G246</f>
        <v>0</v>
      </c>
      <c r="I297" t="str">
        <f>'[2]Order Form'!H246</f>
        <v>FROG WATCH DIGITAL BLACK CASE &amp; BAND/WHITE TEXT</v>
      </c>
      <c r="J297">
        <f>'[2]Order Form'!I246</f>
        <v>5</v>
      </c>
      <c r="K297">
        <f>'[2]Order Form'!J246</f>
        <v>18.149999999999999</v>
      </c>
      <c r="L297">
        <f>'[2]Order Form'!K246</f>
        <v>29.95</v>
      </c>
      <c r="M297">
        <f>'[2]Order Form'!L240</f>
        <v>0</v>
      </c>
    </row>
    <row r="298" spans="3:13" ht="15" hidden="1" customHeight="1" outlineLevel="2" x14ac:dyDescent="0.25">
      <c r="C298" s="59" t="s">
        <v>37</v>
      </c>
      <c r="D298" s="59" t="s">
        <v>37</v>
      </c>
      <c r="E298">
        <f>'[2]Order Form'!D247</f>
        <v>0</v>
      </c>
      <c r="F298">
        <f>'[2]Order Form'!E247</f>
        <v>0</v>
      </c>
      <c r="G298">
        <f>'[2]Order Form'!F247</f>
        <v>0</v>
      </c>
      <c r="H298">
        <f>'[2]Order Form'!G247</f>
        <v>0</v>
      </c>
      <c r="I298">
        <f>'[2]Order Form'!H247</f>
        <v>0</v>
      </c>
      <c r="J298">
        <f>'[2]Order Form'!I247</f>
        <v>0</v>
      </c>
      <c r="K298">
        <f>'[2]Order Form'!J247</f>
        <v>0</v>
      </c>
      <c r="L298">
        <f>'[2]Order Form'!K247</f>
        <v>0</v>
      </c>
      <c r="M298">
        <f>'[2]Order Form'!L241</f>
        <v>0</v>
      </c>
    </row>
    <row r="299" spans="3:13" ht="15" hidden="1" customHeight="1" outlineLevel="2" x14ac:dyDescent="0.25">
      <c r="C299" s="59" t="s">
        <v>37</v>
      </c>
      <c r="D299" s="59" t="s">
        <v>37</v>
      </c>
      <c r="E299" t="str">
        <f>'[2]Order Form'!D248</f>
        <v>W072</v>
      </c>
      <c r="F299" t="str">
        <f>'[2]Order Form'!E248</f>
        <v>WR-17</v>
      </c>
      <c r="G299">
        <f>'[2]Order Form'!F248</f>
        <v>0</v>
      </c>
      <c r="H299" t="str">
        <f>'[2]Order Form'!G248</f>
        <v>P</v>
      </c>
      <c r="I299" t="str">
        <f>'[2]Order Form'!H248</f>
        <v>KID'S FROG DIGITAL WATCHES PREPACK</v>
      </c>
      <c r="J299">
        <f>'[2]Order Form'!I248</f>
        <v>1</v>
      </c>
      <c r="K299">
        <f>'[2]Order Form'!J248</f>
        <v>108.9</v>
      </c>
      <c r="L299">
        <f>'[2]Order Form'!K248</f>
        <v>179.68</v>
      </c>
      <c r="M299">
        <f>'[2]Order Form'!L242</f>
        <v>0</v>
      </c>
    </row>
    <row r="300" spans="3:13" ht="15" hidden="1" customHeight="1" outlineLevel="2" x14ac:dyDescent="0.25">
      <c r="C300" s="59" t="s">
        <v>37</v>
      </c>
      <c r="D300" s="59" t="s">
        <v>37</v>
      </c>
      <c r="E300" t="str">
        <f>'[2]Order Form'!D249</f>
        <v>A57</v>
      </c>
      <c r="F300" t="str">
        <f>'[2]Order Form'!E249</f>
        <v>WR-17</v>
      </c>
      <c r="G300">
        <f>'[2]Order Form'!F249</f>
        <v>0</v>
      </c>
      <c r="H300">
        <f>'[2]Order Form'!G249</f>
        <v>0</v>
      </c>
      <c r="I300" t="str">
        <f>'[2]Order Form'!H249</f>
        <v>FROG KIDS DIGITAL WATCH NAVY/SILICONE BAND</v>
      </c>
      <c r="J300">
        <f>'[2]Order Form'!I249</f>
        <v>3</v>
      </c>
      <c r="K300">
        <f>'[2]Order Form'!J249</f>
        <v>18.149999999999999</v>
      </c>
      <c r="L300">
        <f>'[2]Order Form'!K249</f>
        <v>29.95</v>
      </c>
      <c r="M300">
        <f>'[2]Order Form'!L243</f>
        <v>0</v>
      </c>
    </row>
    <row r="301" spans="3:13" ht="15" hidden="1" customHeight="1" outlineLevel="2" x14ac:dyDescent="0.25">
      <c r="C301" s="59" t="s">
        <v>37</v>
      </c>
      <c r="D301" s="59" t="s">
        <v>37</v>
      </c>
      <c r="E301" t="str">
        <f>'[2]Order Form'!D250</f>
        <v>A58</v>
      </c>
      <c r="F301" t="str">
        <f>'[2]Order Form'!E250</f>
        <v>WR-17</v>
      </c>
      <c r="G301">
        <f>'[2]Order Form'!F250</f>
        <v>0</v>
      </c>
      <c r="H301">
        <f>'[2]Order Form'!G250</f>
        <v>0</v>
      </c>
      <c r="I301" t="str">
        <f>'[2]Order Form'!H250</f>
        <v>FROG KIDS DIGITAL WATCH PINK/SILICONE BAND</v>
      </c>
      <c r="J301">
        <f>'[2]Order Form'!I250</f>
        <v>3</v>
      </c>
      <c r="K301">
        <f>'[2]Order Form'!J250</f>
        <v>18.149999999999999</v>
      </c>
      <c r="L301">
        <f>'[2]Order Form'!K250</f>
        <v>29.95</v>
      </c>
      <c r="M301">
        <f>'[2]Order Form'!L244</f>
        <v>0</v>
      </c>
    </row>
    <row r="302" spans="3:13" ht="15" hidden="1" customHeight="1" outlineLevel="2" x14ac:dyDescent="0.25">
      <c r="C302" s="59" t="s">
        <v>37</v>
      </c>
      <c r="D302" s="59" t="s">
        <v>37</v>
      </c>
      <c r="E302">
        <f>'[2]Order Form'!D251</f>
        <v>0</v>
      </c>
      <c r="F302">
        <f>'[2]Order Form'!E251</f>
        <v>0</v>
      </c>
      <c r="G302">
        <f>'[2]Order Form'!F251</f>
        <v>0</v>
      </c>
      <c r="H302">
        <f>'[2]Order Form'!G251</f>
        <v>0</v>
      </c>
      <c r="I302">
        <f>'[2]Order Form'!H251</f>
        <v>0</v>
      </c>
      <c r="J302">
        <f>'[2]Order Form'!I251</f>
        <v>0</v>
      </c>
      <c r="K302">
        <f>'[2]Order Form'!J251</f>
        <v>0</v>
      </c>
      <c r="L302">
        <f>'[2]Order Form'!K251</f>
        <v>0</v>
      </c>
      <c r="M302">
        <f>'[2]Order Form'!L245</f>
        <v>0</v>
      </c>
    </row>
    <row r="303" spans="3:13" ht="15" hidden="1" customHeight="1" outlineLevel="2" x14ac:dyDescent="0.25">
      <c r="C303" s="59" t="s">
        <v>37</v>
      </c>
      <c r="D303" s="59" t="s">
        <v>37</v>
      </c>
      <c r="E303">
        <f>'[2]Order Form'!D252</f>
        <v>0</v>
      </c>
      <c r="F303">
        <f>'[2]Order Form'!E252</f>
        <v>0</v>
      </c>
      <c r="G303">
        <f>'[2]Order Form'!F252</f>
        <v>0</v>
      </c>
      <c r="H303">
        <f>'[2]Order Form'!G252</f>
        <v>0</v>
      </c>
      <c r="I303">
        <f>'[2]Order Form'!H252</f>
        <v>0</v>
      </c>
      <c r="J303">
        <f>'[2]Order Form'!I252</f>
        <v>0</v>
      </c>
      <c r="K303">
        <f>'[2]Order Form'!J252</f>
        <v>0</v>
      </c>
      <c r="L303">
        <f>'[2]Order Form'!K252</f>
        <v>0</v>
      </c>
      <c r="M303">
        <f>'[2]Order Form'!L246</f>
        <v>0</v>
      </c>
    </row>
    <row r="304" spans="3:13" ht="15" hidden="1" customHeight="1" outlineLevel="2" x14ac:dyDescent="0.25">
      <c r="C304" s="59" t="s">
        <v>37</v>
      </c>
      <c r="D304" s="59" t="s">
        <v>37</v>
      </c>
      <c r="E304" t="str">
        <f>'[2]Order Form'!D253</f>
        <v>GE11</v>
      </c>
      <c r="F304" t="str">
        <f>'[2]Order Form'!E253</f>
        <v>WR-16</v>
      </c>
      <c r="G304">
        <f>'[2]Order Form'!F253</f>
        <v>0</v>
      </c>
      <c r="H304">
        <f>'[2]Order Form'!G253</f>
        <v>0</v>
      </c>
      <c r="I304" t="str">
        <f>'[2]Order Form'!H253</f>
        <v>GELATI LED TOUCHSCREEN WATCH - WHITE</v>
      </c>
      <c r="J304">
        <f>'[2]Order Form'!I253</f>
        <v>1</v>
      </c>
      <c r="K304">
        <f>'[2]Order Form'!J253</f>
        <v>6.06</v>
      </c>
      <c r="L304">
        <f>'[2]Order Form'!K253</f>
        <v>10</v>
      </c>
      <c r="M304">
        <f>'[2]Order Form'!L247</f>
        <v>0</v>
      </c>
    </row>
    <row r="305" spans="3:13" ht="15" hidden="1" customHeight="1" outlineLevel="2" x14ac:dyDescent="0.25">
      <c r="C305" s="59" t="s">
        <v>37</v>
      </c>
      <c r="D305" s="59" t="s">
        <v>37</v>
      </c>
      <c r="E305" t="str">
        <f>'[2]Order Form'!D254</f>
        <v>GE08</v>
      </c>
      <c r="F305" t="str">
        <f>'[2]Order Form'!E254</f>
        <v>WR-16</v>
      </c>
      <c r="G305">
        <f>'[2]Order Form'!F254</f>
        <v>0</v>
      </c>
      <c r="H305">
        <f>'[2]Order Form'!G254</f>
        <v>0</v>
      </c>
      <c r="I305" t="str">
        <f>'[2]Order Form'!H254</f>
        <v>GELATI LED TOUCHSCREEN WATCH - FLURO GREEN</v>
      </c>
      <c r="J305">
        <f>'[2]Order Form'!I254</f>
        <v>1</v>
      </c>
      <c r="K305">
        <f>'[2]Order Form'!J254</f>
        <v>6.06</v>
      </c>
      <c r="L305">
        <f>'[2]Order Form'!K254</f>
        <v>10</v>
      </c>
      <c r="M305">
        <f>'[2]Order Form'!L248</f>
        <v>0</v>
      </c>
    </row>
    <row r="306" spans="3:13" ht="15" hidden="1" customHeight="1" outlineLevel="2" x14ac:dyDescent="0.25">
      <c r="C306" s="59" t="s">
        <v>37</v>
      </c>
      <c r="D306" s="59" t="s">
        <v>37</v>
      </c>
      <c r="E306" t="str">
        <f>'[2]Order Form'!D255</f>
        <v>GE09</v>
      </c>
      <c r="F306" t="str">
        <f>'[2]Order Form'!E255</f>
        <v>WR-16</v>
      </c>
      <c r="G306">
        <f>'[2]Order Form'!F255</f>
        <v>0</v>
      </c>
      <c r="H306">
        <f>'[2]Order Form'!G255</f>
        <v>0</v>
      </c>
      <c r="I306" t="str">
        <f>'[2]Order Form'!H255</f>
        <v>GELATI LED TOUCHSCREEN WATCH - BRIGHT BLUE</v>
      </c>
      <c r="J306">
        <f>'[2]Order Form'!I255</f>
        <v>1</v>
      </c>
      <c r="K306">
        <f>'[2]Order Form'!J255</f>
        <v>6.06</v>
      </c>
      <c r="L306">
        <f>'[2]Order Form'!K255</f>
        <v>10</v>
      </c>
      <c r="M306">
        <f>'[2]Order Form'!L249</f>
        <v>0</v>
      </c>
    </row>
    <row r="307" spans="3:13" ht="15" hidden="1" customHeight="1" outlineLevel="2" x14ac:dyDescent="0.25">
      <c r="C307" s="59" t="s">
        <v>37</v>
      </c>
      <c r="D307" s="59" t="s">
        <v>37</v>
      </c>
      <c r="E307">
        <f>'[2]Order Form'!D256</f>
        <v>0</v>
      </c>
      <c r="F307">
        <f>'[2]Order Form'!E256</f>
        <v>0</v>
      </c>
      <c r="G307">
        <f>'[2]Order Form'!F256</f>
        <v>0</v>
      </c>
      <c r="H307">
        <f>'[2]Order Form'!G256</f>
        <v>0</v>
      </c>
      <c r="I307">
        <f>'[2]Order Form'!H256</f>
        <v>0</v>
      </c>
      <c r="J307">
        <f>'[2]Order Form'!I256</f>
        <v>0</v>
      </c>
      <c r="K307">
        <f>'[2]Order Form'!J256</f>
        <v>0</v>
      </c>
      <c r="L307">
        <f>'[2]Order Form'!K256</f>
        <v>0</v>
      </c>
      <c r="M307">
        <f>'[2]Order Form'!L250</f>
        <v>0</v>
      </c>
    </row>
    <row r="308" spans="3:13" ht="15" hidden="1" customHeight="1" outlineLevel="2" x14ac:dyDescent="0.25">
      <c r="C308" s="59" t="s">
        <v>37</v>
      </c>
      <c r="D308" s="59" t="s">
        <v>37</v>
      </c>
      <c r="E308">
        <f>'[2]Order Form'!D257</f>
        <v>0</v>
      </c>
      <c r="F308">
        <f>'[2]Order Form'!E257</f>
        <v>0</v>
      </c>
      <c r="G308">
        <f>'[2]Order Form'!F257</f>
        <v>0</v>
      </c>
      <c r="H308">
        <f>'[2]Order Form'!G257</f>
        <v>0</v>
      </c>
      <c r="I308">
        <f>'[2]Order Form'!H257</f>
        <v>0</v>
      </c>
      <c r="J308">
        <f>'[2]Order Form'!I257</f>
        <v>0</v>
      </c>
      <c r="K308">
        <f>'[2]Order Form'!J257</f>
        <v>0</v>
      </c>
      <c r="L308">
        <f>'[2]Order Form'!K257</f>
        <v>0</v>
      </c>
      <c r="M308">
        <f>'[2]Order Form'!L251</f>
        <v>0</v>
      </c>
    </row>
    <row r="309" spans="3:13" ht="15" hidden="1" customHeight="1" outlineLevel="2" x14ac:dyDescent="0.25">
      <c r="C309" s="59" t="s">
        <v>37</v>
      </c>
      <c r="D309" s="59" t="s">
        <v>37</v>
      </c>
      <c r="E309" t="str">
        <f>'[2]Order Form'!D258</f>
        <v>W070</v>
      </c>
      <c r="F309" t="str">
        <f>'[2]Order Form'!E258</f>
        <v>WR-13</v>
      </c>
      <c r="G309">
        <f>'[2]Order Form'!F258</f>
        <v>0</v>
      </c>
      <c r="H309" t="str">
        <f>'[2]Order Form'!G258</f>
        <v>P</v>
      </c>
      <c r="I309" t="str">
        <f>'[2]Order Form'!H258</f>
        <v>HAYDEN ALARM CLOCK PREPACK</v>
      </c>
      <c r="J309">
        <f>'[2]Order Form'!I258</f>
        <v>1</v>
      </c>
      <c r="K309">
        <f>'[2]Order Form'!J258</f>
        <v>136.08000000000001</v>
      </c>
      <c r="L309">
        <f>'[2]Order Form'!K258</f>
        <v>224.53</v>
      </c>
      <c r="M309">
        <f>'[2]Order Form'!L252</f>
        <v>0</v>
      </c>
    </row>
    <row r="310" spans="3:13" ht="15" hidden="1" customHeight="1" outlineLevel="2" x14ac:dyDescent="0.25">
      <c r="C310" s="59" t="s">
        <v>37</v>
      </c>
      <c r="D310" s="59" t="s">
        <v>37</v>
      </c>
      <c r="E310" t="str">
        <f>'[2]Order Form'!D259</f>
        <v>WSC16</v>
      </c>
      <c r="F310" t="str">
        <f>'[2]Order Form'!E259</f>
        <v>WR-13</v>
      </c>
      <c r="G310">
        <f>'[2]Order Form'!F259</f>
        <v>0</v>
      </c>
      <c r="H310">
        <f>'[2]Order Form'!G259</f>
        <v>0</v>
      </c>
      <c r="I310" t="str">
        <f>'[2]Order Form'!H259</f>
        <v>HAYDEN ALARM CLOCK BLUSH PINK/WHITE</v>
      </c>
      <c r="J310">
        <f>'[2]Order Form'!I259</f>
        <v>3</v>
      </c>
      <c r="K310">
        <f>'[2]Order Form'!J259</f>
        <v>15.12</v>
      </c>
      <c r="L310">
        <f>'[2]Order Form'!K259</f>
        <v>24.95</v>
      </c>
      <c r="M310">
        <f>'[2]Order Form'!L253</f>
        <v>0</v>
      </c>
    </row>
    <row r="311" spans="3:13" ht="15" hidden="1" customHeight="1" outlineLevel="2" x14ac:dyDescent="0.25">
      <c r="C311" s="59" t="s">
        <v>37</v>
      </c>
      <c r="D311" s="59" t="s">
        <v>37</v>
      </c>
      <c r="E311" t="str">
        <f>'[2]Order Form'!D260</f>
        <v>WSC17</v>
      </c>
      <c r="F311" t="str">
        <f>'[2]Order Form'!E260</f>
        <v>WR-13</v>
      </c>
      <c r="G311">
        <f>'[2]Order Form'!F260</f>
        <v>0</v>
      </c>
      <c r="H311">
        <f>'[2]Order Form'!G260</f>
        <v>0</v>
      </c>
      <c r="I311" t="str">
        <f>'[2]Order Form'!H260</f>
        <v>HAYDEN ALARM CLOCK WHITE/BLACK</v>
      </c>
      <c r="J311">
        <f>'[2]Order Form'!I260</f>
        <v>3</v>
      </c>
      <c r="K311">
        <f>'[2]Order Form'!J260</f>
        <v>15.12</v>
      </c>
      <c r="L311">
        <f>'[2]Order Form'!K260</f>
        <v>24.95</v>
      </c>
      <c r="M311" t="e">
        <f>'[2]Order Form'!#REF!</f>
        <v>#REF!</v>
      </c>
    </row>
    <row r="312" spans="3:13" ht="15" hidden="1" customHeight="1" outlineLevel="2" x14ac:dyDescent="0.25">
      <c r="C312" s="59" t="s">
        <v>37</v>
      </c>
      <c r="D312" s="59" t="s">
        <v>37</v>
      </c>
      <c r="E312" t="str">
        <f>'[2]Order Form'!D261</f>
        <v>WSC18</v>
      </c>
      <c r="F312" t="str">
        <f>'[2]Order Form'!E261</f>
        <v>WR-13</v>
      </c>
      <c r="G312">
        <f>'[2]Order Form'!F261</f>
        <v>0</v>
      </c>
      <c r="H312">
        <f>'[2]Order Form'!G261</f>
        <v>0</v>
      </c>
      <c r="I312" t="str">
        <f>'[2]Order Form'!H261</f>
        <v>HAYDEN ALARM CLOCK DEEP SAGE/BLACK</v>
      </c>
      <c r="J312">
        <f>'[2]Order Form'!I261</f>
        <v>3</v>
      </c>
      <c r="K312">
        <f>'[2]Order Form'!J261</f>
        <v>15.12</v>
      </c>
      <c r="L312">
        <f>'[2]Order Form'!K261</f>
        <v>24.95</v>
      </c>
      <c r="M312">
        <f>'[2]Order Form'!L254</f>
        <v>0</v>
      </c>
    </row>
    <row r="313" spans="3:13" ht="15" hidden="1" customHeight="1" outlineLevel="2" x14ac:dyDescent="0.25">
      <c r="C313" s="59" t="s">
        <v>37</v>
      </c>
      <c r="D313" s="59" t="s">
        <v>37</v>
      </c>
      <c r="E313">
        <f>'[2]Order Form'!D262</f>
        <v>0</v>
      </c>
      <c r="F313">
        <f>'[2]Order Form'!E262</f>
        <v>0</v>
      </c>
      <c r="G313">
        <f>'[2]Order Form'!F262</f>
        <v>0</v>
      </c>
      <c r="H313">
        <f>'[2]Order Form'!G262</f>
        <v>0</v>
      </c>
      <c r="I313">
        <f>'[2]Order Form'!H262</f>
        <v>0</v>
      </c>
      <c r="J313">
        <f>'[2]Order Form'!I262</f>
        <v>0</v>
      </c>
      <c r="K313">
        <f>'[2]Order Form'!J262</f>
        <v>0</v>
      </c>
      <c r="L313">
        <f>'[2]Order Form'!K262</f>
        <v>0</v>
      </c>
      <c r="M313">
        <f>'[2]Order Form'!L255</f>
        <v>0</v>
      </c>
    </row>
    <row r="314" spans="3:13" ht="15" hidden="1" customHeight="1" outlineLevel="2" x14ac:dyDescent="0.25">
      <c r="C314" s="59" t="s">
        <v>37</v>
      </c>
      <c r="D314" s="59" t="s">
        <v>37</v>
      </c>
      <c r="E314" t="str">
        <f>'[2]Order Form'!D263</f>
        <v>W066</v>
      </c>
      <c r="F314" t="str">
        <f>'[2]Order Form'!E263</f>
        <v>WR-12</v>
      </c>
      <c r="G314">
        <f>'[2]Order Form'!F263</f>
        <v>0</v>
      </c>
      <c r="H314" t="str">
        <f>'[2]Order Form'!G263</f>
        <v xml:space="preserve">P </v>
      </c>
      <c r="I314" t="str">
        <f>'[2]Order Form'!H263</f>
        <v>WICKED SISTA SQUARE ALARM CLOCK PREPACK (9 CLOCKS)</v>
      </c>
      <c r="J314">
        <f>'[2]Order Form'!I263</f>
        <v>1</v>
      </c>
      <c r="K314">
        <f>'[2]Order Form'!J263</f>
        <v>108.81</v>
      </c>
      <c r="L314">
        <f>'[2]Order Form'!K263</f>
        <v>179.54</v>
      </c>
      <c r="M314">
        <f>'[2]Order Form'!L256</f>
        <v>0</v>
      </c>
    </row>
    <row r="315" spans="3:13" ht="15" hidden="1" customHeight="1" outlineLevel="2" x14ac:dyDescent="0.25">
      <c r="C315" s="59" t="s">
        <v>37</v>
      </c>
      <c r="D315" s="59" t="s">
        <v>37</v>
      </c>
      <c r="E315" t="str">
        <f>'[2]Order Form'!D264</f>
        <v>WSC13</v>
      </c>
      <c r="F315" t="str">
        <f>'[2]Order Form'!E264</f>
        <v>WR-12</v>
      </c>
      <c r="G315">
        <f>'[2]Order Form'!F264</f>
        <v>0</v>
      </c>
      <c r="H315" t="str">
        <f>'[2]Order Form'!G264</f>
        <v>LOW</v>
      </c>
      <c r="I315" t="str">
        <f>'[2]Order Form'!H264</f>
        <v>WS SQUARE ALARM CLOCK BLACK</v>
      </c>
      <c r="J315">
        <f>'[2]Order Form'!I264</f>
        <v>3</v>
      </c>
      <c r="K315">
        <f>'[2]Order Form'!J264</f>
        <v>12.09</v>
      </c>
      <c r="L315">
        <f>'[2]Order Form'!K264</f>
        <v>19.95</v>
      </c>
      <c r="M315">
        <f>'[2]Order Form'!L257</f>
        <v>0</v>
      </c>
    </row>
    <row r="316" spans="3:13" ht="15" hidden="1" customHeight="1" outlineLevel="2" x14ac:dyDescent="0.25">
      <c r="C316" s="59" t="s">
        <v>37</v>
      </c>
      <c r="D316" s="59" t="s">
        <v>37</v>
      </c>
      <c r="E316" t="str">
        <f>'[2]Order Form'!D265</f>
        <v>WSC14</v>
      </c>
      <c r="F316" t="str">
        <f>'[2]Order Form'!E265</f>
        <v>WR-12</v>
      </c>
      <c r="G316">
        <f>'[2]Order Form'!F265</f>
        <v>0</v>
      </c>
      <c r="H316" t="str">
        <f>'[2]Order Form'!G265</f>
        <v>LOW</v>
      </c>
      <c r="I316" t="str">
        <f>'[2]Order Form'!H265</f>
        <v>WS SQUARE ALARM CLOCK TAUPE</v>
      </c>
      <c r="J316">
        <f>'[2]Order Form'!I265</f>
        <v>3</v>
      </c>
      <c r="K316">
        <f>'[2]Order Form'!J265</f>
        <v>12.09</v>
      </c>
      <c r="L316">
        <f>'[2]Order Form'!K265</f>
        <v>19.95</v>
      </c>
      <c r="M316">
        <f>'[2]Order Form'!L258</f>
        <v>0</v>
      </c>
    </row>
    <row r="317" spans="3:13" ht="15" hidden="1" customHeight="1" outlineLevel="2" x14ac:dyDescent="0.25">
      <c r="C317" s="59" t="s">
        <v>37</v>
      </c>
      <c r="D317" s="59" t="s">
        <v>37</v>
      </c>
      <c r="E317" t="str">
        <f>'[2]Order Form'!D266</f>
        <v>WSC15</v>
      </c>
      <c r="F317" t="str">
        <f>'[2]Order Form'!E266</f>
        <v>WR-12</v>
      </c>
      <c r="G317">
        <f>'[2]Order Form'!F266</f>
        <v>0</v>
      </c>
      <c r="H317">
        <f>'[2]Order Form'!G266</f>
        <v>0</v>
      </c>
      <c r="I317" t="str">
        <f>'[2]Order Form'!H266</f>
        <v>WS SQUARE ALARM CLOCK WHITE</v>
      </c>
      <c r="J317">
        <f>'[2]Order Form'!I266</f>
        <v>3</v>
      </c>
      <c r="K317">
        <f>'[2]Order Form'!J266</f>
        <v>12.09</v>
      </c>
      <c r="L317">
        <f>'[2]Order Form'!K266</f>
        <v>19.95</v>
      </c>
      <c r="M317">
        <f>'[2]Order Form'!L259</f>
        <v>0</v>
      </c>
    </row>
    <row r="318" spans="3:13" ht="15" hidden="1" customHeight="1" outlineLevel="2" x14ac:dyDescent="0.25">
      <c r="C318" s="59" t="s">
        <v>37</v>
      </c>
      <c r="D318" s="59" t="s">
        <v>37</v>
      </c>
      <c r="E318">
        <f>'[2]Order Form'!D267</f>
        <v>0</v>
      </c>
      <c r="F318">
        <f>'[2]Order Form'!E267</f>
        <v>0</v>
      </c>
      <c r="G318">
        <f>'[2]Order Form'!F267</f>
        <v>0</v>
      </c>
      <c r="H318">
        <f>'[2]Order Form'!G267</f>
        <v>0</v>
      </c>
      <c r="I318">
        <f>'[2]Order Form'!H267</f>
        <v>0</v>
      </c>
      <c r="J318">
        <f>'[2]Order Form'!I267</f>
        <v>0</v>
      </c>
      <c r="K318">
        <f>'[2]Order Form'!J267</f>
        <v>0</v>
      </c>
      <c r="L318">
        <f>'[2]Order Form'!K267</f>
        <v>0</v>
      </c>
      <c r="M318">
        <f>'[2]Order Form'!L260</f>
        <v>0</v>
      </c>
    </row>
    <row r="319" spans="3:13" ht="15" hidden="1" customHeight="1" outlineLevel="2" x14ac:dyDescent="0.25">
      <c r="C319" s="59" t="s">
        <v>37</v>
      </c>
      <c r="D319" s="59" t="s">
        <v>37</v>
      </c>
      <c r="E319" t="str">
        <f>'[2]Order Form'!D268</f>
        <v>W061</v>
      </c>
      <c r="F319" t="str">
        <f>'[2]Order Form'!E268</f>
        <v>WR-14</v>
      </c>
      <c r="G319">
        <f>'[2]Order Form'!F268</f>
        <v>0</v>
      </c>
      <c r="H319" t="str">
        <f>'[2]Order Form'!G268</f>
        <v xml:space="preserve">P </v>
      </c>
      <c r="I319" t="str">
        <f>'[2]Order Form'!H268</f>
        <v>MIKI TIME TEACHER ALARM CLOCK PREPACK (6 CLOCKS)</v>
      </c>
      <c r="J319">
        <f>'[2]Order Form'!I268</f>
        <v>1</v>
      </c>
      <c r="K319">
        <f>'[2]Order Form'!J268</f>
        <v>108.9</v>
      </c>
      <c r="L319">
        <f>'[2]Order Form'!K268</f>
        <v>179.68</v>
      </c>
      <c r="M319">
        <f>'[2]Order Form'!L261</f>
        <v>0</v>
      </c>
    </row>
    <row r="320" spans="3:13" ht="15" hidden="1" customHeight="1" outlineLevel="2" x14ac:dyDescent="0.25">
      <c r="C320" s="59" t="s">
        <v>37</v>
      </c>
      <c r="D320" s="59" t="s">
        <v>37</v>
      </c>
      <c r="E320" t="str">
        <f>'[2]Order Form'!D269</f>
        <v>MC01</v>
      </c>
      <c r="F320" t="str">
        <f>'[2]Order Form'!E269</f>
        <v>WR-14</v>
      </c>
      <c r="G320">
        <f>'[2]Order Form'!F269</f>
        <v>0</v>
      </c>
      <c r="H320">
        <f>'[2]Order Form'!G269</f>
        <v>0</v>
      </c>
      <c r="I320" t="str">
        <f>'[2]Order Form'!H269</f>
        <v>MIKI TIME TEACHER ALARM CLOCK PINK</v>
      </c>
      <c r="J320">
        <f>'[2]Order Form'!I269</f>
        <v>3</v>
      </c>
      <c r="K320">
        <f>'[2]Order Form'!J269</f>
        <v>18.149999999999999</v>
      </c>
      <c r="L320">
        <f>'[2]Order Form'!K269</f>
        <v>29.95</v>
      </c>
      <c r="M320">
        <f>'[2]Order Form'!L262</f>
        <v>0</v>
      </c>
    </row>
    <row r="321" spans="3:13" ht="15" hidden="1" customHeight="1" outlineLevel="2" x14ac:dyDescent="0.25">
      <c r="C321" s="59" t="s">
        <v>37</v>
      </c>
      <c r="D321" s="59" t="s">
        <v>37</v>
      </c>
      <c r="E321" t="str">
        <f>'[2]Order Form'!D270</f>
        <v>MC02</v>
      </c>
      <c r="F321" t="str">
        <f>'[2]Order Form'!E270</f>
        <v>WR-14</v>
      </c>
      <c r="G321">
        <f>'[2]Order Form'!F270</f>
        <v>0</v>
      </c>
      <c r="H321">
        <f>'[2]Order Form'!G270</f>
        <v>0</v>
      </c>
      <c r="I321" t="str">
        <f>'[2]Order Form'!H270</f>
        <v>MIKI TIME TEACHER ALARM CLOCK BLUE</v>
      </c>
      <c r="J321">
        <f>'[2]Order Form'!I270</f>
        <v>3</v>
      </c>
      <c r="K321">
        <f>'[2]Order Form'!J270</f>
        <v>18.149999999999999</v>
      </c>
      <c r="L321">
        <f>'[2]Order Form'!K270</f>
        <v>29.95</v>
      </c>
      <c r="M321">
        <f>'[2]Order Form'!L263</f>
        <v>0</v>
      </c>
    </row>
    <row r="322" spans="3:13" ht="15" hidden="1" customHeight="1" outlineLevel="2" x14ac:dyDescent="0.25">
      <c r="C322" s="59" t="s">
        <v>37</v>
      </c>
      <c r="D322" s="59" t="s">
        <v>37</v>
      </c>
      <c r="E322">
        <f>'[2]Order Form'!D271</f>
        <v>0</v>
      </c>
      <c r="F322">
        <f>'[2]Order Form'!E271</f>
        <v>0</v>
      </c>
      <c r="G322">
        <f>'[2]Order Form'!F271</f>
        <v>0</v>
      </c>
      <c r="H322">
        <f>'[2]Order Form'!G271</f>
        <v>0</v>
      </c>
      <c r="I322">
        <f>'[2]Order Form'!H271</f>
        <v>0</v>
      </c>
      <c r="J322">
        <f>'[2]Order Form'!I271</f>
        <v>0</v>
      </c>
      <c r="K322">
        <f>'[2]Order Form'!J271</f>
        <v>0</v>
      </c>
      <c r="L322">
        <f>'[2]Order Form'!K271</f>
        <v>0</v>
      </c>
      <c r="M322">
        <f>'[2]Order Form'!L264</f>
        <v>0</v>
      </c>
    </row>
    <row r="323" spans="3:13" ht="15" hidden="1" customHeight="1" outlineLevel="2" x14ac:dyDescent="0.25">
      <c r="C323" s="59" t="s">
        <v>37</v>
      </c>
      <c r="D323" s="59" t="s">
        <v>37</v>
      </c>
      <c r="E323" t="str">
        <f>'[2]Order Form'!D272</f>
        <v>KC06</v>
      </c>
      <c r="F323" t="str">
        <f>'[2]Order Form'!E272</f>
        <v>WR-15</v>
      </c>
      <c r="G323">
        <f>'[2]Order Form'!F272</f>
        <v>0</v>
      </c>
      <c r="H323">
        <f>'[2]Order Form'!G272</f>
        <v>0</v>
      </c>
      <c r="I323" t="str">
        <f>'[2]Order Form'!H272</f>
        <v>KIDZ WHIZ CLOCK - TIME TEACHER DIAL - NAVY</v>
      </c>
      <c r="J323">
        <f>'[2]Order Form'!I272</f>
        <v>3</v>
      </c>
      <c r="K323">
        <f>'[2]Order Form'!J272</f>
        <v>18.149999999999999</v>
      </c>
      <c r="L323">
        <f>'[2]Order Form'!K272</f>
        <v>29.95</v>
      </c>
      <c r="M323">
        <f>'[2]Order Form'!L265</f>
        <v>0</v>
      </c>
    </row>
    <row r="324" spans="3:13" ht="15" hidden="1" customHeight="1" outlineLevel="2" x14ac:dyDescent="0.25">
      <c r="C324" s="59" t="s">
        <v>37</v>
      </c>
      <c r="D324" s="59" t="s">
        <v>37</v>
      </c>
      <c r="E324">
        <f>'[2]Order Form'!D273</f>
        <v>0</v>
      </c>
      <c r="F324">
        <f>'[2]Order Form'!E273</f>
        <v>0</v>
      </c>
      <c r="G324">
        <f>'[2]Order Form'!F273</f>
        <v>0</v>
      </c>
      <c r="H324" t="str">
        <f>'[2]Order Form'!G273</f>
        <v>H1.5</v>
      </c>
      <c r="I324">
        <f>'[2]Order Form'!H273</f>
        <v>0</v>
      </c>
      <c r="J324">
        <f>'[2]Order Form'!I273</f>
        <v>0</v>
      </c>
      <c r="K324">
        <f>'[2]Order Form'!J273</f>
        <v>0</v>
      </c>
      <c r="L324">
        <f>'[2]Order Form'!K273</f>
        <v>0</v>
      </c>
      <c r="M324">
        <f>'[2]Order Form'!L266</f>
        <v>0</v>
      </c>
    </row>
    <row r="325" spans="3:13" ht="15" hidden="1" customHeight="1" outlineLevel="2" x14ac:dyDescent="0.25">
      <c r="C325" s="59" t="s">
        <v>37</v>
      </c>
      <c r="D325" s="59" t="s">
        <v>37</v>
      </c>
      <c r="E325">
        <f>'[2]Order Form'!D274</f>
        <v>0</v>
      </c>
      <c r="F325">
        <f>'[2]Order Form'!E274</f>
        <v>0</v>
      </c>
      <c r="G325">
        <f>'[2]Order Form'!F274</f>
        <v>0</v>
      </c>
      <c r="H325">
        <f>'[2]Order Form'!G274</f>
        <v>0</v>
      </c>
      <c r="I325">
        <f>'[2]Order Form'!H274</f>
        <v>0</v>
      </c>
      <c r="J325">
        <f>'[2]Order Form'!I274</f>
        <v>0</v>
      </c>
      <c r="K325">
        <f>'[2]Order Form'!J274</f>
        <v>0</v>
      </c>
      <c r="L325">
        <f>'[2]Order Form'!K274</f>
        <v>0</v>
      </c>
      <c r="M325">
        <f>'[2]Order Form'!L267</f>
        <v>0</v>
      </c>
    </row>
    <row r="326" spans="3:13" ht="15" hidden="1" customHeight="1" outlineLevel="2" x14ac:dyDescent="0.25">
      <c r="C326" s="59" t="s">
        <v>37</v>
      </c>
      <c r="D326" s="59" t="s">
        <v>37</v>
      </c>
      <c r="E326">
        <f>'[2]Order Form'!D275</f>
        <v>17527</v>
      </c>
      <c r="F326">
        <f>'[2]Order Form'!E275</f>
        <v>0</v>
      </c>
      <c r="G326">
        <f>'[2]Order Form'!F275</f>
        <v>0</v>
      </c>
      <c r="H326">
        <f>'[2]Order Form'!G275</f>
        <v>0</v>
      </c>
      <c r="I326" t="str">
        <f>'[2]Order Form'!H275</f>
        <v>SAX LIPLINER &amp; EYELINER PREPACK</v>
      </c>
      <c r="J326">
        <f>'[2]Order Form'!I275</f>
        <v>1</v>
      </c>
      <c r="K326">
        <f>'[2]Order Form'!J275</f>
        <v>181.5</v>
      </c>
      <c r="L326">
        <f>'[2]Order Form'!K275</f>
        <v>299.47000000000003</v>
      </c>
      <c r="M326">
        <f>'[2]Order Form'!L268</f>
        <v>0</v>
      </c>
    </row>
    <row r="327" spans="3:13" ht="15" hidden="1" customHeight="1" outlineLevel="2" x14ac:dyDescent="0.25">
      <c r="C327" s="59" t="s">
        <v>37</v>
      </c>
      <c r="D327" s="59" t="s">
        <v>37</v>
      </c>
      <c r="E327">
        <f>'[2]Order Form'!D276</f>
        <v>0</v>
      </c>
      <c r="F327">
        <f>'[2]Order Form'!E276</f>
        <v>0</v>
      </c>
      <c r="G327">
        <f>'[2]Order Form'!F276</f>
        <v>0</v>
      </c>
      <c r="H327">
        <f>'[2]Order Form'!G276</f>
        <v>0</v>
      </c>
      <c r="I327">
        <f>'[2]Order Form'!H276</f>
        <v>0</v>
      </c>
      <c r="J327">
        <f>'[2]Order Form'!I276</f>
        <v>0</v>
      </c>
      <c r="K327">
        <f>'[2]Order Form'!J276</f>
        <v>0</v>
      </c>
      <c r="L327">
        <f>'[2]Order Form'!K276</f>
        <v>0</v>
      </c>
      <c r="M327">
        <f>'[2]Order Form'!L269</f>
        <v>0</v>
      </c>
    </row>
    <row r="328" spans="3:13" ht="15" hidden="1" customHeight="1" outlineLevel="2" x14ac:dyDescent="0.25">
      <c r="C328" s="59" t="s">
        <v>37</v>
      </c>
      <c r="D328" s="59" t="s">
        <v>37</v>
      </c>
      <c r="E328" t="str">
        <f>'[2]Order Form'!D277</f>
        <v>SP 17522</v>
      </c>
      <c r="F328" t="str">
        <f>'[2]Order Form'!E277</f>
        <v>08-02</v>
      </c>
      <c r="G328">
        <f>'[2]Order Form'!F277</f>
        <v>0</v>
      </c>
      <c r="H328" t="str">
        <f>'[2]Order Form'!G277</f>
        <v xml:space="preserve">P
</v>
      </c>
      <c r="I328" t="str">
        <f>'[2]Order Form'!H277</f>
        <v>SAX HIGHLIGHTING PALETTE PREPACK (12)</v>
      </c>
      <c r="J328">
        <f>'[2]Order Form'!I277</f>
        <v>1</v>
      </c>
      <c r="K328">
        <f>'[2]Order Form'!J277</f>
        <v>47.1</v>
      </c>
      <c r="L328">
        <f>'[2]Order Form'!K277</f>
        <v>77.72</v>
      </c>
      <c r="M328">
        <f>'[2]Order Form'!L270</f>
        <v>0</v>
      </c>
    </row>
    <row r="329" spans="3:13" ht="15" hidden="1" customHeight="1" outlineLevel="2" x14ac:dyDescent="0.25">
      <c r="C329" s="59" t="s">
        <v>37</v>
      </c>
      <c r="D329" s="59" t="s">
        <v>37</v>
      </c>
      <c r="E329" t="str">
        <f>'[2]Order Form'!D278</f>
        <v>SP 17521</v>
      </c>
      <c r="F329" t="str">
        <f>'[2]Order Form'!E278</f>
        <v>08-02</v>
      </c>
      <c r="G329">
        <f>'[2]Order Form'!F278</f>
        <v>0</v>
      </c>
      <c r="H329">
        <f>'[2]Order Form'!G278</f>
        <v>0</v>
      </c>
      <c r="I329" t="str">
        <f>'[2]Order Form'!H278</f>
        <v>SAX HIGHLIGHTING PALETTE</v>
      </c>
      <c r="J329">
        <f>'[2]Order Form'!I278</f>
        <v>12</v>
      </c>
      <c r="K329">
        <f>'[2]Order Form'!J278</f>
        <v>3.93</v>
      </c>
      <c r="L329">
        <f>'[2]Order Form'!K278</f>
        <v>6.48</v>
      </c>
      <c r="M329">
        <f>'[2]Order Form'!L271</f>
        <v>0</v>
      </c>
    </row>
    <row r="330" spans="3:13" ht="15" hidden="1" customHeight="1" outlineLevel="2" x14ac:dyDescent="0.25">
      <c r="C330" s="59" t="s">
        <v>37</v>
      </c>
      <c r="D330" s="59" t="s">
        <v>37</v>
      </c>
      <c r="E330">
        <f>'[2]Order Form'!D279</f>
        <v>0</v>
      </c>
      <c r="F330">
        <f>'[2]Order Form'!E279</f>
        <v>0</v>
      </c>
      <c r="G330">
        <f>'[2]Order Form'!F279</f>
        <v>0</v>
      </c>
      <c r="H330">
        <f>'[2]Order Form'!G279</f>
        <v>0</v>
      </c>
      <c r="I330">
        <f>'[2]Order Form'!H279</f>
        <v>0</v>
      </c>
      <c r="J330">
        <f>'[2]Order Form'!I279</f>
        <v>0</v>
      </c>
      <c r="K330">
        <f>'[2]Order Form'!J279</f>
        <v>0</v>
      </c>
      <c r="L330">
        <f>'[2]Order Form'!K279</f>
        <v>0</v>
      </c>
      <c r="M330">
        <f>'[2]Order Form'!L272</f>
        <v>0</v>
      </c>
    </row>
    <row r="331" spans="3:13" ht="15" hidden="1" customHeight="1" outlineLevel="2" x14ac:dyDescent="0.25">
      <c r="C331" s="59" t="s">
        <v>37</v>
      </c>
      <c r="D331" s="59" t="s">
        <v>37</v>
      </c>
      <c r="E331" t="str">
        <f>'[2]Order Form'!D280</f>
        <v>SP 17524</v>
      </c>
      <c r="F331" t="str">
        <f>'[2]Order Form'!E280</f>
        <v>08-02</v>
      </c>
      <c r="G331">
        <f>'[2]Order Form'!F280</f>
        <v>0</v>
      </c>
      <c r="H331" t="str">
        <f>'[2]Order Form'!G280</f>
        <v>P</v>
      </c>
      <c r="I331" t="str">
        <f>'[2]Order Form'!H280</f>
        <v>SAX BRONZE STUDIO PREPACK (10)</v>
      </c>
      <c r="J331">
        <f>'[2]Order Form'!I280</f>
        <v>1</v>
      </c>
      <c r="K331">
        <f>'[2]Order Form'!J280</f>
        <v>45.3</v>
      </c>
      <c r="L331">
        <f>'[2]Order Form'!K280</f>
        <v>74.739999999999995</v>
      </c>
      <c r="M331">
        <f>'[2]Order Form'!L273</f>
        <v>0</v>
      </c>
    </row>
    <row r="332" spans="3:13" ht="15" hidden="1" customHeight="1" outlineLevel="2" x14ac:dyDescent="0.25">
      <c r="C332" s="59" t="s">
        <v>37</v>
      </c>
      <c r="D332" s="59" t="s">
        <v>37</v>
      </c>
      <c r="E332" t="str">
        <f>'[2]Order Form'!D281</f>
        <v>SP 17523</v>
      </c>
      <c r="F332" t="str">
        <f>'[2]Order Form'!E281</f>
        <v>08-02</v>
      </c>
      <c r="G332">
        <f>'[2]Order Form'!F281</f>
        <v>0</v>
      </c>
      <c r="H332">
        <f>'[2]Order Form'!G281</f>
        <v>0</v>
      </c>
      <c r="I332" t="str">
        <f>'[2]Order Form'!H281</f>
        <v>SAX BRONZE STUDIO</v>
      </c>
      <c r="J332">
        <f>'[2]Order Form'!I281</f>
        <v>10</v>
      </c>
      <c r="K332">
        <f>'[2]Order Form'!J281</f>
        <v>4.53</v>
      </c>
      <c r="L332">
        <f>'[2]Order Form'!K281</f>
        <v>7.47</v>
      </c>
      <c r="M332">
        <f>'[2]Order Form'!L274</f>
        <v>0</v>
      </c>
    </row>
    <row r="333" spans="3:13" ht="15" hidden="1" customHeight="1" outlineLevel="2" x14ac:dyDescent="0.25">
      <c r="C333" s="59" t="s">
        <v>37</v>
      </c>
      <c r="D333" s="59" t="s">
        <v>37</v>
      </c>
      <c r="E333">
        <f>'[2]Order Form'!D282</f>
        <v>0</v>
      </c>
      <c r="F333">
        <f>'[2]Order Form'!E282</f>
        <v>0</v>
      </c>
      <c r="G333">
        <f>'[2]Order Form'!F282</f>
        <v>0</v>
      </c>
      <c r="H333">
        <f>'[2]Order Form'!G282</f>
        <v>0</v>
      </c>
      <c r="I333">
        <f>'[2]Order Form'!H282</f>
        <v>0</v>
      </c>
      <c r="J333">
        <f>'[2]Order Form'!I282</f>
        <v>0</v>
      </c>
      <c r="K333">
        <f>'[2]Order Form'!J282</f>
        <v>0</v>
      </c>
      <c r="L333">
        <f>'[2]Order Form'!K282</f>
        <v>0</v>
      </c>
      <c r="M333">
        <f>'[2]Order Form'!L275</f>
        <v>0</v>
      </c>
    </row>
    <row r="334" spans="3:13" ht="15" hidden="1" customHeight="1" outlineLevel="2" x14ac:dyDescent="0.25">
      <c r="C334" s="59" t="s">
        <v>37</v>
      </c>
      <c r="D334" s="59" t="s">
        <v>37</v>
      </c>
      <c r="E334" t="str">
        <f>'[2]Order Form'!D283</f>
        <v>SP 7901</v>
      </c>
      <c r="F334" t="str">
        <f>'[2]Order Form'!E283</f>
        <v>ER</v>
      </c>
      <c r="G334">
        <f>'[2]Order Form'!F283</f>
        <v>0</v>
      </c>
      <c r="H334">
        <f>'[2]Order Form'!G283</f>
        <v>0</v>
      </c>
      <c r="I334" t="str">
        <f>'[2]Order Form'!H283</f>
        <v>SAX PENCIL SHARPENER</v>
      </c>
      <c r="J334">
        <f>'[2]Order Form'!I283</f>
        <v>3</v>
      </c>
      <c r="K334">
        <f>'[2]Order Form'!J283</f>
        <v>2.11</v>
      </c>
      <c r="L334">
        <f>'[2]Order Form'!K283</f>
        <v>3.48</v>
      </c>
      <c r="M334">
        <f>'[2]Order Form'!L276</f>
        <v>0</v>
      </c>
    </row>
    <row r="335" spans="3:13" ht="15" hidden="1" customHeight="1" outlineLevel="2" x14ac:dyDescent="0.25">
      <c r="C335" s="59" t="s">
        <v>37</v>
      </c>
      <c r="D335" s="59" t="s">
        <v>37</v>
      </c>
      <c r="E335">
        <f>'[2]Order Form'!D284</f>
        <v>0</v>
      </c>
      <c r="F335">
        <f>'[2]Order Form'!E284</f>
        <v>0</v>
      </c>
      <c r="G335">
        <f>'[2]Order Form'!F284</f>
        <v>0</v>
      </c>
      <c r="H335" t="str">
        <f>'[2]Order Form'!G284</f>
        <v>H1.4</v>
      </c>
      <c r="I335">
        <f>'[2]Order Form'!H284</f>
        <v>0</v>
      </c>
      <c r="J335">
        <f>'[2]Order Form'!I284</f>
        <v>0</v>
      </c>
      <c r="K335">
        <f>'[2]Order Form'!J284</f>
        <v>0</v>
      </c>
      <c r="L335">
        <f>'[2]Order Form'!K284</f>
        <v>0</v>
      </c>
      <c r="M335">
        <f>'[2]Order Form'!L277</f>
        <v>0</v>
      </c>
    </row>
    <row r="336" spans="3:13" ht="15" hidden="1" customHeight="1" outlineLevel="2" x14ac:dyDescent="0.25">
      <c r="C336" s="59" t="s">
        <v>37</v>
      </c>
      <c r="D336" s="59" t="s">
        <v>37</v>
      </c>
      <c r="E336">
        <f>'[2]Order Form'!D285</f>
        <v>0</v>
      </c>
      <c r="F336">
        <f>'[2]Order Form'!E285</f>
        <v>0</v>
      </c>
      <c r="G336">
        <f>'[2]Order Form'!F285</f>
        <v>0</v>
      </c>
      <c r="H336">
        <f>'[2]Order Form'!G285</f>
        <v>0</v>
      </c>
      <c r="I336">
        <f>'[2]Order Form'!H285</f>
        <v>0</v>
      </c>
      <c r="J336">
        <f>'[2]Order Form'!I285</f>
        <v>0</v>
      </c>
      <c r="K336">
        <f>'[2]Order Form'!J285</f>
        <v>0</v>
      </c>
      <c r="L336">
        <f>'[2]Order Form'!K285</f>
        <v>0</v>
      </c>
      <c r="M336">
        <f>'[2]Order Form'!L278</f>
        <v>0</v>
      </c>
    </row>
    <row r="337" spans="3:13" ht="15" hidden="1" customHeight="1" outlineLevel="2" x14ac:dyDescent="0.25">
      <c r="C337" s="59" t="s">
        <v>37</v>
      </c>
      <c r="D337" s="59" t="s">
        <v>37</v>
      </c>
      <c r="E337" t="str">
        <f>'[2]Order Form'!D286</f>
        <v>28884 *</v>
      </c>
      <c r="F337" t="str">
        <f>'[2]Order Form'!E286</f>
        <v>04-16</v>
      </c>
      <c r="G337">
        <f>'[2]Order Form'!F286</f>
        <v>0</v>
      </c>
      <c r="H337" t="str">
        <f>'[2]Order Form'!G286</f>
        <v>P - ETA MID AUG</v>
      </c>
      <c r="I337" t="str">
        <f>'[2]Order Form'!H286</f>
        <v>MIKI JELLY LIP GLOSS PREPACK (24)</v>
      </c>
      <c r="J337">
        <f>'[2]Order Form'!I286</f>
        <v>1</v>
      </c>
      <c r="K337">
        <f>'[2]Order Form'!J286</f>
        <v>115.68</v>
      </c>
      <c r="L337">
        <f>'[2]Order Form'!K286</f>
        <v>190.87</v>
      </c>
      <c r="M337">
        <f>'[2]Order Form'!L279</f>
        <v>0</v>
      </c>
    </row>
    <row r="338" spans="3:13" ht="15" hidden="1" customHeight="1" outlineLevel="2" x14ac:dyDescent="0.25">
      <c r="C338" s="59" t="s">
        <v>37</v>
      </c>
      <c r="D338" s="59" t="s">
        <v>37</v>
      </c>
      <c r="E338">
        <f>'[2]Order Form'!D287</f>
        <v>0</v>
      </c>
      <c r="F338">
        <f>'[2]Order Form'!E287</f>
        <v>0</v>
      </c>
      <c r="G338">
        <f>'[2]Order Form'!F287</f>
        <v>0</v>
      </c>
      <c r="H338">
        <f>'[2]Order Form'!G287</f>
        <v>0</v>
      </c>
      <c r="I338">
        <f>'[2]Order Form'!H287</f>
        <v>0</v>
      </c>
      <c r="J338">
        <f>'[2]Order Form'!I287</f>
        <v>0</v>
      </c>
      <c r="K338">
        <f>'[2]Order Form'!J287</f>
        <v>0</v>
      </c>
      <c r="L338">
        <f>'[2]Order Form'!K287</f>
        <v>0</v>
      </c>
      <c r="M338">
        <f>'[2]Order Form'!L280</f>
        <v>0</v>
      </c>
    </row>
    <row r="339" spans="3:13" ht="15" hidden="1" customHeight="1" outlineLevel="2" x14ac:dyDescent="0.25">
      <c r="C339" s="59" t="s">
        <v>37</v>
      </c>
      <c r="D339" s="59" t="s">
        <v>37</v>
      </c>
      <c r="E339" t="str">
        <f>'[2]Order Form'!D288</f>
        <v>28885 *</v>
      </c>
      <c r="F339" t="str">
        <f>'[2]Order Form'!E288</f>
        <v>04-14</v>
      </c>
      <c r="G339">
        <f>'[2]Order Form'!F288</f>
        <v>0</v>
      </c>
      <c r="H339" t="str">
        <f>'[2]Order Form'!G288</f>
        <v>P - ETA MID AUG</v>
      </c>
      <c r="I339" t="str">
        <f>'[2]Order Form'!H288</f>
        <v>MIKI FIDGET SPINNING RINGS MAGICAL GARDEN PREPACK (24)</v>
      </c>
      <c r="J339">
        <f>'[2]Order Form'!I288</f>
        <v>1</v>
      </c>
      <c r="K339">
        <f>'[2]Order Form'!J288</f>
        <v>72</v>
      </c>
      <c r="L339">
        <f>'[2]Order Form'!K288</f>
        <v>118.8</v>
      </c>
      <c r="M339">
        <f>'[2]Order Form'!L281</f>
        <v>0</v>
      </c>
    </row>
    <row r="340" spans="3:13" ht="15" hidden="1" customHeight="1" outlineLevel="2" x14ac:dyDescent="0.25">
      <c r="C340" s="59" t="s">
        <v>37</v>
      </c>
      <c r="D340" s="59" t="s">
        <v>37</v>
      </c>
      <c r="E340">
        <f>'[2]Order Form'!D289</f>
        <v>0</v>
      </c>
      <c r="F340">
        <f>'[2]Order Form'!E289</f>
        <v>0</v>
      </c>
      <c r="G340">
        <f>'[2]Order Form'!F289</f>
        <v>0</v>
      </c>
      <c r="H340">
        <f>'[2]Order Form'!G289</f>
        <v>0</v>
      </c>
      <c r="I340">
        <f>'[2]Order Form'!H289</f>
        <v>0</v>
      </c>
      <c r="J340">
        <f>'[2]Order Form'!I289</f>
        <v>0</v>
      </c>
      <c r="K340">
        <f>'[2]Order Form'!J289</f>
        <v>0</v>
      </c>
      <c r="L340">
        <f>'[2]Order Form'!K289</f>
        <v>0</v>
      </c>
      <c r="M340">
        <f>'[2]Order Form'!L282</f>
        <v>0</v>
      </c>
    </row>
    <row r="341" spans="3:13" ht="15" hidden="1" customHeight="1" outlineLevel="2" x14ac:dyDescent="0.25">
      <c r="C341" s="59" t="s">
        <v>37</v>
      </c>
      <c r="D341" s="59" t="s">
        <v>37</v>
      </c>
      <c r="E341">
        <f>'[2]Order Form'!D290</f>
        <v>28881</v>
      </c>
      <c r="F341" t="str">
        <f>'[2]Order Form'!E290</f>
        <v>04-18</v>
      </c>
      <c r="G341">
        <f>'[2]Order Form'!F290</f>
        <v>0</v>
      </c>
      <c r="H341" t="str">
        <f>'[2]Order Form'!G290</f>
        <v>P</v>
      </c>
      <c r="I341" t="str">
        <f>'[2]Order Form'!H290</f>
        <v>MIKI WATER-BASED NAIL POLISH PREPACK (30)</v>
      </c>
      <c r="J341">
        <f>'[2]Order Form'!I290</f>
        <v>1</v>
      </c>
      <c r="K341">
        <f>'[2]Order Form'!J290</f>
        <v>90</v>
      </c>
      <c r="L341">
        <f>'[2]Order Form'!K290</f>
        <v>148.5</v>
      </c>
      <c r="M341">
        <f>'[2]Order Form'!L283</f>
        <v>0</v>
      </c>
    </row>
    <row r="342" spans="3:13" ht="15" hidden="1" customHeight="1" outlineLevel="2" x14ac:dyDescent="0.25">
      <c r="C342" s="59" t="s">
        <v>37</v>
      </c>
      <c r="D342" s="59" t="s">
        <v>37</v>
      </c>
      <c r="E342">
        <f>'[2]Order Form'!D291</f>
        <v>0</v>
      </c>
      <c r="F342">
        <f>'[2]Order Form'!E291</f>
        <v>0</v>
      </c>
      <c r="G342">
        <f>'[2]Order Form'!F291</f>
        <v>0</v>
      </c>
      <c r="H342">
        <f>'[2]Order Form'!G291</f>
        <v>0</v>
      </c>
      <c r="I342">
        <f>'[2]Order Form'!H291</f>
        <v>0</v>
      </c>
      <c r="J342">
        <f>'[2]Order Form'!I291</f>
        <v>0</v>
      </c>
      <c r="K342">
        <f>'[2]Order Form'!J291</f>
        <v>0</v>
      </c>
      <c r="L342">
        <f>'[2]Order Form'!K291</f>
        <v>0</v>
      </c>
      <c r="M342">
        <f>'[2]Order Form'!L284</f>
        <v>0</v>
      </c>
    </row>
    <row r="343" spans="3:13" ht="15" hidden="1" customHeight="1" outlineLevel="2" x14ac:dyDescent="0.25">
      <c r="C343" s="59" t="s">
        <v>37</v>
      </c>
      <c r="D343" s="59" t="s">
        <v>37</v>
      </c>
      <c r="E343">
        <f>'[2]Order Form'!D292</f>
        <v>0</v>
      </c>
      <c r="F343">
        <f>'[2]Order Form'!E292</f>
        <v>0</v>
      </c>
      <c r="G343">
        <f>'[2]Order Form'!F292</f>
        <v>0</v>
      </c>
      <c r="H343">
        <f>'[2]Order Form'!G292</f>
        <v>0</v>
      </c>
      <c r="I343">
        <f>'[2]Order Form'!H292</f>
        <v>0</v>
      </c>
      <c r="J343">
        <f>'[2]Order Form'!I292</f>
        <v>0</v>
      </c>
      <c r="K343">
        <f>'[2]Order Form'!J292</f>
        <v>0</v>
      </c>
      <c r="L343">
        <f>'[2]Order Form'!K292</f>
        <v>0</v>
      </c>
      <c r="M343">
        <f>'[2]Order Form'!L285</f>
        <v>0</v>
      </c>
    </row>
    <row r="344" spans="3:13" ht="15" hidden="1" customHeight="1" outlineLevel="2" x14ac:dyDescent="0.25">
      <c r="C344" s="59" t="s">
        <v>37</v>
      </c>
      <c r="D344" s="59" t="s">
        <v>37</v>
      </c>
      <c r="E344" t="str">
        <f>'[2]Order Form'!D293</f>
        <v>9434 *</v>
      </c>
      <c r="F344" t="str">
        <f>'[2]Order Form'!E293</f>
        <v>04-09</v>
      </c>
      <c r="G344">
        <f>'[2]Order Form'!F293</f>
        <v>0</v>
      </c>
      <c r="H344" t="str">
        <f>'[2]Order Form'!G293</f>
        <v>ETA MID AUG</v>
      </c>
      <c r="I344" t="str">
        <f>'[2]Order Form'!H293</f>
        <v>** MIKI FAIRY MAKEUP SET
(TWCM Only)</v>
      </c>
      <c r="J344">
        <f>'[2]Order Form'!I293</f>
        <v>6</v>
      </c>
      <c r="K344">
        <f>'[2]Order Form'!J293</f>
        <v>6.03</v>
      </c>
      <c r="L344">
        <f>'[2]Order Form'!K293</f>
        <v>9.9499999999999993</v>
      </c>
      <c r="M344">
        <f>'[2]Order Form'!L286</f>
        <v>0</v>
      </c>
    </row>
    <row r="345" spans="3:13" ht="15" hidden="1" customHeight="1" outlineLevel="2" x14ac:dyDescent="0.25">
      <c r="C345" s="59" t="s">
        <v>37</v>
      </c>
      <c r="D345" s="59" t="s">
        <v>37</v>
      </c>
      <c r="E345">
        <f>'[2]Order Form'!D294</f>
        <v>0</v>
      </c>
      <c r="F345">
        <f>'[2]Order Form'!E294</f>
        <v>0</v>
      </c>
      <c r="G345">
        <f>'[2]Order Form'!F294</f>
        <v>0</v>
      </c>
      <c r="H345">
        <f>'[2]Order Form'!G294</f>
        <v>0</v>
      </c>
      <c r="I345">
        <f>'[2]Order Form'!H294</f>
        <v>0</v>
      </c>
      <c r="J345">
        <f>'[2]Order Form'!I294</f>
        <v>0</v>
      </c>
      <c r="K345">
        <f>'[2]Order Form'!J294</f>
        <v>0</v>
      </c>
      <c r="L345">
        <f>'[2]Order Form'!K294</f>
        <v>0</v>
      </c>
      <c r="M345" t="e">
        <f>'[2]Order Form'!#REF!</f>
        <v>#REF!</v>
      </c>
    </row>
    <row r="346" spans="3:13" ht="15" hidden="1" customHeight="1" outlineLevel="2" x14ac:dyDescent="0.25">
      <c r="C346" s="59" t="s">
        <v>37</v>
      </c>
      <c r="D346" s="59" t="s">
        <v>37</v>
      </c>
      <c r="E346" t="str">
        <f>'[2]Order Form'!D295</f>
        <v>28886AN *</v>
      </c>
      <c r="F346">
        <f>'[2]Order Form'!E295</f>
        <v>0</v>
      </c>
      <c r="G346">
        <f>'[2]Order Form'!F295</f>
        <v>0</v>
      </c>
      <c r="H346" t="str">
        <f>'[2]Order Form'!G295</f>
        <v>P - ETA MID AUG</v>
      </c>
      <c r="I346" t="str">
        <f>'[2]Order Form'!H295</f>
        <v>MIKI GIFT COLLECTION 2026 AN PREPACK 
(includes stand)</v>
      </c>
      <c r="J346">
        <f>'[2]Order Form'!I295</f>
        <v>1</v>
      </c>
      <c r="K346">
        <f>'[2]Order Form'!J295</f>
        <v>1316.58</v>
      </c>
      <c r="L346">
        <f>'[2]Order Form'!K295</f>
        <v>2172.36</v>
      </c>
      <c r="M346" t="e">
        <f>'[2]Order Form'!#REF!</f>
        <v>#REF!</v>
      </c>
    </row>
    <row r="347" spans="3:13" ht="15" hidden="1" customHeight="1" outlineLevel="2" x14ac:dyDescent="0.25">
      <c r="C347" s="59" t="s">
        <v>37</v>
      </c>
      <c r="D347" s="59" t="s">
        <v>37</v>
      </c>
      <c r="E347" t="str">
        <f>'[2]Order Form'!D296</f>
        <v>28886BN *</v>
      </c>
      <c r="F347">
        <f>'[2]Order Form'!E296</f>
        <v>0</v>
      </c>
      <c r="G347">
        <f>'[2]Order Form'!F296</f>
        <v>0</v>
      </c>
      <c r="H347" t="str">
        <f>'[2]Order Form'!G296</f>
        <v>P - ETA MID AUG</v>
      </c>
      <c r="I347" t="str">
        <f>'[2]Order Form'!H296</f>
        <v>MIKI GIFT COLLECTION 2026 BN PREPACK 
(includes stand)</v>
      </c>
      <c r="J347">
        <f>'[2]Order Form'!I296</f>
        <v>1</v>
      </c>
      <c r="K347">
        <f>'[2]Order Form'!J296</f>
        <v>703.29</v>
      </c>
      <c r="L347">
        <f>'[2]Order Form'!K296</f>
        <v>1160.43</v>
      </c>
      <c r="M347">
        <f>'[2]Order Form'!L289</f>
        <v>0</v>
      </c>
    </row>
    <row r="348" spans="3:13" ht="15" hidden="1" customHeight="1" outlineLevel="2" x14ac:dyDescent="0.25">
      <c r="C348" s="59" t="s">
        <v>37</v>
      </c>
      <c r="D348" s="59" t="s">
        <v>37</v>
      </c>
      <c r="E348" t="str">
        <f>'[2]Order Form'!D297</f>
        <v>28883 *</v>
      </c>
      <c r="F348" t="str">
        <f>'[2]Order Form'!E297</f>
        <v>04-16</v>
      </c>
      <c r="G348">
        <f>'[2]Order Form'!F297</f>
        <v>0</v>
      </c>
      <c r="H348" t="str">
        <f>'[2]Order Form'!G297</f>
        <v>P - ETA EARLY AUG</v>
      </c>
      <c r="I348" t="str">
        <f>'[2]Order Form'!H297</f>
        <v>** MIKI SHIMMER FRAGRANCE MIST PREPACK (5)</v>
      </c>
      <c r="J348">
        <f>'[2]Order Form'!I297</f>
        <v>1</v>
      </c>
      <c r="K348">
        <f>'[2]Order Form'!J297</f>
        <v>30.15</v>
      </c>
      <c r="L348">
        <f>'[2]Order Form'!K297</f>
        <v>49.75</v>
      </c>
      <c r="M348">
        <f>'[2]Order Form'!L290</f>
        <v>0</v>
      </c>
    </row>
    <row r="349" spans="3:13" ht="15" hidden="1" customHeight="1" outlineLevel="2" x14ac:dyDescent="0.25">
      <c r="C349" s="59" t="s">
        <v>37</v>
      </c>
      <c r="D349" s="59" t="s">
        <v>37</v>
      </c>
      <c r="E349" t="str">
        <f>'[2]Order Form'!D298</f>
        <v>9405 *</v>
      </c>
      <c r="F349" t="str">
        <f>'[2]Order Form'!E298</f>
        <v>04-05</v>
      </c>
      <c r="G349">
        <f>'[2]Order Form'!F298</f>
        <v>0</v>
      </c>
      <c r="H349" t="str">
        <f>'[2]Order Form'!G298</f>
        <v>ETA MID AUG</v>
      </c>
      <c r="I349" t="str">
        <f>'[2]Order Form'!H298</f>
        <v>MIKI LIP GLOSS WITH BRACELET CHARM</v>
      </c>
      <c r="J349">
        <f>'[2]Order Form'!I298</f>
        <v>6</v>
      </c>
      <c r="K349">
        <f>'[2]Order Form'!J298</f>
        <v>4.82</v>
      </c>
      <c r="L349">
        <f>'[2]Order Form'!K298</f>
        <v>7.95</v>
      </c>
      <c r="M349">
        <f>'[2]Order Form'!L291</f>
        <v>0</v>
      </c>
    </row>
    <row r="350" spans="3:13" ht="15" hidden="1" customHeight="1" outlineLevel="2" x14ac:dyDescent="0.25">
      <c r="C350" s="59" t="s">
        <v>37</v>
      </c>
      <c r="D350" s="59" t="s">
        <v>37</v>
      </c>
      <c r="E350" t="str">
        <f>'[2]Order Form'!D299</f>
        <v>9409 *</v>
      </c>
      <c r="F350" t="str">
        <f>'[2]Order Form'!E299</f>
        <v>04-07</v>
      </c>
      <c r="G350">
        <f>'[2]Order Form'!F299</f>
        <v>0</v>
      </c>
      <c r="H350" t="str">
        <f>'[2]Order Form'!G299</f>
        <v>ETA MID AUG</v>
      </c>
      <c r="I350" t="str">
        <f>'[2]Order Form'!H299</f>
        <v>MIKI LIP GLOSS TRIO</v>
      </c>
      <c r="J350">
        <f>'[2]Order Form'!I299</f>
        <v>6</v>
      </c>
      <c r="K350">
        <f>'[2]Order Form'!J299</f>
        <v>7.85</v>
      </c>
      <c r="L350">
        <f>'[2]Order Form'!K299</f>
        <v>12.95</v>
      </c>
      <c r="M350" t="e">
        <f>'[2]Order Form'!#REF!</f>
        <v>#REF!</v>
      </c>
    </row>
    <row r="351" spans="3:13" ht="15" hidden="1" customHeight="1" outlineLevel="2" x14ac:dyDescent="0.25">
      <c r="C351" s="59" t="s">
        <v>37</v>
      </c>
      <c r="D351" s="59" t="s">
        <v>37</v>
      </c>
      <c r="E351" t="str">
        <f>'[2]Order Form'!D300</f>
        <v>9443 *</v>
      </c>
      <c r="F351" t="str">
        <f>'[2]Order Form'!E300</f>
        <v>04-17</v>
      </c>
      <c r="G351">
        <f>'[2]Order Form'!F300</f>
        <v>0</v>
      </c>
      <c r="H351" t="str">
        <f>'[2]Order Form'!G300</f>
        <v>ETA MID AUG</v>
      </c>
      <c r="I351" t="str">
        <f>'[2]Order Form'!H300</f>
        <v>MIKI BUTTERFLY NAIL ART SET</v>
      </c>
      <c r="J351">
        <f>'[2]Order Form'!I300</f>
        <v>6</v>
      </c>
      <c r="K351">
        <f>'[2]Order Form'!J300</f>
        <v>7.85</v>
      </c>
      <c r="L351">
        <f>'[2]Order Form'!K300</f>
        <v>12.95</v>
      </c>
      <c r="M351" t="e">
        <f>'[2]Order Form'!#REF!</f>
        <v>#REF!</v>
      </c>
    </row>
    <row r="352" spans="3:13" ht="15" hidden="1" customHeight="1" outlineLevel="2" x14ac:dyDescent="0.25">
      <c r="C352" s="59" t="s">
        <v>37</v>
      </c>
      <c r="D352" s="59" t="s">
        <v>37</v>
      </c>
      <c r="E352" t="str">
        <f>'[2]Order Form'!D301</f>
        <v>9403 *</v>
      </c>
      <c r="F352" t="str">
        <f>'[2]Order Form'!E301</f>
        <v>04-03</v>
      </c>
      <c r="G352">
        <f>'[2]Order Form'!F301</f>
        <v>0</v>
      </c>
      <c r="H352" t="str">
        <f>'[2]Order Form'!G301</f>
        <v>ETA MID AUG</v>
      </c>
      <c r="I352" t="str">
        <f>'[2]Order Form'!H301</f>
        <v>MIKI PEARLESCENT NAIL POLISH</v>
      </c>
      <c r="J352">
        <f>'[2]Order Form'!I301</f>
        <v>6</v>
      </c>
      <c r="K352">
        <f>'[2]Order Form'!J301</f>
        <v>7.85</v>
      </c>
      <c r="L352">
        <f>'[2]Order Form'!K301</f>
        <v>12.95</v>
      </c>
      <c r="M352">
        <f>'[2]Order Form'!L297</f>
        <v>0</v>
      </c>
    </row>
    <row r="353" spans="3:13" ht="15" hidden="1" customHeight="1" outlineLevel="2" x14ac:dyDescent="0.25">
      <c r="C353" s="59" t="s">
        <v>37</v>
      </c>
      <c r="D353" s="59" t="s">
        <v>37</v>
      </c>
      <c r="E353" t="str">
        <f>'[2]Order Form'!D302</f>
        <v>9404 *</v>
      </c>
      <c r="F353" t="str">
        <f>'[2]Order Form'!E302</f>
        <v>04-03</v>
      </c>
      <c r="G353">
        <f>'[2]Order Form'!F302</f>
        <v>0</v>
      </c>
      <c r="H353" t="str">
        <f>'[2]Order Form'!G302</f>
        <v>ETA MID AUG</v>
      </c>
      <c r="I353" t="str">
        <f>'[2]Order Form'!H302</f>
        <v>MIKI UNICORN LOVE LIP GLOSS</v>
      </c>
      <c r="J353">
        <f>'[2]Order Form'!I302</f>
        <v>6</v>
      </c>
      <c r="K353">
        <f>'[2]Order Form'!J302</f>
        <v>6.03</v>
      </c>
      <c r="L353">
        <f>'[2]Order Form'!K302</f>
        <v>9.9499999999999993</v>
      </c>
      <c r="M353">
        <f>'[2]Order Form'!L298</f>
        <v>0</v>
      </c>
    </row>
    <row r="354" spans="3:13" ht="15" hidden="1" customHeight="1" outlineLevel="2" x14ac:dyDescent="0.25">
      <c r="C354" s="59" t="s">
        <v>37</v>
      </c>
      <c r="D354" s="59" t="s">
        <v>37</v>
      </c>
      <c r="E354" t="str">
        <f>'[2]Order Form'!D303</f>
        <v>9406 *</v>
      </c>
      <c r="F354" t="str">
        <f>'[2]Order Form'!E303</f>
        <v>04-05</v>
      </c>
      <c r="G354">
        <f>'[2]Order Form'!F303</f>
        <v>0</v>
      </c>
      <c r="H354" t="str">
        <f>'[2]Order Form'!G303</f>
        <v xml:space="preserve">ETA MID AUG </v>
      </c>
      <c r="I354" t="str">
        <f>'[2]Order Form'!H303</f>
        <v>MIKI FLOWER BEAUTY PYRAMID
(Max 6 per Store)</v>
      </c>
      <c r="J354">
        <f>'[2]Order Form'!I303</f>
        <v>6</v>
      </c>
      <c r="K354">
        <f>'[2]Order Form'!J303</f>
        <v>6.03</v>
      </c>
      <c r="L354">
        <f>'[2]Order Form'!K303</f>
        <v>9.9499999999999993</v>
      </c>
      <c r="M354" t="e">
        <f>'[2]Order Form'!#REF!</f>
        <v>#REF!</v>
      </c>
    </row>
    <row r="355" spans="3:13" ht="15" hidden="1" customHeight="1" outlineLevel="2" x14ac:dyDescent="0.25">
      <c r="C355" s="59" t="s">
        <v>37</v>
      </c>
      <c r="D355" s="59" t="s">
        <v>37</v>
      </c>
      <c r="E355" t="str">
        <f>'[2]Order Form'!D304</f>
        <v>9436 *</v>
      </c>
      <c r="F355" t="str">
        <f>'[2]Order Form'!E304</f>
        <v>04-11</v>
      </c>
      <c r="G355">
        <f>'[2]Order Form'!F304</f>
        <v>0</v>
      </c>
      <c r="H355" t="str">
        <f>'[2]Order Form'!G304</f>
        <v>ETA MID AUG</v>
      </c>
      <c r="I355" t="str">
        <f>'[2]Order Form'!H304</f>
        <v>MIKI STRAWBERRY LIP SET
(Max 6 per Store)</v>
      </c>
      <c r="J355">
        <f>'[2]Order Form'!I304</f>
        <v>6</v>
      </c>
      <c r="K355">
        <f>'[2]Order Form'!J304</f>
        <v>6.03</v>
      </c>
      <c r="L355">
        <f>'[2]Order Form'!K304</f>
        <v>9.9499999999999993</v>
      </c>
      <c r="M355">
        <f>'[2]Order Form'!L299</f>
        <v>0</v>
      </c>
    </row>
    <row r="356" spans="3:13" ht="15" hidden="1" customHeight="1" outlineLevel="2" x14ac:dyDescent="0.25">
      <c r="C356" s="59" t="s">
        <v>37</v>
      </c>
      <c r="D356" s="59" t="s">
        <v>37</v>
      </c>
      <c r="E356" t="str">
        <f>'[2]Order Form'!D305</f>
        <v>9441 *</v>
      </c>
      <c r="F356" t="str">
        <f>'[2]Order Form'!E305</f>
        <v>04-15</v>
      </c>
      <c r="G356">
        <f>'[2]Order Form'!F305</f>
        <v>0</v>
      </c>
      <c r="H356" t="str">
        <f>'[2]Order Form'!G305</f>
        <v xml:space="preserve">ETA MID AUG </v>
      </c>
      <c r="I356" t="str">
        <f>'[2]Order Form'!H305</f>
        <v xml:space="preserve">MIKI NAIL &amp; SPARKLE WORKSHOP
</v>
      </c>
      <c r="J356">
        <f>'[2]Order Form'!I305</f>
        <v>6</v>
      </c>
      <c r="K356">
        <f>'[2]Order Form'!J305</f>
        <v>9.06</v>
      </c>
      <c r="L356">
        <f>'[2]Order Form'!K305</f>
        <v>14.95</v>
      </c>
      <c r="M356">
        <f>'[2]Order Form'!L300</f>
        <v>0</v>
      </c>
    </row>
    <row r="357" spans="3:13" ht="15" hidden="1" customHeight="1" outlineLevel="2" x14ac:dyDescent="0.25">
      <c r="C357" s="59" t="s">
        <v>37</v>
      </c>
      <c r="D357" s="59" t="s">
        <v>37</v>
      </c>
      <c r="E357" t="str">
        <f>'[2]Order Form'!D306</f>
        <v>9401 *</v>
      </c>
      <c r="F357" t="str">
        <f>'[2]Order Form'!E306</f>
        <v>04-01</v>
      </c>
      <c r="G357">
        <f>'[2]Order Form'!F306</f>
        <v>0</v>
      </c>
      <c r="H357" t="str">
        <f>'[2]Order Form'!G306</f>
        <v>ETA MID AUG</v>
      </c>
      <c r="I357" t="str">
        <f>'[2]Order Form'!H306</f>
        <v>MIKI DESIGNER NAIL SET</v>
      </c>
      <c r="J357">
        <f>'[2]Order Form'!I306</f>
        <v>6</v>
      </c>
      <c r="K357">
        <f>'[2]Order Form'!J306</f>
        <v>12.09</v>
      </c>
      <c r="L357">
        <f>'[2]Order Form'!K306</f>
        <v>19.95</v>
      </c>
      <c r="M357">
        <f>'[2]Order Form'!L301</f>
        <v>0</v>
      </c>
    </row>
    <row r="358" spans="3:13" ht="15" hidden="1" customHeight="1" outlineLevel="2" x14ac:dyDescent="0.25">
      <c r="C358" s="59" t="s">
        <v>37</v>
      </c>
      <c r="D358" s="59" t="s">
        <v>37</v>
      </c>
      <c r="E358" t="str">
        <f>'[2]Order Form'!D307</f>
        <v>9407 *</v>
      </c>
      <c r="F358" t="str">
        <f>'[2]Order Form'!E307</f>
        <v>04-07</v>
      </c>
      <c r="G358">
        <f>'[2]Order Form'!F307</f>
        <v>0</v>
      </c>
      <c r="H358" t="str">
        <f>'[2]Order Form'!G307</f>
        <v>ETA MID AUG</v>
      </c>
      <c r="I358" t="str">
        <f>'[2]Order Form'!H307</f>
        <v>MIKI FRUITY LIP GLOSS</v>
      </c>
      <c r="J358">
        <f>'[2]Order Form'!I307</f>
        <v>6</v>
      </c>
      <c r="K358">
        <f>'[2]Order Form'!J307</f>
        <v>7.85</v>
      </c>
      <c r="L358">
        <f>'[2]Order Form'!K307</f>
        <v>12.95</v>
      </c>
      <c r="M358" t="e">
        <f>'[2]Order Form'!#REF!</f>
        <v>#REF!</v>
      </c>
    </row>
    <row r="359" spans="3:13" ht="15" hidden="1" customHeight="1" outlineLevel="2" x14ac:dyDescent="0.25">
      <c r="C359" s="59" t="s">
        <v>37</v>
      </c>
      <c r="D359" s="59" t="s">
        <v>37</v>
      </c>
      <c r="E359" t="str">
        <f>'[2]Order Form'!D308</f>
        <v>9402 *</v>
      </c>
      <c r="F359" t="str">
        <f>'[2]Order Form'!E308</f>
        <v>04-01</v>
      </c>
      <c r="G359">
        <f>'[2]Order Form'!F308</f>
        <v>0</v>
      </c>
      <c r="H359" t="str">
        <f>'[2]Order Form'!G308</f>
        <v>ETA MID AUG</v>
      </c>
      <c r="I359" t="str">
        <f>'[2]Order Form'!H308</f>
        <v>MIKI CANDY ROLL ON PERFUME</v>
      </c>
      <c r="J359">
        <f>'[2]Order Form'!I308</f>
        <v>6</v>
      </c>
      <c r="K359">
        <f>'[2]Order Form'!J308</f>
        <v>7.85</v>
      </c>
      <c r="L359">
        <f>'[2]Order Form'!K308</f>
        <v>12.95</v>
      </c>
      <c r="M359">
        <f>'[2]Order Form'!L302</f>
        <v>0</v>
      </c>
    </row>
    <row r="360" spans="3:13" ht="15" hidden="1" customHeight="1" outlineLevel="2" x14ac:dyDescent="0.25">
      <c r="C360" s="59" t="s">
        <v>37</v>
      </c>
      <c r="D360" s="59" t="s">
        <v>37</v>
      </c>
      <c r="E360">
        <f>'[2]Order Form'!D309</f>
        <v>8397</v>
      </c>
      <c r="F360" t="str">
        <f>'[2]Order Form'!E309</f>
        <v>04-14</v>
      </c>
      <c r="G360">
        <f>'[2]Order Form'!F309</f>
        <v>0</v>
      </c>
      <c r="H360">
        <f>'[2]Order Form'!G309</f>
        <v>0</v>
      </c>
      <c r="I360" t="str">
        <f>'[2]Order Form'!H309</f>
        <v>MIKI DIY LIP GLOSS</v>
      </c>
      <c r="J360">
        <f>'[2]Order Form'!I309</f>
        <v>6</v>
      </c>
      <c r="K360">
        <f>'[2]Order Form'!J309</f>
        <v>12.09</v>
      </c>
      <c r="L360">
        <f>'[2]Order Form'!K309</f>
        <v>19.95</v>
      </c>
      <c r="M360">
        <f>'[2]Order Form'!L303</f>
        <v>0</v>
      </c>
    </row>
    <row r="361" spans="3:13" ht="15" hidden="1" customHeight="1" outlineLevel="2" x14ac:dyDescent="0.25">
      <c r="C361" s="59" t="s">
        <v>37</v>
      </c>
      <c r="D361" s="59" t="s">
        <v>37</v>
      </c>
      <c r="E361">
        <f>'[2]Order Form'!D310</f>
        <v>0</v>
      </c>
      <c r="F361">
        <f>'[2]Order Form'!E310</f>
        <v>0</v>
      </c>
      <c r="G361">
        <f>'[2]Order Form'!F310</f>
        <v>0</v>
      </c>
      <c r="H361">
        <f>'[2]Order Form'!G310</f>
        <v>0</v>
      </c>
      <c r="I361">
        <f>'[2]Order Form'!H310</f>
        <v>0</v>
      </c>
      <c r="J361">
        <f>'[2]Order Form'!I310</f>
        <v>0</v>
      </c>
      <c r="K361">
        <f>'[2]Order Form'!J310</f>
        <v>0</v>
      </c>
      <c r="L361">
        <f>'[2]Order Form'!K310</f>
        <v>0</v>
      </c>
      <c r="M361">
        <f>'[2]Order Form'!L304</f>
        <v>0</v>
      </c>
    </row>
    <row r="362" spans="3:13" ht="15" hidden="1" customHeight="1" outlineLevel="2" x14ac:dyDescent="0.25">
      <c r="C362" s="59" t="s">
        <v>37</v>
      </c>
      <c r="D362" s="59" t="s">
        <v>37</v>
      </c>
      <c r="E362" t="str">
        <f>'[2]Order Form'!D311</f>
        <v>28888 *</v>
      </c>
      <c r="F362">
        <f>'[2]Order Form'!E311</f>
        <v>0</v>
      </c>
      <c r="G362">
        <f>'[2]Order Form'!F311</f>
        <v>0</v>
      </c>
      <c r="H362" t="str">
        <f>'[2]Order Form'!G311</f>
        <v>P - ETA MID AUG</v>
      </c>
      <c r="I362" t="str">
        <f>'[2]Order Form'!H311</f>
        <v xml:space="preserve">MIKI GLAM &amp; GO PREPACK
</v>
      </c>
      <c r="J362">
        <f>'[2]Order Form'!I311</f>
        <v>1</v>
      </c>
      <c r="K362">
        <f>'[2]Order Form'!J311</f>
        <v>554.4</v>
      </c>
      <c r="L362">
        <f>'[2]Order Form'!K311</f>
        <v>914.76</v>
      </c>
      <c r="M362">
        <f>'[2]Order Form'!L305</f>
        <v>0</v>
      </c>
    </row>
    <row r="363" spans="3:13" ht="15" hidden="1" customHeight="1" outlineLevel="2" x14ac:dyDescent="0.25">
      <c r="C363" s="59" t="s">
        <v>37</v>
      </c>
      <c r="D363" s="59" t="s">
        <v>37</v>
      </c>
      <c r="E363" t="str">
        <f>'[2]Order Form'!D312</f>
        <v>9439 *</v>
      </c>
      <c r="F363" t="str">
        <f>'[2]Order Form'!E312</f>
        <v>04-13</v>
      </c>
      <c r="G363">
        <f>'[2]Order Form'!F312</f>
        <v>0</v>
      </c>
      <c r="H363" t="str">
        <f>'[2]Order Form'!G312</f>
        <v>ETA MID AUG</v>
      </c>
      <c r="I363" t="str">
        <f>'[2]Order Form'!H312</f>
        <v>MIKI UNICORN RING SET</v>
      </c>
      <c r="J363">
        <f>'[2]Order Form'!I312</f>
        <v>6</v>
      </c>
      <c r="K363">
        <f>'[2]Order Form'!J312</f>
        <v>6.03</v>
      </c>
      <c r="L363">
        <f>'[2]Order Form'!K312</f>
        <v>9.9499999999999993</v>
      </c>
      <c r="M363">
        <f>'[2]Order Form'!L306</f>
        <v>0</v>
      </c>
    </row>
    <row r="364" spans="3:13" ht="15" hidden="1" customHeight="1" outlineLevel="2" x14ac:dyDescent="0.25">
      <c r="C364" s="59" t="s">
        <v>37</v>
      </c>
      <c r="D364" s="59" t="s">
        <v>37</v>
      </c>
      <c r="E364" t="str">
        <f>'[2]Order Form'!D313</f>
        <v>9438 *</v>
      </c>
      <c r="F364" t="str">
        <f>'[2]Order Form'!E313</f>
        <v>04-13</v>
      </c>
      <c r="G364">
        <f>'[2]Order Form'!F313</f>
        <v>0</v>
      </c>
      <c r="H364" t="str">
        <f>'[2]Order Form'!G313</f>
        <v>ETA MID AUG</v>
      </c>
      <c r="I364" t="str">
        <f>'[2]Order Form'!H313</f>
        <v>MIKI BUTTERFLY RING SET</v>
      </c>
      <c r="J364">
        <f>'[2]Order Form'!I313</f>
        <v>6</v>
      </c>
      <c r="K364">
        <f>'[2]Order Form'!J313</f>
        <v>6.03</v>
      </c>
      <c r="L364">
        <f>'[2]Order Form'!K313</f>
        <v>9.9499999999999993</v>
      </c>
      <c r="M364">
        <f>'[2]Order Form'!L307</f>
        <v>0</v>
      </c>
    </row>
    <row r="365" spans="3:13" ht="15" hidden="1" customHeight="1" outlineLevel="2" x14ac:dyDescent="0.25">
      <c r="C365" s="59" t="s">
        <v>37</v>
      </c>
      <c r="D365" s="59" t="s">
        <v>37</v>
      </c>
      <c r="E365">
        <f>'[2]Order Form'!D314</f>
        <v>8381</v>
      </c>
      <c r="F365" t="str">
        <f>'[2]Order Form'!E314</f>
        <v>04-10</v>
      </c>
      <c r="G365">
        <f>'[2]Order Form'!F314</f>
        <v>0</v>
      </c>
      <c r="H365">
        <f>'[2]Order Form'!G314</f>
        <v>0</v>
      </c>
      <c r="I365" t="str">
        <f>'[2]Order Form'!H314</f>
        <v>MIKI MERMAID BEAUTY BAG</v>
      </c>
      <c r="J365">
        <f>'[2]Order Form'!I314</f>
        <v>6</v>
      </c>
      <c r="K365">
        <f>'[2]Order Form'!J314</f>
        <v>9.06</v>
      </c>
      <c r="L365">
        <f>'[2]Order Form'!K314</f>
        <v>14.95</v>
      </c>
      <c r="M365">
        <f>'[2]Order Form'!L308</f>
        <v>0</v>
      </c>
    </row>
    <row r="366" spans="3:13" ht="15" hidden="1" customHeight="1" outlineLevel="2" x14ac:dyDescent="0.25">
      <c r="C366" s="59" t="s">
        <v>37</v>
      </c>
      <c r="D366" s="59" t="s">
        <v>37</v>
      </c>
      <c r="E366">
        <f>'[2]Order Form'!D315</f>
        <v>8467</v>
      </c>
      <c r="F366" t="str">
        <f>'[2]Order Form'!E315</f>
        <v>04-16</v>
      </c>
      <c r="G366">
        <f>'[2]Order Form'!F315</f>
        <v>0</v>
      </c>
      <c r="H366">
        <f>'[2]Order Form'!G315</f>
        <v>0</v>
      </c>
      <c r="I366" t="str">
        <f>'[2]Order Form'!H315</f>
        <v xml:space="preserve">MIKI UNICORN BEAUTY CASE
</v>
      </c>
      <c r="J366">
        <f>'[2]Order Form'!I315</f>
        <v>6</v>
      </c>
      <c r="K366">
        <f>'[2]Order Form'!J315</f>
        <v>12.09</v>
      </c>
      <c r="L366">
        <f>'[2]Order Form'!K315</f>
        <v>19.95</v>
      </c>
      <c r="M366">
        <f>'[2]Order Form'!L309</f>
        <v>0</v>
      </c>
    </row>
    <row r="367" spans="3:13" ht="15" hidden="1" customHeight="1" outlineLevel="2" x14ac:dyDescent="0.25">
      <c r="C367" s="59" t="s">
        <v>37</v>
      </c>
      <c r="D367" s="59" t="s">
        <v>37</v>
      </c>
      <c r="E367">
        <f>'[2]Order Form'!D316</f>
        <v>8394</v>
      </c>
      <c r="F367" t="str">
        <f>'[2]Order Form'!E316</f>
        <v>04-14</v>
      </c>
      <c r="G367">
        <f>'[2]Order Form'!F316</f>
        <v>0</v>
      </c>
      <c r="H367">
        <f>'[2]Order Form'!G316</f>
        <v>0</v>
      </c>
      <c r="I367" t="str">
        <f>'[2]Order Form'!H316</f>
        <v>MIKI CAROUSEL NAILS</v>
      </c>
      <c r="J367">
        <f>'[2]Order Form'!I316</f>
        <v>6</v>
      </c>
      <c r="K367">
        <f>'[2]Order Form'!J316</f>
        <v>13.91</v>
      </c>
      <c r="L367">
        <f>'[2]Order Form'!K316</f>
        <v>22.95</v>
      </c>
      <c r="M367">
        <f>'[2]Order Form'!L310</f>
        <v>0</v>
      </c>
    </row>
    <row r="368" spans="3:13" ht="15" hidden="1" customHeight="1" outlineLevel="2" x14ac:dyDescent="0.25">
      <c r="C368" s="59" t="s">
        <v>37</v>
      </c>
      <c r="D368" s="59" t="s">
        <v>37</v>
      </c>
      <c r="E368" t="str">
        <f>'[2]Order Form'!D317</f>
        <v>9440 *</v>
      </c>
      <c r="F368" t="str">
        <f>'[2]Order Form'!E317</f>
        <v>04-15</v>
      </c>
      <c r="G368">
        <f>'[2]Order Form'!F317</f>
        <v>0</v>
      </c>
      <c r="H368" t="str">
        <f>'[2]Order Form'!G317</f>
        <v>ETA MID AUG</v>
      </c>
      <c r="I368" t="str">
        <f>'[2]Order Form'!H317</f>
        <v>MIKI MERMAID BODY ART
(Max 6 per Store)</v>
      </c>
      <c r="J368">
        <f>'[2]Order Form'!I317</f>
        <v>6</v>
      </c>
      <c r="K368">
        <f>'[2]Order Form'!J317</f>
        <v>6.03</v>
      </c>
      <c r="L368">
        <f>'[2]Order Form'!K317</f>
        <v>9.9499999999999993</v>
      </c>
      <c r="M368">
        <f>'[2]Order Form'!L311</f>
        <v>0</v>
      </c>
    </row>
    <row r="369" spans="3:13" ht="15" hidden="1" customHeight="1" outlineLevel="2" x14ac:dyDescent="0.25">
      <c r="C369" s="59" t="s">
        <v>37</v>
      </c>
      <c r="D369" s="59" t="s">
        <v>37</v>
      </c>
      <c r="E369" t="str">
        <f>'[2]Order Form'!D318</f>
        <v>9435 *</v>
      </c>
      <c r="F369" t="str">
        <f>'[2]Order Form'!E318</f>
        <v>04-09</v>
      </c>
      <c r="G369">
        <f>'[2]Order Form'!F318</f>
        <v>0</v>
      </c>
      <c r="H369" t="str">
        <f>'[2]Order Form'!G318</f>
        <v>ETA MID AUG</v>
      </c>
      <c r="I369" t="str">
        <f>'[2]Order Form'!H318</f>
        <v>MIKI GLOW &amp; GO AND KIT
(Max 6 per Store)</v>
      </c>
      <c r="J369">
        <f>'[2]Order Form'!I318</f>
        <v>6</v>
      </c>
      <c r="K369">
        <f>'[2]Order Form'!J318</f>
        <v>7.85</v>
      </c>
      <c r="L369">
        <f>'[2]Order Form'!K318</f>
        <v>12.95</v>
      </c>
      <c r="M369">
        <f>'[2]Order Form'!L312</f>
        <v>0</v>
      </c>
    </row>
    <row r="370" spans="3:13" ht="15" hidden="1" customHeight="1" outlineLevel="2" x14ac:dyDescent="0.25">
      <c r="C370" s="59" t="s">
        <v>37</v>
      </c>
      <c r="D370" s="59" t="s">
        <v>37</v>
      </c>
      <c r="E370">
        <f>'[2]Order Form'!D319</f>
        <v>8396</v>
      </c>
      <c r="F370" t="str">
        <f>'[2]Order Form'!E319</f>
        <v>04-14</v>
      </c>
      <c r="G370">
        <f>'[2]Order Form'!F319</f>
        <v>0</v>
      </c>
      <c r="H370">
        <f>'[2]Order Form'!G319</f>
        <v>0</v>
      </c>
      <c r="I370" t="str">
        <f>'[2]Order Form'!H319</f>
        <v>MIKI HAIR ACCESSORIES FLOWER</v>
      </c>
      <c r="J370">
        <f>'[2]Order Form'!I319</f>
        <v>6</v>
      </c>
      <c r="K370">
        <f>'[2]Order Form'!J319</f>
        <v>7.85</v>
      </c>
      <c r="L370">
        <f>'[2]Order Form'!K319</f>
        <v>12.95</v>
      </c>
      <c r="M370">
        <f>'[2]Order Form'!L313</f>
        <v>0</v>
      </c>
    </row>
    <row r="371" spans="3:13" ht="15" hidden="1" customHeight="1" outlineLevel="2" x14ac:dyDescent="0.25">
      <c r="C371" s="59" t="s">
        <v>37</v>
      </c>
      <c r="D371" s="59" t="s">
        <v>37</v>
      </c>
      <c r="E371" t="str">
        <f>'[2]Order Form'!D320</f>
        <v>9445 *</v>
      </c>
      <c r="F371" t="str">
        <f>'[2]Order Form'!E320</f>
        <v>04-19</v>
      </c>
      <c r="G371">
        <f>'[2]Order Form'!F320</f>
        <v>0</v>
      </c>
      <c r="H371" t="str">
        <f>'[2]Order Form'!G320</f>
        <v>ETA MID AUG</v>
      </c>
      <c r="I371" t="str">
        <f>'[2]Order Form'!H320</f>
        <v>MIKI HEART HAIR KIT</v>
      </c>
      <c r="J371">
        <f>'[2]Order Form'!I320</f>
        <v>6</v>
      </c>
      <c r="K371">
        <f>'[2]Order Form'!J320</f>
        <v>7.85</v>
      </c>
      <c r="L371">
        <f>'[2]Order Form'!K320</f>
        <v>12.95</v>
      </c>
      <c r="M371">
        <f>'[2]Order Form'!L314</f>
        <v>0</v>
      </c>
    </row>
    <row r="372" spans="3:13" ht="15" hidden="1" customHeight="1" outlineLevel="2" x14ac:dyDescent="0.25">
      <c r="C372" s="59" t="s">
        <v>37</v>
      </c>
      <c r="D372" s="59" t="s">
        <v>37</v>
      </c>
      <c r="E372" t="str">
        <f>'[2]Order Form'!D321</f>
        <v>9437 *</v>
      </c>
      <c r="F372" t="str">
        <f>'[2]Order Form'!E321</f>
        <v>04-11</v>
      </c>
      <c r="G372">
        <f>'[2]Order Form'!F321</f>
        <v>0</v>
      </c>
      <c r="H372" t="str">
        <f>'[2]Order Form'!G321</f>
        <v>ETA MID AUG</v>
      </c>
      <c r="I372" t="str">
        <f>'[2]Order Form'!H321</f>
        <v>MIKI LIP GLOSS RING DECORATING SET</v>
      </c>
      <c r="J372">
        <f>'[2]Order Form'!I321</f>
        <v>6</v>
      </c>
      <c r="K372">
        <f>'[2]Order Form'!J321</f>
        <v>7.85</v>
      </c>
      <c r="L372">
        <f>'[2]Order Form'!K321</f>
        <v>12.95</v>
      </c>
      <c r="M372">
        <f>'[2]Order Form'!L315</f>
        <v>0</v>
      </c>
    </row>
    <row r="373" spans="3:13" ht="15" hidden="1" customHeight="1" outlineLevel="2" x14ac:dyDescent="0.25">
      <c r="C373" s="59" t="s">
        <v>37</v>
      </c>
      <c r="D373" s="59" t="s">
        <v>37</v>
      </c>
      <c r="E373" t="str">
        <f>'[2]Order Form'!D322</f>
        <v>9442 *</v>
      </c>
      <c r="F373" t="str">
        <f>'[2]Order Form'!E322</f>
        <v>04-17</v>
      </c>
      <c r="G373">
        <f>'[2]Order Form'!F322</f>
        <v>0</v>
      </c>
      <c r="H373" t="str">
        <f>'[2]Order Form'!G322</f>
        <v>ETA MID AUG</v>
      </c>
      <c r="I373" t="str">
        <f>'[2]Order Form'!H322</f>
        <v>MIKI FAIRYTALE HAIR SET</v>
      </c>
      <c r="J373">
        <f>'[2]Order Form'!I322</f>
        <v>6</v>
      </c>
      <c r="K373">
        <f>'[2]Order Form'!J322</f>
        <v>7.85</v>
      </c>
      <c r="L373">
        <f>'[2]Order Form'!K322</f>
        <v>12.95</v>
      </c>
      <c r="M373">
        <f>'[2]Order Form'!L316</f>
        <v>0</v>
      </c>
    </row>
    <row r="374" spans="3:13" ht="15" hidden="1" customHeight="1" outlineLevel="2" x14ac:dyDescent="0.25">
      <c r="C374" s="59" t="s">
        <v>37</v>
      </c>
      <c r="D374" s="59" t="s">
        <v>37</v>
      </c>
      <c r="E374">
        <f>'[2]Order Form'!D323</f>
        <v>0</v>
      </c>
      <c r="F374">
        <f>'[2]Order Form'!E323</f>
        <v>0</v>
      </c>
      <c r="G374">
        <f>'[2]Order Form'!F323</f>
        <v>0</v>
      </c>
      <c r="H374">
        <f>'[2]Order Form'!G323</f>
        <v>0</v>
      </c>
      <c r="I374">
        <f>'[2]Order Form'!H323</f>
        <v>0</v>
      </c>
      <c r="J374">
        <f>'[2]Order Form'!I323</f>
        <v>0</v>
      </c>
      <c r="K374">
        <f>'[2]Order Form'!J323</f>
        <v>0</v>
      </c>
      <c r="L374">
        <f>'[2]Order Form'!K323</f>
        <v>0</v>
      </c>
      <c r="M374">
        <f>'[2]Order Form'!L317</f>
        <v>0</v>
      </c>
    </row>
    <row r="375" spans="3:13" ht="15" hidden="1" customHeight="1" outlineLevel="2" x14ac:dyDescent="0.25">
      <c r="C375" s="59" t="s">
        <v>37</v>
      </c>
      <c r="D375" s="59" t="s">
        <v>37</v>
      </c>
      <c r="E375">
        <f>'[2]Order Form'!D324</f>
        <v>8395</v>
      </c>
      <c r="F375" t="str">
        <f>'[2]Order Form'!E324</f>
        <v>04-14</v>
      </c>
      <c r="G375">
        <f>'[2]Order Form'!F324</f>
        <v>0</v>
      </c>
      <c r="H375">
        <f>'[2]Order Form'!G324</f>
        <v>0</v>
      </c>
      <c r="I375" t="str">
        <f>'[2]Order Form'!H324</f>
        <v>MIKI DIY BRACELET SET</v>
      </c>
      <c r="J375">
        <f>'[2]Order Form'!I324</f>
        <v>6</v>
      </c>
      <c r="K375">
        <f>'[2]Order Form'!J324</f>
        <v>4.82</v>
      </c>
      <c r="L375">
        <f>'[2]Order Form'!K324</f>
        <v>7.95</v>
      </c>
      <c r="M375">
        <f>'[2]Order Form'!L318</f>
        <v>0</v>
      </c>
    </row>
    <row r="376" spans="3:13" ht="15" hidden="1" customHeight="1" outlineLevel="2" x14ac:dyDescent="0.25">
      <c r="C376" s="59" t="s">
        <v>37</v>
      </c>
      <c r="D376" s="59" t="s">
        <v>37</v>
      </c>
      <c r="E376">
        <f>'[2]Order Form'!D325</f>
        <v>8378</v>
      </c>
      <c r="F376" t="str">
        <f>'[2]Order Form'!E325</f>
        <v>04-08</v>
      </c>
      <c r="G376">
        <f>'[2]Order Form'!F325</f>
        <v>0</v>
      </c>
      <c r="H376">
        <f>'[2]Order Form'!G325</f>
        <v>0</v>
      </c>
      <c r="I376" t="str">
        <f>'[2]Order Form'!H325</f>
        <v>MIKI LIP GLOSS JEWELLERY SET</v>
      </c>
      <c r="J376">
        <f>'[2]Order Form'!I325</f>
        <v>6</v>
      </c>
      <c r="K376">
        <f>'[2]Order Form'!J325</f>
        <v>6.03</v>
      </c>
      <c r="L376">
        <f>'[2]Order Form'!K325</f>
        <v>9.9499999999999993</v>
      </c>
      <c r="M376">
        <f>'[2]Order Form'!L319</f>
        <v>0</v>
      </c>
    </row>
    <row r="377" spans="3:13" ht="15" hidden="1" customHeight="1" outlineLevel="2" x14ac:dyDescent="0.25">
      <c r="C377" s="59" t="s">
        <v>37</v>
      </c>
      <c r="D377" s="59" t="s">
        <v>37</v>
      </c>
      <c r="E377">
        <f>'[2]Order Form'!D326</f>
        <v>8379</v>
      </c>
      <c r="F377" t="str">
        <f>'[2]Order Form'!E326</f>
        <v>04-08</v>
      </c>
      <c r="G377">
        <f>'[2]Order Form'!F326</f>
        <v>0</v>
      </c>
      <c r="H377">
        <f>'[2]Order Form'!G326</f>
        <v>0</v>
      </c>
      <c r="I377" t="str">
        <f>'[2]Order Form'!H326</f>
        <v>MIKI MINI GLAM KIT</v>
      </c>
      <c r="J377">
        <f>'[2]Order Form'!I326</f>
        <v>6</v>
      </c>
      <c r="K377">
        <f>'[2]Order Form'!J326</f>
        <v>7.85</v>
      </c>
      <c r="L377">
        <f>'[2]Order Form'!K326</f>
        <v>12.95</v>
      </c>
      <c r="M377">
        <f>'[2]Order Form'!L320</f>
        <v>0</v>
      </c>
    </row>
    <row r="378" spans="3:13" ht="15" hidden="1" customHeight="1" outlineLevel="2" x14ac:dyDescent="0.25">
      <c r="C378" s="59" t="s">
        <v>37</v>
      </c>
      <c r="D378" s="59" t="s">
        <v>37</v>
      </c>
      <c r="E378">
        <f>'[2]Order Form'!D327</f>
        <v>8399</v>
      </c>
      <c r="F378" t="str">
        <f>'[2]Order Form'!E327</f>
        <v>04-14</v>
      </c>
      <c r="G378">
        <f>'[2]Order Form'!F327</f>
        <v>0</v>
      </c>
      <c r="H378">
        <f>'[2]Order Form'!G327</f>
        <v>0</v>
      </c>
      <c r="I378" t="str">
        <f>'[2]Order Form'!H327</f>
        <v>MIKI MYSTICAL UNICORN NAIL ART</v>
      </c>
      <c r="J378">
        <f>'[2]Order Form'!I327</f>
        <v>6</v>
      </c>
      <c r="K378">
        <f>'[2]Order Form'!J327</f>
        <v>7.85</v>
      </c>
      <c r="L378">
        <f>'[2]Order Form'!K327</f>
        <v>12.95</v>
      </c>
      <c r="M378">
        <f>'[2]Order Form'!L321</f>
        <v>0</v>
      </c>
    </row>
    <row r="379" spans="3:13" ht="15" hidden="1" customHeight="1" outlineLevel="2" x14ac:dyDescent="0.25">
      <c r="C379" s="59" t="s">
        <v>37</v>
      </c>
      <c r="D379" s="59" t="s">
        <v>37</v>
      </c>
      <c r="E379">
        <f>'[2]Order Form'!D328</f>
        <v>8339</v>
      </c>
      <c r="F379" t="str">
        <f>'[2]Order Form'!E328</f>
        <v>04-02</v>
      </c>
      <c r="G379">
        <f>'[2]Order Form'!F328</f>
        <v>0</v>
      </c>
      <c r="H379">
        <f>'[2]Order Form'!G328</f>
        <v>0</v>
      </c>
      <c r="I379" t="str">
        <f>'[2]Order Form'!H328</f>
        <v>MIKI UNICORN MAKEUP PALETTE</v>
      </c>
      <c r="J379">
        <f>'[2]Order Form'!I328</f>
        <v>6</v>
      </c>
      <c r="K379">
        <f>'[2]Order Form'!J328</f>
        <v>9.06</v>
      </c>
      <c r="L379">
        <f>'[2]Order Form'!K328</f>
        <v>14.95</v>
      </c>
      <c r="M379">
        <f>'[2]Order Form'!L322</f>
        <v>0</v>
      </c>
    </row>
    <row r="380" spans="3:13" ht="15" hidden="1" customHeight="1" outlineLevel="2" x14ac:dyDescent="0.25">
      <c r="C380" s="59" t="s">
        <v>37</v>
      </c>
      <c r="D380" s="59" t="s">
        <v>37</v>
      </c>
      <c r="E380">
        <f>'[2]Order Form'!D329</f>
        <v>8380</v>
      </c>
      <c r="F380" t="str">
        <f>'[2]Order Form'!E329</f>
        <v>04-10</v>
      </c>
      <c r="G380">
        <f>'[2]Order Form'!F329</f>
        <v>0</v>
      </c>
      <c r="H380">
        <f>'[2]Order Form'!G329</f>
        <v>0</v>
      </c>
      <c r="I380" t="str">
        <f>'[2]Order Form'!H329</f>
        <v>MIKI SPARKLE &amp; SHINE UNICORN SET</v>
      </c>
      <c r="J380">
        <f>'[2]Order Form'!I329</f>
        <v>6</v>
      </c>
      <c r="K380">
        <f>'[2]Order Form'!J329</f>
        <v>9.06</v>
      </c>
      <c r="L380">
        <f>'[2]Order Form'!K329</f>
        <v>14.95</v>
      </c>
      <c r="M380">
        <f>'[2]Order Form'!L323</f>
        <v>0</v>
      </c>
    </row>
    <row r="381" spans="3:13" ht="15" hidden="1" customHeight="1" outlineLevel="2" x14ac:dyDescent="0.25">
      <c r="C381" s="59" t="s">
        <v>37</v>
      </c>
      <c r="D381" s="59" t="s">
        <v>37</v>
      </c>
      <c r="E381">
        <f>'[2]Order Form'!D330</f>
        <v>8358</v>
      </c>
      <c r="F381" t="str">
        <f>'[2]Order Form'!E330</f>
        <v>04-06</v>
      </c>
      <c r="G381">
        <f>'[2]Order Form'!F330</f>
        <v>0</v>
      </c>
      <c r="H381">
        <f>'[2]Order Form'!G330</f>
        <v>0</v>
      </c>
      <c r="I381" t="str">
        <f>'[2]Order Form'!H330</f>
        <v>MIKI ROLL ON PERFUME</v>
      </c>
      <c r="J381">
        <f>'[2]Order Form'!I330</f>
        <v>6</v>
      </c>
      <c r="K381">
        <f>'[2]Order Form'!J330</f>
        <v>7.85</v>
      </c>
      <c r="L381">
        <f>'[2]Order Form'!K330</f>
        <v>12.95</v>
      </c>
      <c r="M381">
        <f>'[2]Order Form'!L324</f>
        <v>0</v>
      </c>
    </row>
    <row r="382" spans="3:13" ht="15" hidden="1" customHeight="1" outlineLevel="2" x14ac:dyDescent="0.25">
      <c r="C382" s="59" t="s">
        <v>37</v>
      </c>
      <c r="D382" s="59" t="s">
        <v>37</v>
      </c>
      <c r="E382">
        <f>'[2]Order Form'!D331</f>
        <v>8398</v>
      </c>
      <c r="F382" t="str">
        <f>'[2]Order Form'!E331</f>
        <v>04-14</v>
      </c>
      <c r="G382">
        <f>'[2]Order Form'!F331</f>
        <v>0</v>
      </c>
      <c r="H382">
        <f>'[2]Order Form'!G331</f>
        <v>0</v>
      </c>
      <c r="I382" t="str">
        <f>'[2]Order Form'!H331</f>
        <v>MIKI UNICORN GLAM HAIR SET</v>
      </c>
      <c r="J382">
        <f>'[2]Order Form'!I331</f>
        <v>6</v>
      </c>
      <c r="K382">
        <f>'[2]Order Form'!J331</f>
        <v>7.85</v>
      </c>
      <c r="L382">
        <f>'[2]Order Form'!K331</f>
        <v>12.95</v>
      </c>
      <c r="M382">
        <f>'[2]Order Form'!L325</f>
        <v>0</v>
      </c>
    </row>
    <row r="383" spans="3:13" ht="15" hidden="1" customHeight="1" outlineLevel="2" x14ac:dyDescent="0.25">
      <c r="C383" s="59" t="s">
        <v>37</v>
      </c>
      <c r="D383" s="59" t="s">
        <v>37</v>
      </c>
      <c r="E383">
        <f>'[2]Order Form'!D332</f>
        <v>8359</v>
      </c>
      <c r="F383" t="str">
        <f>'[2]Order Form'!E332</f>
        <v>04-06</v>
      </c>
      <c r="G383">
        <f>'[2]Order Form'!F332</f>
        <v>0</v>
      </c>
      <c r="H383">
        <f>'[2]Order Form'!G332</f>
        <v>0</v>
      </c>
      <c r="I383" t="str">
        <f>'[2]Order Form'!H332</f>
        <v xml:space="preserve">MIKI MAKEUP PARTY
</v>
      </c>
      <c r="J383">
        <f>'[2]Order Form'!I332</f>
        <v>6</v>
      </c>
      <c r="K383">
        <f>'[2]Order Form'!J332</f>
        <v>12.09</v>
      </c>
      <c r="L383">
        <f>'[2]Order Form'!K332</f>
        <v>19.95</v>
      </c>
      <c r="M383">
        <f>'[2]Order Form'!L326</f>
        <v>0</v>
      </c>
    </row>
    <row r="384" spans="3:13" ht="15" hidden="1" customHeight="1" outlineLevel="2" x14ac:dyDescent="0.25">
      <c r="C384" s="59" t="s">
        <v>37</v>
      </c>
      <c r="D384" s="59" t="s">
        <v>37</v>
      </c>
      <c r="E384">
        <f>'[2]Order Form'!D333</f>
        <v>0</v>
      </c>
      <c r="F384">
        <f>'[2]Order Form'!E333</f>
        <v>0</v>
      </c>
      <c r="G384">
        <f>'[2]Order Form'!F333</f>
        <v>0</v>
      </c>
      <c r="H384">
        <f>'[2]Order Form'!G333</f>
        <v>0</v>
      </c>
      <c r="I384">
        <f>'[2]Order Form'!H333</f>
        <v>0</v>
      </c>
      <c r="J384">
        <f>'[2]Order Form'!I333</f>
        <v>0</v>
      </c>
      <c r="K384">
        <f>'[2]Order Form'!J333</f>
        <v>0</v>
      </c>
      <c r="L384">
        <f>'[2]Order Form'!K333</f>
        <v>0</v>
      </c>
      <c r="M384">
        <f>'[2]Order Form'!L327</f>
        <v>0</v>
      </c>
    </row>
    <row r="385" spans="3:13" ht="15" hidden="1" customHeight="1" outlineLevel="2" x14ac:dyDescent="0.25">
      <c r="C385" s="59" t="s">
        <v>37</v>
      </c>
      <c r="D385" s="59" t="s">
        <v>37</v>
      </c>
      <c r="E385">
        <f>'[2]Order Form'!D334</f>
        <v>8383</v>
      </c>
      <c r="F385" t="str">
        <f>'[2]Order Form'!E334</f>
        <v>04-10</v>
      </c>
      <c r="G385">
        <f>'[2]Order Form'!F334</f>
        <v>0</v>
      </c>
      <c r="H385">
        <f>'[2]Order Form'!G334</f>
        <v>0</v>
      </c>
      <c r="I385" t="str">
        <f>'[2]Order Form'!H334</f>
        <v>MIKI UNICORN KEYCHAIN &amp; LIP GLOSS</v>
      </c>
      <c r="J385">
        <f>'[2]Order Form'!I334</f>
        <v>6</v>
      </c>
      <c r="K385">
        <f>'[2]Order Form'!J334</f>
        <v>4.82</v>
      </c>
      <c r="L385">
        <f>'[2]Order Form'!K334</f>
        <v>7.95</v>
      </c>
      <c r="M385">
        <f>'[2]Order Form'!L328</f>
        <v>0</v>
      </c>
    </row>
    <row r="386" spans="3:13" ht="15" hidden="1" customHeight="1" outlineLevel="2" x14ac:dyDescent="0.25">
      <c r="C386" s="59" t="s">
        <v>37</v>
      </c>
      <c r="D386" s="59" t="s">
        <v>37</v>
      </c>
      <c r="E386">
        <f>'[2]Order Form'!D335</f>
        <v>8388</v>
      </c>
      <c r="F386" t="str">
        <f>'[2]Order Form'!E335</f>
        <v>04-12</v>
      </c>
      <c r="G386">
        <f>'[2]Order Form'!F335</f>
        <v>0</v>
      </c>
      <c r="H386">
        <f>'[2]Order Form'!G335</f>
        <v>0</v>
      </c>
      <c r="I386" t="str">
        <f>'[2]Order Form'!H335</f>
        <v>MIKI WAVY LIP GLOSS</v>
      </c>
      <c r="J386">
        <f>'[2]Order Form'!I335</f>
        <v>6</v>
      </c>
      <c r="K386">
        <f>'[2]Order Form'!J335</f>
        <v>7.85</v>
      </c>
      <c r="L386">
        <f>'[2]Order Form'!K335</f>
        <v>12.95</v>
      </c>
      <c r="M386">
        <f>'[2]Order Form'!L329</f>
        <v>0</v>
      </c>
    </row>
    <row r="387" spans="3:13" ht="15" hidden="1" customHeight="1" outlineLevel="2" x14ac:dyDescent="0.25">
      <c r="C387" s="59" t="s">
        <v>37</v>
      </c>
      <c r="D387" s="59" t="s">
        <v>37</v>
      </c>
      <c r="E387">
        <f>'[2]Order Form'!D336</f>
        <v>8384</v>
      </c>
      <c r="F387" t="str">
        <f>'[2]Order Form'!E336</f>
        <v>04-10</v>
      </c>
      <c r="G387">
        <f>'[2]Order Form'!F336</f>
        <v>0</v>
      </c>
      <c r="H387">
        <f>'[2]Order Form'!G336</f>
        <v>0</v>
      </c>
      <c r="I387" t="str">
        <f>'[2]Order Form'!H336</f>
        <v>MIKI SODA LIP BALM CAN</v>
      </c>
      <c r="J387">
        <f>'[2]Order Form'!I336</f>
        <v>6</v>
      </c>
      <c r="K387">
        <f>'[2]Order Form'!J336</f>
        <v>6.03</v>
      </c>
      <c r="L387">
        <f>'[2]Order Form'!K336</f>
        <v>9.9499999999999993</v>
      </c>
      <c r="M387">
        <f>'[2]Order Form'!L330</f>
        <v>0</v>
      </c>
    </row>
    <row r="388" spans="3:13" ht="15" hidden="1" customHeight="1" outlineLevel="2" x14ac:dyDescent="0.25">
      <c r="C388" s="59" t="s">
        <v>37</v>
      </c>
      <c r="D388" s="59" t="s">
        <v>37</v>
      </c>
      <c r="E388">
        <f>'[2]Order Form'!D337</f>
        <v>8340</v>
      </c>
      <c r="F388" t="str">
        <f>'[2]Order Form'!E337</f>
        <v>04-02</v>
      </c>
      <c r="G388">
        <f>'[2]Order Form'!F337</f>
        <v>0</v>
      </c>
      <c r="H388">
        <f>'[2]Order Form'!G337</f>
        <v>0</v>
      </c>
      <c r="I388" t="str">
        <f>'[2]Order Form'!H337</f>
        <v xml:space="preserve">MIKI MERMAID LIP SET
</v>
      </c>
      <c r="J388">
        <f>'[2]Order Form'!I337</f>
        <v>6</v>
      </c>
      <c r="K388">
        <f>'[2]Order Form'!J337</f>
        <v>7.85</v>
      </c>
      <c r="L388">
        <f>'[2]Order Form'!K337</f>
        <v>12.95</v>
      </c>
      <c r="M388">
        <f>'[2]Order Form'!L331</f>
        <v>0</v>
      </c>
    </row>
    <row r="389" spans="3:13" ht="15" hidden="1" customHeight="1" outlineLevel="2" x14ac:dyDescent="0.25">
      <c r="C389" s="59" t="s">
        <v>37</v>
      </c>
      <c r="D389" s="59" t="s">
        <v>37</v>
      </c>
      <c r="E389">
        <f>'[2]Order Form'!D338</f>
        <v>8554</v>
      </c>
      <c r="F389" t="str">
        <f>'[2]Order Form'!E338</f>
        <v>04-20</v>
      </c>
      <c r="G389">
        <f>'[2]Order Form'!F338</f>
        <v>0</v>
      </c>
      <c r="H389">
        <f>'[2]Order Form'!G338</f>
        <v>0</v>
      </c>
      <c r="I389" t="str">
        <f>'[2]Order Form'!H338</f>
        <v>MIKI LOLLIPOP LIP BALM</v>
      </c>
      <c r="J389">
        <f>'[2]Order Form'!I338</f>
        <v>6</v>
      </c>
      <c r="K389">
        <f>'[2]Order Form'!J338</f>
        <v>7.85</v>
      </c>
      <c r="L389">
        <f>'[2]Order Form'!K338</f>
        <v>12.95</v>
      </c>
      <c r="M389">
        <f>'[2]Order Form'!L332</f>
        <v>0</v>
      </c>
    </row>
    <row r="390" spans="3:13" ht="15" hidden="1" customHeight="1" outlineLevel="2" x14ac:dyDescent="0.25">
      <c r="C390" s="59" t="s">
        <v>37</v>
      </c>
      <c r="D390" s="59" t="s">
        <v>37</v>
      </c>
      <c r="E390">
        <f>'[2]Order Form'!D339</f>
        <v>8386</v>
      </c>
      <c r="F390" t="str">
        <f>'[2]Order Form'!E339</f>
        <v>04-10</v>
      </c>
      <c r="G390">
        <f>'[2]Order Form'!F339</f>
        <v>0</v>
      </c>
      <c r="H390">
        <f>'[2]Order Form'!G339</f>
        <v>0</v>
      </c>
      <c r="I390" t="str">
        <f>'[2]Order Form'!H339</f>
        <v>MIKI HONEY BEES LIP BALM</v>
      </c>
      <c r="J390">
        <f>'[2]Order Form'!I339</f>
        <v>6</v>
      </c>
      <c r="K390">
        <f>'[2]Order Form'!J339</f>
        <v>7.85</v>
      </c>
      <c r="L390">
        <f>'[2]Order Form'!K339</f>
        <v>12.95</v>
      </c>
      <c r="M390">
        <f>'[2]Order Form'!L333</f>
        <v>0</v>
      </c>
    </row>
    <row r="391" spans="3:13" ht="15" hidden="1" customHeight="1" outlineLevel="2" x14ac:dyDescent="0.25">
      <c r="C391" s="59" t="s">
        <v>37</v>
      </c>
      <c r="D391" s="59" t="s">
        <v>37</v>
      </c>
      <c r="E391">
        <f>'[2]Order Form'!D340</f>
        <v>8343</v>
      </c>
      <c r="F391" t="str">
        <f>'[2]Order Form'!E340</f>
        <v>04-04</v>
      </c>
      <c r="G391">
        <f>'[2]Order Form'!F340</f>
        <v>0</v>
      </c>
      <c r="H391">
        <f>'[2]Order Form'!G340</f>
        <v>0</v>
      </c>
      <c r="I391" t="str">
        <f>'[2]Order Form'!H340</f>
        <v xml:space="preserve">MIKI BUSY BEE LIP PACK
</v>
      </c>
      <c r="J391">
        <f>'[2]Order Form'!I340</f>
        <v>6</v>
      </c>
      <c r="K391">
        <f>'[2]Order Form'!J340</f>
        <v>9.06</v>
      </c>
      <c r="L391">
        <f>'[2]Order Form'!K340</f>
        <v>14.95</v>
      </c>
      <c r="M391">
        <f>'[2]Order Form'!L334</f>
        <v>0</v>
      </c>
    </row>
    <row r="392" spans="3:13" ht="15" hidden="1" customHeight="1" outlineLevel="2" x14ac:dyDescent="0.25">
      <c r="C392" s="59" t="s">
        <v>37</v>
      </c>
      <c r="D392" s="59" t="s">
        <v>37</v>
      </c>
      <c r="E392">
        <f>'[2]Order Form'!D341</f>
        <v>8342</v>
      </c>
      <c r="F392" t="str">
        <f>'[2]Order Form'!E341</f>
        <v>04-02</v>
      </c>
      <c r="G392">
        <f>'[2]Order Form'!F341</f>
        <v>0</v>
      </c>
      <c r="H392">
        <f>'[2]Order Form'!G341</f>
        <v>0</v>
      </c>
      <c r="I392" t="str">
        <f>'[2]Order Form'!H341</f>
        <v>MIKI SWEET TREATS LIP GLOSS</v>
      </c>
      <c r="J392">
        <f>'[2]Order Form'!I341</f>
        <v>6</v>
      </c>
      <c r="K392">
        <f>'[2]Order Form'!J341</f>
        <v>9.06</v>
      </c>
      <c r="L392">
        <f>'[2]Order Form'!K341</f>
        <v>14.95</v>
      </c>
      <c r="M392">
        <f>'[2]Order Form'!L335</f>
        <v>0</v>
      </c>
    </row>
    <row r="393" spans="3:13" ht="15" hidden="1" customHeight="1" outlineLevel="2" x14ac:dyDescent="0.25">
      <c r="C393" s="59" t="s">
        <v>37</v>
      </c>
      <c r="D393" s="59" t="s">
        <v>37</v>
      </c>
      <c r="E393">
        <f>'[2]Order Form'!D342</f>
        <v>8740</v>
      </c>
      <c r="F393" t="str">
        <f>'[2]Order Form'!E342</f>
        <v>04-20</v>
      </c>
      <c r="G393">
        <f>'[2]Order Form'!F342</f>
        <v>0</v>
      </c>
      <c r="H393">
        <f>'[2]Order Form'!G342</f>
        <v>0</v>
      </c>
      <c r="I393" t="str">
        <f>'[2]Order Form'!H342</f>
        <v>MIKI SKI BREAK LIP GLOSS</v>
      </c>
      <c r="J393">
        <f>'[2]Order Form'!I342</f>
        <v>6</v>
      </c>
      <c r="K393">
        <f>'[2]Order Form'!J342</f>
        <v>7.85</v>
      </c>
      <c r="L393">
        <f>'[2]Order Form'!K342</f>
        <v>12.95</v>
      </c>
      <c r="M393">
        <f>'[2]Order Form'!L336</f>
        <v>0</v>
      </c>
    </row>
    <row r="394" spans="3:13" ht="15" hidden="1" customHeight="1" outlineLevel="2" x14ac:dyDescent="0.25">
      <c r="C394" s="59" t="s">
        <v>37</v>
      </c>
      <c r="D394" s="59" t="s">
        <v>37</v>
      </c>
      <c r="E394">
        <f>'[2]Order Form'!D343</f>
        <v>8341</v>
      </c>
      <c r="F394" t="str">
        <f>'[2]Order Form'!E343</f>
        <v>04-08</v>
      </c>
      <c r="G394">
        <f>'[2]Order Form'!F343</f>
        <v>0</v>
      </c>
      <c r="H394">
        <f>'[2]Order Form'!G343</f>
        <v>0</v>
      </c>
      <c r="I394" t="str">
        <f>'[2]Order Form'!H343</f>
        <v>MIKI MILKSHAKE LIP GLOSS</v>
      </c>
      <c r="J394">
        <f>'[2]Order Form'!I343</f>
        <v>6</v>
      </c>
      <c r="K394">
        <f>'[2]Order Form'!J343</f>
        <v>7.85</v>
      </c>
      <c r="L394">
        <f>'[2]Order Form'!K343</f>
        <v>12.95</v>
      </c>
      <c r="M394">
        <f>'[2]Order Form'!L337</f>
        <v>0</v>
      </c>
    </row>
    <row r="395" spans="3:13" ht="15" hidden="1" customHeight="1" outlineLevel="2" x14ac:dyDescent="0.25">
      <c r="C395" s="59" t="s">
        <v>37</v>
      </c>
      <c r="D395" s="59" t="s">
        <v>37</v>
      </c>
      <c r="E395">
        <f>'[2]Order Form'!D344</f>
        <v>8334</v>
      </c>
      <c r="F395" t="str">
        <f>'[2]Order Form'!E344</f>
        <v>04-02</v>
      </c>
      <c r="G395">
        <f>'[2]Order Form'!F344</f>
        <v>0</v>
      </c>
      <c r="H395">
        <f>'[2]Order Form'!G344</f>
        <v>0</v>
      </c>
      <c r="I395" t="str">
        <f>'[2]Order Form'!H344</f>
        <v>MIKI ICE CREAM CHARM LIP GLOSS</v>
      </c>
      <c r="J395">
        <f>'[2]Order Form'!I344</f>
        <v>6</v>
      </c>
      <c r="K395">
        <f>'[2]Order Form'!J344</f>
        <v>4.21</v>
      </c>
      <c r="L395">
        <f>'[2]Order Form'!K344</f>
        <v>6.95</v>
      </c>
      <c r="M395">
        <f>'[2]Order Form'!L338</f>
        <v>0</v>
      </c>
    </row>
    <row r="396" spans="3:13" ht="15" hidden="1" customHeight="1" outlineLevel="2" x14ac:dyDescent="0.25">
      <c r="C396" s="59" t="s">
        <v>37</v>
      </c>
      <c r="D396" s="59" t="s">
        <v>37</v>
      </c>
      <c r="E396">
        <f>'[2]Order Form'!D345</f>
        <v>8387</v>
      </c>
      <c r="F396" t="str">
        <f>'[2]Order Form'!E345</f>
        <v>04-10</v>
      </c>
      <c r="G396">
        <f>'[2]Order Form'!F345</f>
        <v>0</v>
      </c>
      <c r="H396">
        <f>'[2]Order Form'!G345</f>
        <v>0</v>
      </c>
      <c r="I396" t="str">
        <f>'[2]Order Form'!H345</f>
        <v>MIKI UNICORN RING &amp; LIP GLOSS SET</v>
      </c>
      <c r="J396">
        <f>'[2]Order Form'!I345</f>
        <v>6</v>
      </c>
      <c r="K396">
        <f>'[2]Order Form'!J345</f>
        <v>7.85</v>
      </c>
      <c r="L396">
        <f>'[2]Order Form'!K345</f>
        <v>12.95</v>
      </c>
      <c r="M396">
        <f>'[2]Order Form'!L339</f>
        <v>0</v>
      </c>
    </row>
    <row r="397" spans="3:13" ht="15" hidden="1" customHeight="1" outlineLevel="2" x14ac:dyDescent="0.25">
      <c r="C397" s="59" t="s">
        <v>37</v>
      </c>
      <c r="D397" s="59" t="s">
        <v>37</v>
      </c>
      <c r="E397">
        <f>'[2]Order Form'!D346</f>
        <v>8766</v>
      </c>
      <c r="F397" t="str">
        <f>'[2]Order Form'!E346</f>
        <v>04-20</v>
      </c>
      <c r="G397">
        <f>'[2]Order Form'!F346</f>
        <v>0</v>
      </c>
      <c r="H397">
        <f>'[2]Order Form'!G346</f>
        <v>0</v>
      </c>
      <c r="I397" t="str">
        <f>'[2]Order Form'!H346</f>
        <v>MIKI HOT AIR BALLOON LIP GLOSS</v>
      </c>
      <c r="J397">
        <f>'[2]Order Form'!I346</f>
        <v>6</v>
      </c>
      <c r="K397">
        <f>'[2]Order Form'!J346</f>
        <v>7.85</v>
      </c>
      <c r="L397">
        <f>'[2]Order Form'!K346</f>
        <v>12.95</v>
      </c>
      <c r="M397">
        <f>'[2]Order Form'!L340</f>
        <v>0</v>
      </c>
    </row>
    <row r="398" spans="3:13" ht="15" hidden="1" customHeight="1" outlineLevel="2" x14ac:dyDescent="0.25">
      <c r="C398" s="59" t="s">
        <v>37</v>
      </c>
      <c r="D398" s="59" t="s">
        <v>37</v>
      </c>
      <c r="E398">
        <f>'[2]Order Form'!D347</f>
        <v>8385</v>
      </c>
      <c r="F398" t="str">
        <f>'[2]Order Form'!E347</f>
        <v>04-10</v>
      </c>
      <c r="G398">
        <f>'[2]Order Form'!F347</f>
        <v>0</v>
      </c>
      <c r="H398">
        <f>'[2]Order Form'!G347</f>
        <v>0</v>
      </c>
      <c r="I398" t="str">
        <f>'[2]Order Form'!H347</f>
        <v>MIKI UNICORN LIP GLOSS</v>
      </c>
      <c r="J398">
        <f>'[2]Order Form'!I347</f>
        <v>6</v>
      </c>
      <c r="K398">
        <f>'[2]Order Form'!J347</f>
        <v>6.03</v>
      </c>
      <c r="L398">
        <f>'[2]Order Form'!K347</f>
        <v>9.9499999999999993</v>
      </c>
      <c r="M398">
        <f>'[2]Order Form'!L341</f>
        <v>0</v>
      </c>
    </row>
    <row r="399" spans="3:13" ht="15" hidden="1" customHeight="1" outlineLevel="2" x14ac:dyDescent="0.25">
      <c r="C399" s="59" t="s">
        <v>37</v>
      </c>
      <c r="D399" s="59" t="s">
        <v>37</v>
      </c>
      <c r="E399">
        <f>'[2]Order Form'!D348</f>
        <v>8598</v>
      </c>
      <c r="F399" t="str">
        <f>'[2]Order Form'!E348</f>
        <v>04-20</v>
      </c>
      <c r="G399">
        <f>'[2]Order Form'!F348</f>
        <v>0</v>
      </c>
      <c r="H399">
        <f>'[2]Order Form'!G348</f>
        <v>0</v>
      </c>
      <c r="I399" t="str">
        <f>'[2]Order Form'!H348</f>
        <v xml:space="preserve">MIKI LIP GLOSS &amp; LIP BALM DUO CHERRY
</v>
      </c>
      <c r="J399">
        <f>'[2]Order Form'!I348</f>
        <v>6</v>
      </c>
      <c r="K399">
        <f>'[2]Order Form'!J348</f>
        <v>6.03</v>
      </c>
      <c r="L399">
        <f>'[2]Order Form'!K348</f>
        <v>9.9499999999999993</v>
      </c>
      <c r="M399">
        <f>'[2]Order Form'!L342</f>
        <v>0</v>
      </c>
    </row>
    <row r="400" spans="3:13" ht="15" hidden="1" customHeight="1" outlineLevel="2" x14ac:dyDescent="0.25">
      <c r="C400" s="59" t="s">
        <v>37</v>
      </c>
      <c r="D400" s="59" t="s">
        <v>37</v>
      </c>
      <c r="E400">
        <f>'[2]Order Form'!D349</f>
        <v>8599</v>
      </c>
      <c r="F400" t="str">
        <f>'[2]Order Form'!E349</f>
        <v>04-20</v>
      </c>
      <c r="G400">
        <f>'[2]Order Form'!F349</f>
        <v>0</v>
      </c>
      <c r="H400">
        <f>'[2]Order Form'!G349</f>
        <v>0</v>
      </c>
      <c r="I400" t="str">
        <f>'[2]Order Form'!H349</f>
        <v xml:space="preserve">MIKI LIP GLOSS &amp; LIP BALM DUO RASPBERRY
</v>
      </c>
      <c r="J400">
        <f>'[2]Order Form'!I349</f>
        <v>6</v>
      </c>
      <c r="K400">
        <f>'[2]Order Form'!J349</f>
        <v>6.03</v>
      </c>
      <c r="L400">
        <f>'[2]Order Form'!K349</f>
        <v>9.9499999999999993</v>
      </c>
      <c r="M400">
        <f>'[2]Order Form'!L343</f>
        <v>0</v>
      </c>
    </row>
    <row r="401" spans="3:13" ht="15" hidden="1" customHeight="1" outlineLevel="2" x14ac:dyDescent="0.25">
      <c r="C401" s="59" t="s">
        <v>37</v>
      </c>
      <c r="D401" s="59" t="s">
        <v>37</v>
      </c>
      <c r="E401">
        <f>'[2]Order Form'!D350</f>
        <v>0</v>
      </c>
      <c r="F401">
        <f>'[2]Order Form'!E350</f>
        <v>0</v>
      </c>
      <c r="G401">
        <f>'[2]Order Form'!F350</f>
        <v>0</v>
      </c>
      <c r="H401">
        <f>'[2]Order Form'!G350</f>
        <v>0</v>
      </c>
      <c r="I401">
        <f>'[2]Order Form'!H350</f>
        <v>0</v>
      </c>
      <c r="J401">
        <f>'[2]Order Form'!I350</f>
        <v>0</v>
      </c>
      <c r="K401">
        <f>'[2]Order Form'!J350</f>
        <v>0</v>
      </c>
      <c r="L401">
        <f>'[2]Order Form'!K350</f>
        <v>0</v>
      </c>
      <c r="M401">
        <f>'[2]Order Form'!L344</f>
        <v>0</v>
      </c>
    </row>
    <row r="402" spans="3:13" ht="15" hidden="1" customHeight="1" outlineLevel="2" x14ac:dyDescent="0.25">
      <c r="C402" s="59" t="s">
        <v>37</v>
      </c>
      <c r="D402" s="59" t="s">
        <v>37</v>
      </c>
      <c r="E402">
        <f>'[2]Order Form'!D351</f>
        <v>28869</v>
      </c>
      <c r="F402" t="str">
        <f>'[2]Order Form'!E351</f>
        <v>04-20</v>
      </c>
      <c r="G402">
        <f>'[2]Order Form'!F351</f>
        <v>0</v>
      </c>
      <c r="H402" t="str">
        <f>'[2]Order Form'!G351</f>
        <v xml:space="preserve">P </v>
      </c>
      <c r="I402" t="str">
        <f>'[2]Order Form'!H351</f>
        <v>MIKI LIP GLOSS &amp; LIP BALM DUO PREPACK (18)</v>
      </c>
      <c r="J402">
        <f>'[2]Order Form'!I351</f>
        <v>1</v>
      </c>
      <c r="K402">
        <f>'[2]Order Form'!J351</f>
        <v>108.54</v>
      </c>
      <c r="L402">
        <f>'[2]Order Form'!K351</f>
        <v>170.09</v>
      </c>
      <c r="M402">
        <f>'[2]Order Form'!L345</f>
        <v>0</v>
      </c>
    </row>
    <row r="403" spans="3:13" ht="15" hidden="1" customHeight="1" outlineLevel="2" x14ac:dyDescent="0.25">
      <c r="C403" s="59" t="s">
        <v>37</v>
      </c>
      <c r="D403" s="59" t="s">
        <v>37</v>
      </c>
      <c r="E403">
        <f>'[2]Order Form'!D352</f>
        <v>0</v>
      </c>
      <c r="F403">
        <f>'[2]Order Form'!E352</f>
        <v>0</v>
      </c>
      <c r="G403">
        <f>'[2]Order Form'!F352</f>
        <v>0</v>
      </c>
      <c r="H403">
        <f>'[2]Order Form'!G352</f>
        <v>0</v>
      </c>
      <c r="I403">
        <f>'[2]Order Form'!H352</f>
        <v>0</v>
      </c>
      <c r="J403">
        <f>'[2]Order Form'!I352</f>
        <v>0</v>
      </c>
      <c r="K403">
        <f>'[2]Order Form'!J352</f>
        <v>0</v>
      </c>
      <c r="L403">
        <f>'[2]Order Form'!K352</f>
        <v>0</v>
      </c>
      <c r="M403">
        <f>'[2]Order Form'!L346</f>
        <v>0</v>
      </c>
    </row>
    <row r="404" spans="3:13" ht="15" hidden="1" customHeight="1" outlineLevel="2" x14ac:dyDescent="0.25">
      <c r="C404" s="59" t="s">
        <v>37</v>
      </c>
      <c r="D404" s="59" t="s">
        <v>37</v>
      </c>
      <c r="E404">
        <f>'[2]Order Form'!D353</f>
        <v>28879</v>
      </c>
      <c r="F404" t="str">
        <f>'[2]Order Form'!E353</f>
        <v>04-18</v>
      </c>
      <c r="G404">
        <f>'[2]Order Form'!F353</f>
        <v>0</v>
      </c>
      <c r="H404" t="str">
        <f>'[2]Order Form'!G353</f>
        <v>P</v>
      </c>
      <c r="I404" t="str">
        <f>'[2]Order Form'!H353</f>
        <v>MIKI MY NAIL BAR PREPACK (18)</v>
      </c>
      <c r="J404">
        <f>'[2]Order Form'!I353</f>
        <v>1</v>
      </c>
      <c r="K404">
        <f>'[2]Order Form'!J353</f>
        <v>108.54</v>
      </c>
      <c r="L404">
        <f>'[2]Order Form'!K353</f>
        <v>170.09</v>
      </c>
      <c r="M404">
        <f>'[2]Order Form'!L347</f>
        <v>0</v>
      </c>
    </row>
    <row r="405" spans="3:13" ht="15" hidden="1" customHeight="1" outlineLevel="2" x14ac:dyDescent="0.25">
      <c r="C405" s="59" t="s">
        <v>37</v>
      </c>
      <c r="D405" s="59" t="s">
        <v>37</v>
      </c>
      <c r="E405">
        <f>'[2]Order Form'!D354</f>
        <v>0</v>
      </c>
      <c r="F405">
        <f>'[2]Order Form'!E354</f>
        <v>0</v>
      </c>
      <c r="G405">
        <f>'[2]Order Form'!F354</f>
        <v>0</v>
      </c>
      <c r="H405">
        <f>'[2]Order Form'!G354</f>
        <v>0</v>
      </c>
      <c r="I405">
        <f>'[2]Order Form'!H354</f>
        <v>0</v>
      </c>
      <c r="J405">
        <f>'[2]Order Form'!I354</f>
        <v>0</v>
      </c>
      <c r="K405">
        <f>'[2]Order Form'!J354</f>
        <v>0</v>
      </c>
      <c r="L405">
        <f>'[2]Order Form'!K354</f>
        <v>0</v>
      </c>
      <c r="M405">
        <f>'[2]Order Form'!L348</f>
        <v>0</v>
      </c>
    </row>
    <row r="406" spans="3:13" ht="15" hidden="1" customHeight="1" outlineLevel="2" x14ac:dyDescent="0.25">
      <c r="C406" s="59" t="s">
        <v>37</v>
      </c>
      <c r="D406" s="59" t="s">
        <v>37</v>
      </c>
      <c r="E406">
        <f>'[2]Order Form'!D355</f>
        <v>8389</v>
      </c>
      <c r="F406" t="str">
        <f>'[2]Order Form'!E355</f>
        <v>04-12</v>
      </c>
      <c r="G406">
        <f>'[2]Order Form'!F355</f>
        <v>0</v>
      </c>
      <c r="H406">
        <f>'[2]Order Form'!G355</f>
        <v>0</v>
      </c>
      <c r="I406" t="str">
        <f>'[2]Order Form'!H355</f>
        <v>MIKI HEARTS NAIL &amp; RING SET</v>
      </c>
      <c r="J406">
        <f>'[2]Order Form'!I355</f>
        <v>6</v>
      </c>
      <c r="K406">
        <f>'[2]Order Form'!J355</f>
        <v>6.03</v>
      </c>
      <c r="L406">
        <f>'[2]Order Form'!K355</f>
        <v>9.9499999999999993</v>
      </c>
      <c r="M406">
        <f>'[2]Order Form'!L349</f>
        <v>0</v>
      </c>
    </row>
    <row r="407" spans="3:13" ht="15" hidden="1" customHeight="1" outlineLevel="2" x14ac:dyDescent="0.25">
      <c r="C407" s="59" t="s">
        <v>37</v>
      </c>
      <c r="D407" s="59" t="s">
        <v>37</v>
      </c>
      <c r="E407">
        <f>'[2]Order Form'!D356</f>
        <v>8324</v>
      </c>
      <c r="F407" t="str">
        <f>'[2]Order Form'!E356</f>
        <v>04-02</v>
      </c>
      <c r="G407">
        <f>'[2]Order Form'!F356</f>
        <v>0</v>
      </c>
      <c r="H407">
        <f>'[2]Order Form'!G356</f>
        <v>0</v>
      </c>
      <c r="I407" t="str">
        <f>'[2]Order Form'!H356</f>
        <v>MIKI ICE CREAM NAIL POLISH</v>
      </c>
      <c r="J407">
        <f>'[2]Order Form'!I356</f>
        <v>6</v>
      </c>
      <c r="K407">
        <f>'[2]Order Form'!J356</f>
        <v>6.03</v>
      </c>
      <c r="L407">
        <f>'[2]Order Form'!K356</f>
        <v>9.9499999999999993</v>
      </c>
      <c r="M407">
        <f>'[2]Order Form'!L350</f>
        <v>0</v>
      </c>
    </row>
    <row r="408" spans="3:13" ht="15" hidden="1" customHeight="1" outlineLevel="2" x14ac:dyDescent="0.25">
      <c r="C408" s="59" t="s">
        <v>37</v>
      </c>
      <c r="D408" s="59" t="s">
        <v>37</v>
      </c>
      <c r="E408">
        <f>'[2]Order Form'!D357</f>
        <v>8391</v>
      </c>
      <c r="F408" t="str">
        <f>'[2]Order Form'!E357</f>
        <v>04-12</v>
      </c>
      <c r="G408">
        <f>'[2]Order Form'!F357</f>
        <v>0</v>
      </c>
      <c r="H408">
        <f>'[2]Order Form'!G357</f>
        <v>0</v>
      </c>
      <c r="I408" t="str">
        <f>'[2]Order Form'!H357</f>
        <v>** MIKI NAIL DECAL WHEELS
(order in multiples of 12)</v>
      </c>
      <c r="J408">
        <f>'[2]Order Form'!I357</f>
        <v>6</v>
      </c>
      <c r="K408">
        <f>'[2]Order Form'!J357</f>
        <v>6.03</v>
      </c>
      <c r="L408">
        <f>'[2]Order Form'!K357</f>
        <v>9.9499999999999993</v>
      </c>
      <c r="M408">
        <f>'[2]Order Form'!L351</f>
        <v>0</v>
      </c>
    </row>
    <row r="409" spans="3:13" ht="15" hidden="1" customHeight="1" outlineLevel="2" x14ac:dyDescent="0.25">
      <c r="C409" s="59" t="s">
        <v>37</v>
      </c>
      <c r="D409" s="59" t="s">
        <v>37</v>
      </c>
      <c r="E409">
        <f>'[2]Order Form'!D358</f>
        <v>8352</v>
      </c>
      <c r="F409" t="str">
        <f>'[2]Order Form'!E358</f>
        <v>04-10</v>
      </c>
      <c r="G409">
        <f>'[2]Order Form'!F358</f>
        <v>0</v>
      </c>
      <c r="H409">
        <f>'[2]Order Form'!G358</f>
        <v>0</v>
      </c>
      <c r="I409" t="str">
        <f>'[2]Order Form'!H358</f>
        <v>MIKI PASTEL NAIL POLISH 2024</v>
      </c>
      <c r="J409">
        <f>'[2]Order Form'!I358</f>
        <v>6</v>
      </c>
      <c r="K409">
        <f>'[2]Order Form'!J358</f>
        <v>6.03</v>
      </c>
      <c r="L409">
        <f>'[2]Order Form'!K358</f>
        <v>9.9499999999999993</v>
      </c>
      <c r="M409">
        <f>'[2]Order Form'!L352</f>
        <v>0</v>
      </c>
    </row>
    <row r="410" spans="3:13" ht="15" hidden="1" customHeight="1" outlineLevel="2" x14ac:dyDescent="0.25">
      <c r="C410" s="59" t="s">
        <v>37</v>
      </c>
      <c r="D410" s="59" t="s">
        <v>37</v>
      </c>
      <c r="E410">
        <f>'[2]Order Form'!D359</f>
        <v>8353</v>
      </c>
      <c r="F410" t="str">
        <f>'[2]Order Form'!E359</f>
        <v>074-04</v>
      </c>
      <c r="G410">
        <f>'[2]Order Form'!F359</f>
        <v>0</v>
      </c>
      <c r="H410">
        <f>'[2]Order Form'!G359</f>
        <v>0</v>
      </c>
      <c r="I410" t="str">
        <f>'[2]Order Form'!H359</f>
        <v>MIKI NEON NAIL POLISH 2024</v>
      </c>
      <c r="J410">
        <f>'[2]Order Form'!I359</f>
        <v>6</v>
      </c>
      <c r="K410">
        <f>'[2]Order Form'!J359</f>
        <v>6.03</v>
      </c>
      <c r="L410">
        <f>'[2]Order Form'!K359</f>
        <v>9.9499999999999993</v>
      </c>
      <c r="M410">
        <f>'[2]Order Form'!L353</f>
        <v>0</v>
      </c>
    </row>
    <row r="411" spans="3:13" ht="15" hidden="1" customHeight="1" outlineLevel="2" x14ac:dyDescent="0.25">
      <c r="C411" s="59" t="s">
        <v>37</v>
      </c>
      <c r="D411" s="59" t="s">
        <v>37</v>
      </c>
      <c r="E411">
        <f>'[2]Order Form'!D360</f>
        <v>8392</v>
      </c>
      <c r="F411" t="str">
        <f>'[2]Order Form'!E360</f>
        <v>04-12</v>
      </c>
      <c r="G411">
        <f>'[2]Order Form'!F360</f>
        <v>0</v>
      </c>
      <c r="H411">
        <f>'[2]Order Form'!G360</f>
        <v>0</v>
      </c>
      <c r="I411" t="str">
        <f>'[2]Order Form'!H360</f>
        <v>MIKI PRETTY BOW NAIL POLISH</v>
      </c>
      <c r="J411">
        <f>'[2]Order Form'!I360</f>
        <v>6</v>
      </c>
      <c r="K411">
        <f>'[2]Order Form'!J360</f>
        <v>7.85</v>
      </c>
      <c r="L411">
        <f>'[2]Order Form'!K360</f>
        <v>12.95</v>
      </c>
      <c r="M411">
        <f>'[2]Order Form'!L354</f>
        <v>0</v>
      </c>
    </row>
    <row r="412" spans="3:13" ht="15" hidden="1" customHeight="1" outlineLevel="2" x14ac:dyDescent="0.25">
      <c r="C412" s="59" t="s">
        <v>37</v>
      </c>
      <c r="D412" s="59" t="s">
        <v>37</v>
      </c>
      <c r="E412">
        <f>'[2]Order Form'!D361</f>
        <v>8390</v>
      </c>
      <c r="F412" t="str">
        <f>'[2]Order Form'!E361</f>
        <v>04-12</v>
      </c>
      <c r="G412">
        <f>'[2]Order Form'!F361</f>
        <v>0</v>
      </c>
      <c r="H412" t="str">
        <f>'[2]Order Form'!G361</f>
        <v>LOW</v>
      </c>
      <c r="I412" t="str">
        <f>'[2]Order Form'!H361</f>
        <v>MIKI RAINBOW NAIL POLISH</v>
      </c>
      <c r="J412">
        <f>'[2]Order Form'!I361</f>
        <v>6</v>
      </c>
      <c r="K412">
        <f>'[2]Order Form'!J361</f>
        <v>9.06</v>
      </c>
      <c r="L412">
        <f>'[2]Order Form'!K361</f>
        <v>14.95</v>
      </c>
      <c r="M412">
        <f>'[2]Order Form'!L355</f>
        <v>0</v>
      </c>
    </row>
    <row r="413" spans="3:13" ht="15" hidden="1" customHeight="1" outlineLevel="2" x14ac:dyDescent="0.25">
      <c r="C413" s="59" t="s">
        <v>37</v>
      </c>
      <c r="D413" s="59" t="s">
        <v>37</v>
      </c>
      <c r="E413">
        <f>'[2]Order Form'!D362</f>
        <v>8393</v>
      </c>
      <c r="F413" t="str">
        <f>'[2]Order Form'!E362</f>
        <v>04-12</v>
      </c>
      <c r="G413">
        <f>'[2]Order Form'!F362</f>
        <v>0</v>
      </c>
      <c r="H413">
        <f>'[2]Order Form'!G362</f>
        <v>0</v>
      </c>
      <c r="I413" t="str">
        <f>'[2]Order Form'!H362</f>
        <v>MIKI PASTEL DREAMS NAIL POLISH</v>
      </c>
      <c r="J413">
        <f>'[2]Order Form'!I362</f>
        <v>6</v>
      </c>
      <c r="K413">
        <f>'[2]Order Form'!J362</f>
        <v>7.85</v>
      </c>
      <c r="L413">
        <f>'[2]Order Form'!K362</f>
        <v>12.95</v>
      </c>
      <c r="M413" t="e">
        <f>'[2]Order Form'!#REF!</f>
        <v>#REF!</v>
      </c>
    </row>
    <row r="414" spans="3:13" ht="15" hidden="1" customHeight="1" outlineLevel="2" x14ac:dyDescent="0.25">
      <c r="C414" s="59" t="s">
        <v>37</v>
      </c>
      <c r="D414" s="59" t="s">
        <v>37</v>
      </c>
      <c r="E414">
        <f>'[2]Order Form'!D363</f>
        <v>0</v>
      </c>
      <c r="F414">
        <f>'[2]Order Form'!E363</f>
        <v>0</v>
      </c>
      <c r="G414">
        <f>'[2]Order Form'!F363</f>
        <v>0</v>
      </c>
      <c r="H414">
        <f>'[2]Order Form'!G363</f>
        <v>0</v>
      </c>
      <c r="I414">
        <f>'[2]Order Form'!H363</f>
        <v>0</v>
      </c>
      <c r="J414">
        <f>'[2]Order Form'!I363</f>
        <v>0</v>
      </c>
      <c r="K414">
        <f>'[2]Order Form'!J363</f>
        <v>0</v>
      </c>
      <c r="L414">
        <f>'[2]Order Form'!K363</f>
        <v>0</v>
      </c>
      <c r="M414">
        <f>'[2]Order Form'!L356</f>
        <v>0</v>
      </c>
    </row>
    <row r="415" spans="3:13" ht="15" hidden="1" customHeight="1" outlineLevel="2" x14ac:dyDescent="0.25">
      <c r="C415" s="59" t="s">
        <v>37</v>
      </c>
      <c r="D415" s="59" t="s">
        <v>37</v>
      </c>
      <c r="E415">
        <f>'[2]Order Form'!D364</f>
        <v>0</v>
      </c>
      <c r="F415">
        <f>'[2]Order Form'!E364</f>
        <v>0</v>
      </c>
      <c r="G415">
        <f>'[2]Order Form'!F364</f>
        <v>0</v>
      </c>
      <c r="H415">
        <f>'[2]Order Form'!G364</f>
        <v>0</v>
      </c>
      <c r="I415">
        <f>'[2]Order Form'!H364</f>
        <v>0</v>
      </c>
      <c r="J415">
        <f>'[2]Order Form'!I364</f>
        <v>0</v>
      </c>
      <c r="K415">
        <f>'[2]Order Form'!J364</f>
        <v>0</v>
      </c>
      <c r="L415">
        <f>'[2]Order Form'!K364</f>
        <v>0</v>
      </c>
      <c r="M415">
        <f>'[2]Order Form'!L357</f>
        <v>0</v>
      </c>
    </row>
    <row r="416" spans="3:13" ht="15" hidden="1" customHeight="1" outlineLevel="2" x14ac:dyDescent="0.25">
      <c r="C416" s="59" t="s">
        <v>37</v>
      </c>
      <c r="D416" s="59" t="s">
        <v>37</v>
      </c>
      <c r="E416" t="str">
        <f>'[2]Order Form'!D365</f>
        <v>28887B*</v>
      </c>
      <c r="F416">
        <f>'[2]Order Form'!E365</f>
        <v>0</v>
      </c>
      <c r="G416">
        <f>'[2]Order Form'!F365</f>
        <v>0</v>
      </c>
      <c r="H416" t="str">
        <f>'[2]Order Form'!G365</f>
        <v>P - ETA MID AUG</v>
      </c>
      <c r="I416" t="str">
        <f>'[2]Order Form'!H365</f>
        <v>MIKI BATH &amp; PLAY COLLECTION 2026 PREPACK
(includes stand)</v>
      </c>
      <c r="J416">
        <f>'[2]Order Form'!I365</f>
        <v>1</v>
      </c>
      <c r="K416">
        <f>'[2]Order Form'!J365</f>
        <v>665.16</v>
      </c>
      <c r="L416">
        <f>'[2]Order Form'!K365</f>
        <v>1097.51</v>
      </c>
      <c r="M416">
        <f>'[2]Order Form'!L358</f>
        <v>0</v>
      </c>
    </row>
    <row r="417" spans="3:13" ht="15" hidden="1" customHeight="1" outlineLevel="2" x14ac:dyDescent="0.25">
      <c r="C417" s="59" t="s">
        <v>37</v>
      </c>
      <c r="D417" s="59" t="s">
        <v>37</v>
      </c>
      <c r="E417">
        <f>'[2]Order Form'!D366</f>
        <v>9449</v>
      </c>
      <c r="F417" t="str">
        <f>'[2]Order Form'!E366</f>
        <v>03-18</v>
      </c>
      <c r="G417">
        <f>'[2]Order Form'!F366</f>
        <v>0</v>
      </c>
      <c r="H417">
        <f>'[2]Order Form'!G366</f>
        <v>0</v>
      </c>
      <c r="I417" t="str">
        <f>'[2]Order Form'!H366</f>
        <v>MIKI BATH POTION FIZZ 100G FAIRY FLOSS</v>
      </c>
      <c r="J417">
        <f>'[2]Order Form'!I366</f>
        <v>6</v>
      </c>
      <c r="K417">
        <f>'[2]Order Form'!J366</f>
        <v>4.82</v>
      </c>
      <c r="L417">
        <f>'[2]Order Form'!K366</f>
        <v>7.95</v>
      </c>
      <c r="M417">
        <f>'[2]Order Form'!L359</f>
        <v>0</v>
      </c>
    </row>
    <row r="418" spans="3:13" ht="15" hidden="1" customHeight="1" outlineLevel="2" x14ac:dyDescent="0.25">
      <c r="C418" s="59" t="s">
        <v>37</v>
      </c>
      <c r="D418" s="59" t="s">
        <v>37</v>
      </c>
      <c r="E418">
        <f>'[2]Order Form'!D367</f>
        <v>9450</v>
      </c>
      <c r="F418" t="str">
        <f>'[2]Order Form'!E367</f>
        <v>03-16</v>
      </c>
      <c r="G418">
        <f>'[2]Order Form'!F367</f>
        <v>0</v>
      </c>
      <c r="H418">
        <f>'[2]Order Form'!G367</f>
        <v>0</v>
      </c>
      <c r="I418" t="str">
        <f>'[2]Order Form'!H367</f>
        <v>MIKI BATH POTION FIZZ 100G BUBBLEGUM</v>
      </c>
      <c r="J418">
        <f>'[2]Order Form'!I367</f>
        <v>6</v>
      </c>
      <c r="K418">
        <f>'[2]Order Form'!J367</f>
        <v>4.82</v>
      </c>
      <c r="L418">
        <f>'[2]Order Form'!K367</f>
        <v>7.95</v>
      </c>
      <c r="M418">
        <f>'[2]Order Form'!L360</f>
        <v>0</v>
      </c>
    </row>
    <row r="419" spans="3:13" ht="15" hidden="1" customHeight="1" outlineLevel="2" x14ac:dyDescent="0.25">
      <c r="C419" s="59" t="s">
        <v>37</v>
      </c>
      <c r="D419" s="59" t="s">
        <v>37</v>
      </c>
      <c r="E419">
        <f>'[2]Order Form'!D368</f>
        <v>9447</v>
      </c>
      <c r="F419" t="str">
        <f>'[2]Order Form'!E368</f>
        <v>03-20</v>
      </c>
      <c r="G419">
        <f>'[2]Order Form'!F368</f>
        <v>0</v>
      </c>
      <c r="H419">
        <f>'[2]Order Form'!G368</f>
        <v>0</v>
      </c>
      <c r="I419" t="str">
        <f>'[2]Order Form'!H368</f>
        <v>MIKI JELLY SOAP 200G FAIRY FLOSS</v>
      </c>
      <c r="J419">
        <f>'[2]Order Form'!I368</f>
        <v>6</v>
      </c>
      <c r="K419">
        <f>'[2]Order Form'!J368</f>
        <v>4.82</v>
      </c>
      <c r="L419">
        <f>'[2]Order Form'!K368</f>
        <v>7.95</v>
      </c>
      <c r="M419">
        <f>'[2]Order Form'!L361</f>
        <v>0</v>
      </c>
    </row>
    <row r="420" spans="3:13" ht="15" hidden="1" customHeight="1" outlineLevel="2" x14ac:dyDescent="0.25">
      <c r="C420" s="59" t="s">
        <v>37</v>
      </c>
      <c r="D420" s="59" t="s">
        <v>37</v>
      </c>
      <c r="E420">
        <f>'[2]Order Form'!D369</f>
        <v>9448</v>
      </c>
      <c r="F420" t="str">
        <f>'[2]Order Form'!E369</f>
        <v>03-18</v>
      </c>
      <c r="G420">
        <f>'[2]Order Form'!F369</f>
        <v>0</v>
      </c>
      <c r="H420">
        <f>'[2]Order Form'!G369</f>
        <v>0</v>
      </c>
      <c r="I420" t="str">
        <f>'[2]Order Form'!H369</f>
        <v>MIKI JELLY SOAP 200G BUBBLEGUM</v>
      </c>
      <c r="J420">
        <f>'[2]Order Form'!I369</f>
        <v>6</v>
      </c>
      <c r="K420">
        <f>'[2]Order Form'!J369</f>
        <v>4.82</v>
      </c>
      <c r="L420">
        <f>'[2]Order Form'!K369</f>
        <v>7.95</v>
      </c>
      <c r="M420">
        <f>'[2]Order Form'!L362</f>
        <v>0</v>
      </c>
    </row>
    <row r="421" spans="3:13" ht="15" hidden="1" customHeight="1" outlineLevel="2" x14ac:dyDescent="0.25">
      <c r="C421" s="59" t="s">
        <v>37</v>
      </c>
      <c r="D421" s="59" t="s">
        <v>37</v>
      </c>
      <c r="E421">
        <f>'[2]Order Form'!D370</f>
        <v>9446</v>
      </c>
      <c r="F421" t="str">
        <f>'[2]Order Form'!E370</f>
        <v>03-20</v>
      </c>
      <c r="G421">
        <f>'[2]Order Form'!F370</f>
        <v>0</v>
      </c>
      <c r="H421">
        <f>'[2]Order Form'!G370</f>
        <v>0</v>
      </c>
      <c r="I421" t="str">
        <f>'[2]Order Form'!H370</f>
        <v>MIKI FRUITY BATH FIZZ</v>
      </c>
      <c r="J421">
        <f>'[2]Order Form'!I370</f>
        <v>6</v>
      </c>
      <c r="K421">
        <f>'[2]Order Form'!J370</f>
        <v>7.85</v>
      </c>
      <c r="L421">
        <f>'[2]Order Form'!K370</f>
        <v>12.95</v>
      </c>
      <c r="M421" t="e">
        <f>'[2]Order Form'!#REF!</f>
        <v>#REF!</v>
      </c>
    </row>
    <row r="422" spans="3:13" ht="15" hidden="1" customHeight="1" outlineLevel="2" x14ac:dyDescent="0.25">
      <c r="C422" s="59" t="s">
        <v>37</v>
      </c>
      <c r="D422" s="59" t="s">
        <v>37</v>
      </c>
      <c r="E422">
        <f>'[2]Order Form'!D371</f>
        <v>8490</v>
      </c>
      <c r="F422" t="str">
        <f>'[2]Order Form'!E371</f>
        <v>04-20</v>
      </c>
      <c r="G422">
        <f>'[2]Order Form'!F371</f>
        <v>0</v>
      </c>
      <c r="H422">
        <f>'[2]Order Form'!G371</f>
        <v>0</v>
      </c>
      <c r="I422" t="str">
        <f>'[2]Order Form'!H371</f>
        <v>MIKI GALACTIC ESCAPE BATH BOMBS</v>
      </c>
      <c r="J422">
        <f>'[2]Order Form'!I371</f>
        <v>6</v>
      </c>
      <c r="K422">
        <f>'[2]Order Form'!J371</f>
        <v>7.85</v>
      </c>
      <c r="L422">
        <f>'[2]Order Form'!K371</f>
        <v>12.95</v>
      </c>
      <c r="M422">
        <f>'[2]Order Form'!L363</f>
        <v>0</v>
      </c>
    </row>
    <row r="423" spans="3:13" ht="15" hidden="1" customHeight="1" outlineLevel="2" x14ac:dyDescent="0.25">
      <c r="C423" s="59" t="s">
        <v>37</v>
      </c>
      <c r="D423" s="59" t="s">
        <v>37</v>
      </c>
      <c r="E423">
        <f>'[2]Order Form'!D372</f>
        <v>8356</v>
      </c>
      <c r="F423" t="str">
        <f>'[2]Order Form'!E372</f>
        <v>04-06</v>
      </c>
      <c r="G423">
        <f>'[2]Order Form'!F372</f>
        <v>0</v>
      </c>
      <c r="H423">
        <f>'[2]Order Form'!G372</f>
        <v>0</v>
      </c>
      <c r="I423" t="str">
        <f>'[2]Order Form'!H372</f>
        <v>MIKI DONUT BATH BOMBS</v>
      </c>
      <c r="J423">
        <f>'[2]Order Form'!I372</f>
        <v>6</v>
      </c>
      <c r="K423">
        <f>'[2]Order Form'!J372</f>
        <v>7.85</v>
      </c>
      <c r="L423">
        <f>'[2]Order Form'!K372</f>
        <v>12.95</v>
      </c>
      <c r="M423">
        <f>'[2]Order Form'!L364</f>
        <v>0</v>
      </c>
    </row>
    <row r="424" spans="3:13" ht="15" hidden="1" customHeight="1" outlineLevel="2" x14ac:dyDescent="0.25">
      <c r="C424" s="59" t="s">
        <v>37</v>
      </c>
      <c r="D424" s="59" t="s">
        <v>37</v>
      </c>
      <c r="E424">
        <f>'[2]Order Form'!D373</f>
        <v>28871</v>
      </c>
      <c r="F424" t="str">
        <f>'[2]Order Form'!E373</f>
        <v>04-18</v>
      </c>
      <c r="G424">
        <f>'[2]Order Form'!F373</f>
        <v>0</v>
      </c>
      <c r="H424" t="str">
        <f>'[2]Order Form'!G373</f>
        <v xml:space="preserve">P </v>
      </c>
      <c r="I424" t="str">
        <f>'[2]Order Form'!H373</f>
        <v>** MIKI BUBBLE BATH WITH TOY PREPACK (12)</v>
      </c>
      <c r="J424">
        <f>'[2]Order Form'!I373</f>
        <v>1</v>
      </c>
      <c r="K424">
        <f>'[2]Order Form'!J373</f>
        <v>72.36</v>
      </c>
      <c r="L424">
        <f>'[2]Order Form'!K373</f>
        <v>119.39</v>
      </c>
      <c r="M424">
        <f>'[2]Order Form'!L365</f>
        <v>0</v>
      </c>
    </row>
    <row r="425" spans="3:13" ht="15" hidden="1" customHeight="1" outlineLevel="2" x14ac:dyDescent="0.25">
      <c r="C425" s="59" t="s">
        <v>37</v>
      </c>
      <c r="D425" s="59" t="s">
        <v>37</v>
      </c>
      <c r="E425">
        <f>'[2]Order Form'!D374</f>
        <v>28877</v>
      </c>
      <c r="F425" t="str">
        <f>'[2]Order Form'!E374</f>
        <v>04-18</v>
      </c>
      <c r="G425">
        <f>'[2]Order Form'!F374</f>
        <v>0</v>
      </c>
      <c r="H425" t="str">
        <f>'[2]Order Form'!G374</f>
        <v>P</v>
      </c>
      <c r="I425" t="str">
        <f>'[2]Order Form'!H374</f>
        <v>** MIKI BATH FIZZ &amp; BATH BOMB PREPACK (12)</v>
      </c>
      <c r="J425">
        <f>'[2]Order Form'!I374</f>
        <v>1</v>
      </c>
      <c r="K425">
        <f>'[2]Order Form'!J374</f>
        <v>72.36</v>
      </c>
      <c r="L425">
        <f>'[2]Order Form'!K374</f>
        <v>119.39</v>
      </c>
      <c r="M425">
        <f>'[2]Order Form'!L366</f>
        <v>0</v>
      </c>
    </row>
    <row r="426" spans="3:13" ht="15" hidden="1" customHeight="1" outlineLevel="2" x14ac:dyDescent="0.25">
      <c r="C426" s="59" t="s">
        <v>37</v>
      </c>
      <c r="D426" s="59" t="s">
        <v>37</v>
      </c>
      <c r="E426" t="str">
        <f>'[2]Order Form'!D375</f>
        <v>9451 *</v>
      </c>
      <c r="F426" t="str">
        <f>'[2]Order Form'!E375</f>
        <v>03-16</v>
      </c>
      <c r="G426">
        <f>'[2]Order Form'!F375</f>
        <v>0</v>
      </c>
      <c r="H426" t="str">
        <f>'[2]Order Form'!G375</f>
        <v>LOW ETA MID AUG</v>
      </c>
      <c r="I426" t="str">
        <f>'[2]Order Form'!H375</f>
        <v xml:space="preserve">MIKI MAKE YOUR OWN SLIME
</v>
      </c>
      <c r="J426">
        <f>'[2]Order Form'!I375</f>
        <v>6</v>
      </c>
      <c r="K426">
        <f>'[2]Order Form'!J375</f>
        <v>9.06</v>
      </c>
      <c r="L426">
        <f>'[2]Order Form'!K375</f>
        <v>14.95</v>
      </c>
      <c r="M426">
        <f>'[2]Order Form'!L367</f>
        <v>0</v>
      </c>
    </row>
    <row r="427" spans="3:13" ht="15" hidden="1" customHeight="1" outlineLevel="2" x14ac:dyDescent="0.25">
      <c r="C427" s="59" t="s">
        <v>37</v>
      </c>
      <c r="D427" s="59" t="s">
        <v>37</v>
      </c>
      <c r="E427">
        <f>'[2]Order Form'!D376</f>
        <v>8364</v>
      </c>
      <c r="F427" t="str">
        <f>'[2]Order Form'!E376</f>
        <v>04-08</v>
      </c>
      <c r="G427">
        <f>'[2]Order Form'!F376</f>
        <v>0</v>
      </c>
      <c r="H427">
        <f>'[2]Order Form'!G376</f>
        <v>0</v>
      </c>
      <c r="I427" t="str">
        <f>'[2]Order Form'!H376</f>
        <v>MIKI BATH SPAGHETTI 2024</v>
      </c>
      <c r="J427">
        <f>'[2]Order Form'!I376</f>
        <v>6</v>
      </c>
      <c r="K427">
        <f>'[2]Order Form'!J376</f>
        <v>7.85</v>
      </c>
      <c r="L427">
        <f>'[2]Order Form'!K376</f>
        <v>12.95</v>
      </c>
      <c r="M427">
        <f>'[2]Order Form'!L368</f>
        <v>0</v>
      </c>
    </row>
    <row r="428" spans="3:13" ht="15" hidden="1" customHeight="1" outlineLevel="2" x14ac:dyDescent="0.25">
      <c r="C428" s="59" t="s">
        <v>37</v>
      </c>
      <c r="D428" s="59" t="s">
        <v>37</v>
      </c>
      <c r="E428">
        <f>'[2]Order Form'!D377</f>
        <v>8491</v>
      </c>
      <c r="F428" t="str">
        <f>'[2]Order Form'!E377</f>
        <v>04-20</v>
      </c>
      <c r="G428">
        <f>'[2]Order Form'!F377</f>
        <v>0</v>
      </c>
      <c r="H428">
        <f>'[2]Order Form'!G377</f>
        <v>0</v>
      </c>
      <c r="I428" t="str">
        <f>'[2]Order Form'!H377</f>
        <v>** MIKI DINOSAUR BATH BOMB 65G
(order in multiples of 12)</v>
      </c>
      <c r="J428">
        <f>'[2]Order Form'!I377</f>
        <v>12</v>
      </c>
      <c r="K428">
        <f>'[2]Order Form'!J377</f>
        <v>3</v>
      </c>
      <c r="L428">
        <f>'[2]Order Form'!K377</f>
        <v>4.95</v>
      </c>
      <c r="M428">
        <f>'[2]Order Form'!L369</f>
        <v>0</v>
      </c>
    </row>
    <row r="429" spans="3:13" ht="15" hidden="1" customHeight="1" outlineLevel="2" x14ac:dyDescent="0.25">
      <c r="C429" s="59" t="s">
        <v>37</v>
      </c>
      <c r="D429" s="59" t="s">
        <v>37</v>
      </c>
      <c r="E429">
        <f>'[2]Order Form'!D378</f>
        <v>8492</v>
      </c>
      <c r="F429" t="str">
        <f>'[2]Order Form'!E378</f>
        <v>04-20</v>
      </c>
      <c r="G429">
        <f>'[2]Order Form'!F378</f>
        <v>0</v>
      </c>
      <c r="H429">
        <f>'[2]Order Form'!G378</f>
        <v>0</v>
      </c>
      <c r="I429" t="str">
        <f>'[2]Order Form'!H378</f>
        <v>**MIKI BUTTERFLY BATH BOMB 65G
(order in multiples of 12)</v>
      </c>
      <c r="J429">
        <f>'[2]Order Form'!I378</f>
        <v>12</v>
      </c>
      <c r="K429">
        <f>'[2]Order Form'!J378</f>
        <v>3</v>
      </c>
      <c r="L429">
        <f>'[2]Order Form'!K378</f>
        <v>4.95</v>
      </c>
      <c r="M429">
        <f>'[2]Order Form'!L370</f>
        <v>0</v>
      </c>
    </row>
    <row r="430" spans="3:13" ht="15" hidden="1" customHeight="1" outlineLevel="2" x14ac:dyDescent="0.25">
      <c r="C430" s="59" t="s">
        <v>37</v>
      </c>
      <c r="D430" s="59" t="s">
        <v>37</v>
      </c>
      <c r="E430">
        <f>'[2]Order Form'!D379</f>
        <v>8365</v>
      </c>
      <c r="F430" t="str">
        <f>'[2]Order Form'!E379</f>
        <v>04-08</v>
      </c>
      <c r="G430">
        <f>'[2]Order Form'!F379</f>
        <v>0</v>
      </c>
      <c r="H430">
        <f>'[2]Order Form'!G379</f>
        <v>0</v>
      </c>
      <c r="I430" t="str">
        <f>'[2]Order Form'!H379</f>
        <v>MIKI BATH TIME FUN</v>
      </c>
      <c r="J430">
        <f>'[2]Order Form'!I379</f>
        <v>6</v>
      </c>
      <c r="K430">
        <f>'[2]Order Form'!J379</f>
        <v>10.27</v>
      </c>
      <c r="L430">
        <f>'[2]Order Form'!K379</f>
        <v>16.95</v>
      </c>
      <c r="M430">
        <f>'[2]Order Form'!L371</f>
        <v>0</v>
      </c>
    </row>
    <row r="431" spans="3:13" ht="15" hidden="1" customHeight="1" outlineLevel="2" x14ac:dyDescent="0.25">
      <c r="C431" s="59" t="s">
        <v>37</v>
      </c>
      <c r="D431" s="59" t="s">
        <v>37</v>
      </c>
      <c r="E431">
        <f>'[2]Order Form'!D380</f>
        <v>0</v>
      </c>
      <c r="F431">
        <f>'[2]Order Form'!E380</f>
        <v>0</v>
      </c>
      <c r="G431">
        <f>'[2]Order Form'!F380</f>
        <v>0</v>
      </c>
      <c r="H431">
        <f>'[2]Order Form'!G380</f>
        <v>0</v>
      </c>
      <c r="I431">
        <f>'[2]Order Form'!H380</f>
        <v>0</v>
      </c>
      <c r="J431">
        <f>'[2]Order Form'!I380</f>
        <v>0</v>
      </c>
      <c r="K431">
        <f>'[2]Order Form'!J380</f>
        <v>0</v>
      </c>
      <c r="L431">
        <f>'[2]Order Form'!K380</f>
        <v>0</v>
      </c>
      <c r="M431">
        <f>'[2]Order Form'!L372</f>
        <v>0</v>
      </c>
    </row>
    <row r="432" spans="3:13" ht="15" hidden="1" customHeight="1" outlineLevel="2" x14ac:dyDescent="0.25">
      <c r="C432" s="59" t="s">
        <v>37</v>
      </c>
      <c r="D432" s="59" t="s">
        <v>37</v>
      </c>
      <c r="E432">
        <f>'[2]Order Form'!D381</f>
        <v>8432</v>
      </c>
      <c r="F432" t="str">
        <f>'[2]Order Form'!E381</f>
        <v>04-14</v>
      </c>
      <c r="G432">
        <f>'[2]Order Form'!F381</f>
        <v>0</v>
      </c>
      <c r="H432">
        <f>'[2]Order Form'!G381</f>
        <v>0</v>
      </c>
      <c r="I432" t="str">
        <f>'[2]Order Form'!H381</f>
        <v>MIKI BATH BOMB GLOBE</v>
      </c>
      <c r="J432">
        <f>'[2]Order Form'!I381</f>
        <v>6</v>
      </c>
      <c r="K432">
        <f>'[2]Order Form'!J381</f>
        <v>9.06</v>
      </c>
      <c r="L432">
        <f>'[2]Order Form'!K381</f>
        <v>14.95</v>
      </c>
      <c r="M432">
        <f>'[2]Order Form'!L373</f>
        <v>0</v>
      </c>
    </row>
    <row r="433" spans="3:13" ht="15" hidden="1" customHeight="1" outlineLevel="2" x14ac:dyDescent="0.25">
      <c r="C433" s="59" t="s">
        <v>37</v>
      </c>
      <c r="D433" s="59" t="s">
        <v>37</v>
      </c>
      <c r="E433">
        <f>'[2]Order Form'!D382</f>
        <v>8456</v>
      </c>
      <c r="F433" t="str">
        <f>'[2]Order Form'!E382</f>
        <v>04-18</v>
      </c>
      <c r="G433">
        <f>'[2]Order Form'!F382</f>
        <v>0</v>
      </c>
      <c r="H433">
        <f>'[2]Order Form'!G382</f>
        <v>0</v>
      </c>
      <c r="I433" t="str">
        <f>'[2]Order Form'!H382</f>
        <v>MIKI AQUARIUM BUBBLE BATH</v>
      </c>
      <c r="J433">
        <f>'[2]Order Form'!I382</f>
        <v>6</v>
      </c>
      <c r="K433">
        <f>'[2]Order Form'!J382</f>
        <v>7.85</v>
      </c>
      <c r="L433">
        <f>'[2]Order Form'!K382</f>
        <v>12.95</v>
      </c>
      <c r="M433">
        <f>'[2]Order Form'!L374</f>
        <v>0</v>
      </c>
    </row>
    <row r="434" spans="3:13" ht="15" hidden="1" customHeight="1" outlineLevel="2" x14ac:dyDescent="0.25">
      <c r="C434" s="59" t="s">
        <v>37</v>
      </c>
      <c r="D434" s="59" t="s">
        <v>37</v>
      </c>
      <c r="E434">
        <f>'[2]Order Form'!D383</f>
        <v>8455</v>
      </c>
      <c r="F434" t="str">
        <f>'[2]Order Form'!E383</f>
        <v>04-18</v>
      </c>
      <c r="G434">
        <f>'[2]Order Form'!F383</f>
        <v>0</v>
      </c>
      <c r="H434">
        <f>'[2]Order Form'!G383</f>
        <v>0</v>
      </c>
      <c r="I434" t="str">
        <f>'[2]Order Form'!H383</f>
        <v>MIKI GRAFFITI BATH SOAP PAINT</v>
      </c>
      <c r="J434">
        <f>'[2]Order Form'!I383</f>
        <v>6</v>
      </c>
      <c r="K434">
        <f>'[2]Order Form'!J383</f>
        <v>7.85</v>
      </c>
      <c r="L434">
        <f>'[2]Order Form'!K383</f>
        <v>12.95</v>
      </c>
      <c r="M434">
        <f>'[2]Order Form'!L375</f>
        <v>0</v>
      </c>
    </row>
    <row r="435" spans="3:13" ht="15" hidden="1" customHeight="1" outlineLevel="2" x14ac:dyDescent="0.25">
      <c r="C435" s="59" t="s">
        <v>37</v>
      </c>
      <c r="D435" s="59" t="s">
        <v>37</v>
      </c>
      <c r="E435">
        <f>'[2]Order Form'!D384</f>
        <v>8360</v>
      </c>
      <c r="F435" t="str">
        <f>'[2]Order Form'!E384</f>
        <v>04-06</v>
      </c>
      <c r="G435">
        <f>'[2]Order Form'!F384</f>
        <v>0</v>
      </c>
      <c r="H435">
        <f>'[2]Order Form'!G384</f>
        <v>0</v>
      </c>
      <c r="I435" t="str">
        <f>'[2]Order Form'!H384</f>
        <v>MIKI DINOSAUR SURPRISE BATH BOMB 200G</v>
      </c>
      <c r="J435">
        <f>'[2]Order Form'!I384</f>
        <v>6</v>
      </c>
      <c r="K435">
        <f>'[2]Order Form'!J384</f>
        <v>4.82</v>
      </c>
      <c r="L435">
        <f>'[2]Order Form'!K384</f>
        <v>7.95</v>
      </c>
      <c r="M435">
        <f>'[2]Order Form'!L376</f>
        <v>0</v>
      </c>
    </row>
    <row r="436" spans="3:13" ht="15" hidden="1" customHeight="1" outlineLevel="2" x14ac:dyDescent="0.25">
      <c r="C436" s="59" t="s">
        <v>37</v>
      </c>
      <c r="D436" s="59" t="s">
        <v>37</v>
      </c>
      <c r="E436">
        <f>'[2]Order Form'!D385</f>
        <v>8457</v>
      </c>
      <c r="F436" t="str">
        <f>'[2]Order Form'!E385</f>
        <v>04-18</v>
      </c>
      <c r="G436">
        <f>'[2]Order Form'!F385</f>
        <v>0</v>
      </c>
      <c r="H436">
        <f>'[2]Order Form'!G385</f>
        <v>0</v>
      </c>
      <c r="I436" t="str">
        <f>'[2]Order Form'!H385</f>
        <v>MIKI ALIEN BATH BOMBS</v>
      </c>
      <c r="J436">
        <f>'[2]Order Form'!I385</f>
        <v>6</v>
      </c>
      <c r="K436">
        <f>'[2]Order Form'!J385</f>
        <v>7.85</v>
      </c>
      <c r="L436">
        <f>'[2]Order Form'!K385</f>
        <v>12.95</v>
      </c>
      <c r="M436">
        <f>'[2]Order Form'!L377</f>
        <v>0</v>
      </c>
    </row>
    <row r="437" spans="3:13" ht="15" hidden="1" customHeight="1" outlineLevel="2" x14ac:dyDescent="0.25">
      <c r="C437" s="59" t="s">
        <v>37</v>
      </c>
      <c r="D437" s="59" t="s">
        <v>37</v>
      </c>
      <c r="E437">
        <f>'[2]Order Form'!D386</f>
        <v>8487</v>
      </c>
      <c r="F437" t="str">
        <f>'[2]Order Form'!E386</f>
        <v>04-20</v>
      </c>
      <c r="G437">
        <f>'[2]Order Form'!F386</f>
        <v>0</v>
      </c>
      <c r="H437">
        <f>'[2]Order Form'!G386</f>
        <v>0</v>
      </c>
      <c r="I437" t="str">
        <f>'[2]Order Form'!H386</f>
        <v>MIKI DINO TOY SURPRISE BATH BOMB</v>
      </c>
      <c r="J437">
        <f>'[2]Order Form'!I386</f>
        <v>6</v>
      </c>
      <c r="K437">
        <f>'[2]Order Form'!J386</f>
        <v>4.82</v>
      </c>
      <c r="L437">
        <f>'[2]Order Form'!K386</f>
        <v>7.95</v>
      </c>
      <c r="M437">
        <f>'[2]Order Form'!L378</f>
        <v>0</v>
      </c>
    </row>
    <row r="438" spans="3:13" ht="15" hidden="1" customHeight="1" outlineLevel="2" x14ac:dyDescent="0.25">
      <c r="C438" s="59" t="s">
        <v>37</v>
      </c>
      <c r="D438" s="59" t="s">
        <v>37</v>
      </c>
      <c r="E438">
        <f>'[2]Order Form'!D387</f>
        <v>8363</v>
      </c>
      <c r="F438" t="str">
        <f>'[2]Order Form'!E387</f>
        <v>04-06</v>
      </c>
      <c r="G438">
        <f>'[2]Order Form'!F387</f>
        <v>0</v>
      </c>
      <c r="H438">
        <f>'[2]Order Form'!G387</f>
        <v>0</v>
      </c>
      <c r="I438" t="str">
        <f>'[2]Order Form'!H387</f>
        <v xml:space="preserve">MIKI FLY ME TO THE MOON
</v>
      </c>
      <c r="J438">
        <f>'[2]Order Form'!I387</f>
        <v>6</v>
      </c>
      <c r="K438">
        <f>'[2]Order Form'!J387</f>
        <v>7.85</v>
      </c>
      <c r="L438">
        <f>'[2]Order Form'!K387</f>
        <v>12.695</v>
      </c>
      <c r="M438">
        <f>'[2]Order Form'!L379</f>
        <v>0</v>
      </c>
    </row>
    <row r="439" spans="3:13" ht="15" hidden="1" customHeight="1" outlineLevel="2" x14ac:dyDescent="0.25">
      <c r="C439" s="59" t="s">
        <v>37</v>
      </c>
      <c r="D439" s="59" t="s">
        <v>37</v>
      </c>
      <c r="E439">
        <f>'[2]Order Form'!D388</f>
        <v>8430</v>
      </c>
      <c r="F439" t="str">
        <f>'[2]Order Form'!E388</f>
        <v>04-14</v>
      </c>
      <c r="G439">
        <f>'[2]Order Form'!F388</f>
        <v>0</v>
      </c>
      <c r="H439">
        <f>'[2]Order Form'!G388</f>
        <v>0</v>
      </c>
      <c r="I439" t="str">
        <f>'[2]Order Form'!H388</f>
        <v>MIKI DINOSAUR BATH BOMBS QUAD</v>
      </c>
      <c r="J439">
        <f>'[2]Order Form'!I388</f>
        <v>6</v>
      </c>
      <c r="K439">
        <f>'[2]Order Form'!J388</f>
        <v>6.03</v>
      </c>
      <c r="L439">
        <f>'[2]Order Form'!K388</f>
        <v>9.9499999999999993</v>
      </c>
      <c r="M439">
        <f>'[2]Order Form'!L380</f>
        <v>0</v>
      </c>
    </row>
    <row r="440" spans="3:13" ht="15" hidden="1" customHeight="1" outlineLevel="2" x14ac:dyDescent="0.25">
      <c r="C440" s="59" t="s">
        <v>37</v>
      </c>
      <c r="D440" s="59" t="s">
        <v>37</v>
      </c>
      <c r="E440">
        <f>'[2]Order Form'!D389</f>
        <v>8458</v>
      </c>
      <c r="F440" t="str">
        <f>'[2]Order Form'!E389</f>
        <v>04-18</v>
      </c>
      <c r="G440">
        <f>'[2]Order Form'!F389</f>
        <v>0</v>
      </c>
      <c r="H440">
        <f>'[2]Order Form'!G389</f>
        <v>0</v>
      </c>
      <c r="I440" t="str">
        <f>'[2]Order Form'!H389</f>
        <v>MIKI DONUT BATH BOMB QUAD</v>
      </c>
      <c r="J440">
        <f>'[2]Order Form'!I389</f>
        <v>6</v>
      </c>
      <c r="K440">
        <f>'[2]Order Form'!J389</f>
        <v>7.85</v>
      </c>
      <c r="L440">
        <f>'[2]Order Form'!K389</f>
        <v>12.95</v>
      </c>
      <c r="M440">
        <f>'[2]Order Form'!L381</f>
        <v>0</v>
      </c>
    </row>
    <row r="441" spans="3:13" ht="15" hidden="1" customHeight="1" outlineLevel="2" x14ac:dyDescent="0.25">
      <c r="C441" s="59" t="s">
        <v>37</v>
      </c>
      <c r="D441" s="59" t="s">
        <v>37</v>
      </c>
      <c r="E441">
        <f>'[2]Order Form'!D390</f>
        <v>8459</v>
      </c>
      <c r="F441" t="str">
        <f>'[2]Order Form'!E390</f>
        <v>04-18</v>
      </c>
      <c r="G441">
        <f>'[2]Order Form'!F390</f>
        <v>0</v>
      </c>
      <c r="H441">
        <f>'[2]Order Form'!G390</f>
        <v>0</v>
      </c>
      <c r="I441" t="str">
        <f>'[2]Order Form'!H390</f>
        <v>MIKI DONUT BUBBLE BATH POUCHES</v>
      </c>
      <c r="J441">
        <f>'[2]Order Form'!I390</f>
        <v>6</v>
      </c>
      <c r="K441">
        <f>'[2]Order Form'!J390</f>
        <v>7.85</v>
      </c>
      <c r="L441">
        <f>'[2]Order Form'!K390</f>
        <v>12.95</v>
      </c>
      <c r="M441">
        <f>'[2]Order Form'!L382</f>
        <v>0</v>
      </c>
    </row>
    <row r="442" spans="3:13" ht="15" hidden="1" customHeight="1" outlineLevel="2" x14ac:dyDescent="0.25">
      <c r="C442" s="59" t="s">
        <v>37</v>
      </c>
      <c r="D442" s="59" t="s">
        <v>37</v>
      </c>
      <c r="E442">
        <f>'[2]Order Form'!D391</f>
        <v>8355</v>
      </c>
      <c r="F442" t="str">
        <f>'[2]Order Form'!E391</f>
        <v>04-04</v>
      </c>
      <c r="G442">
        <f>'[2]Order Form'!F391</f>
        <v>0</v>
      </c>
      <c r="H442">
        <f>'[2]Order Form'!G391</f>
        <v>0</v>
      </c>
      <c r="I442" t="str">
        <f>'[2]Order Form'!H391</f>
        <v>MIKI BATH FIZZ DISCS</v>
      </c>
      <c r="J442">
        <f>'[2]Order Form'!I391</f>
        <v>6</v>
      </c>
      <c r="K442">
        <f>'[2]Order Form'!J391</f>
        <v>7.85</v>
      </c>
      <c r="L442">
        <f>'[2]Order Form'!K391</f>
        <v>12.95</v>
      </c>
      <c r="M442">
        <f>'[2]Order Form'!L383</f>
        <v>0</v>
      </c>
    </row>
    <row r="443" spans="3:13" ht="15" hidden="1" customHeight="1" outlineLevel="2" x14ac:dyDescent="0.25">
      <c r="C443" s="59" t="s">
        <v>37</v>
      </c>
      <c r="D443" s="59" t="s">
        <v>37</v>
      </c>
      <c r="E443">
        <f>'[2]Order Form'!D392</f>
        <v>8357</v>
      </c>
      <c r="F443" t="str">
        <f>'[2]Order Form'!E392</f>
        <v>04-06</v>
      </c>
      <c r="G443">
        <f>'[2]Order Form'!F392</f>
        <v>0</v>
      </c>
      <c r="H443">
        <f>'[2]Order Form'!G392</f>
        <v>0</v>
      </c>
      <c r="I443" t="str">
        <f>'[2]Order Form'!H392</f>
        <v>MIKI BUSY BEE BATH BOMBS</v>
      </c>
      <c r="J443">
        <f>'[2]Order Form'!I392</f>
        <v>6</v>
      </c>
      <c r="K443">
        <f>'[2]Order Form'!J392</f>
        <v>9.06</v>
      </c>
      <c r="L443">
        <f>'[2]Order Form'!K392</f>
        <v>14.95</v>
      </c>
      <c r="M443">
        <f>'[2]Order Form'!L384</f>
        <v>0</v>
      </c>
    </row>
    <row r="444" spans="3:13" ht="15" hidden="1" customHeight="1" outlineLevel="2" x14ac:dyDescent="0.25">
      <c r="C444" s="59" t="s">
        <v>37</v>
      </c>
      <c r="D444" s="59" t="s">
        <v>37</v>
      </c>
      <c r="E444">
        <f>'[2]Order Form'!D393</f>
        <v>8486</v>
      </c>
      <c r="F444" t="str">
        <f>'[2]Order Form'!E393</f>
        <v>04-20</v>
      </c>
      <c r="G444">
        <f>'[2]Order Form'!F393</f>
        <v>0</v>
      </c>
      <c r="H444">
        <f>'[2]Order Form'!G393</f>
        <v>0</v>
      </c>
      <c r="I444" t="str">
        <f>'[2]Order Form'!H393</f>
        <v>MIKI HONEY BEE BATH BOMBS</v>
      </c>
      <c r="J444">
        <f>'[2]Order Form'!I393</f>
        <v>6</v>
      </c>
      <c r="K444">
        <f>'[2]Order Form'!J393</f>
        <v>7.85</v>
      </c>
      <c r="L444">
        <f>'[2]Order Form'!K393</f>
        <v>12.95</v>
      </c>
      <c r="M444">
        <f>'[2]Order Form'!L385</f>
        <v>0</v>
      </c>
    </row>
    <row r="445" spans="3:13" ht="15" hidden="1" customHeight="1" outlineLevel="2" x14ac:dyDescent="0.25">
      <c r="C445" s="59" t="s">
        <v>37</v>
      </c>
      <c r="D445" s="59" t="s">
        <v>37</v>
      </c>
      <c r="E445">
        <f>'[2]Order Form'!D394</f>
        <v>8477</v>
      </c>
      <c r="F445" t="str">
        <f>'[2]Order Form'!E394</f>
        <v>04-20</v>
      </c>
      <c r="G445">
        <f>'[2]Order Form'!F394</f>
        <v>0</v>
      </c>
      <c r="H445">
        <f>'[2]Order Form'!G394</f>
        <v>0</v>
      </c>
      <c r="I445" t="str">
        <f>'[2]Order Form'!H394</f>
        <v>MIKI RAINBOW SPONGE</v>
      </c>
      <c r="J445">
        <f>'[2]Order Form'!I394</f>
        <v>6</v>
      </c>
      <c r="K445">
        <f>'[2]Order Form'!J394</f>
        <v>3</v>
      </c>
      <c r="L445">
        <f>'[2]Order Form'!K394</f>
        <v>4.95</v>
      </c>
      <c r="M445">
        <f>'[2]Order Form'!L386</f>
        <v>0</v>
      </c>
    </row>
    <row r="446" spans="3:13" ht="15" hidden="1" customHeight="1" outlineLevel="2" x14ac:dyDescent="0.25">
      <c r="C446" s="59" t="s">
        <v>37</v>
      </c>
      <c r="D446" s="59" t="s">
        <v>37</v>
      </c>
      <c r="E446">
        <f>'[2]Order Form'!D395</f>
        <v>8476</v>
      </c>
      <c r="F446" t="str">
        <f>'[2]Order Form'!E395</f>
        <v>04-18</v>
      </c>
      <c r="G446">
        <f>'[2]Order Form'!F395</f>
        <v>0</v>
      </c>
      <c r="H446">
        <f>'[2]Order Form'!G395</f>
        <v>0</v>
      </c>
      <c r="I446" t="str">
        <f>'[2]Order Form'!H395</f>
        <v>MIKI CUPCAKE SPONGE</v>
      </c>
      <c r="J446">
        <f>'[2]Order Form'!I395</f>
        <v>6</v>
      </c>
      <c r="K446">
        <f>'[2]Order Form'!J395</f>
        <v>3</v>
      </c>
      <c r="L446">
        <f>'[2]Order Form'!K395</f>
        <v>4.95</v>
      </c>
      <c r="M446">
        <f>'[2]Order Form'!L387</f>
        <v>0</v>
      </c>
    </row>
    <row r="447" spans="3:13" ht="15" hidden="1" customHeight="1" outlineLevel="2" x14ac:dyDescent="0.25">
      <c r="C447" s="59" t="s">
        <v>37</v>
      </c>
      <c r="D447" s="59" t="s">
        <v>37</v>
      </c>
      <c r="E447">
        <f>'[2]Order Form'!D396</f>
        <v>8361</v>
      </c>
      <c r="F447" t="str">
        <f>'[2]Order Form'!E396</f>
        <v>04-06</v>
      </c>
      <c r="G447">
        <f>'[2]Order Form'!F396</f>
        <v>0</v>
      </c>
      <c r="H447">
        <f>'[2]Order Form'!G396</f>
        <v>0</v>
      </c>
      <c r="I447" t="str">
        <f>'[2]Order Form'!H396</f>
        <v xml:space="preserve">MIKI UNICORN SURPRISE BATH BOMB 150G
</v>
      </c>
      <c r="J447">
        <f>'[2]Order Form'!I396</f>
        <v>6</v>
      </c>
      <c r="K447">
        <f>'[2]Order Form'!J396</f>
        <v>4.82</v>
      </c>
      <c r="L447">
        <f>'[2]Order Form'!K396</f>
        <v>7.95</v>
      </c>
      <c r="M447">
        <f>'[2]Order Form'!L388</f>
        <v>0</v>
      </c>
    </row>
    <row r="448" spans="3:13" ht="15" hidden="1" customHeight="1" outlineLevel="2" x14ac:dyDescent="0.25">
      <c r="C448" s="59" t="s">
        <v>37</v>
      </c>
      <c r="D448" s="59" t="s">
        <v>37</v>
      </c>
      <c r="E448">
        <f>'[2]Order Form'!D397</f>
        <v>8488</v>
      </c>
      <c r="F448" t="str">
        <f>'[2]Order Form'!E397</f>
        <v>04-20</v>
      </c>
      <c r="G448">
        <f>'[2]Order Form'!F397</f>
        <v>0</v>
      </c>
      <c r="H448">
        <f>'[2]Order Form'!G397</f>
        <v>0</v>
      </c>
      <c r="I448" t="str">
        <f>'[2]Order Form'!H397</f>
        <v>MIKI UNICORN RING SURPRISE BATH BOMB</v>
      </c>
      <c r="J448">
        <f>'[2]Order Form'!I397</f>
        <v>6</v>
      </c>
      <c r="K448">
        <f>'[2]Order Form'!J397</f>
        <v>4.82</v>
      </c>
      <c r="L448">
        <f>'[2]Order Form'!K397</f>
        <v>7.95</v>
      </c>
      <c r="M448">
        <f>'[2]Order Form'!L389</f>
        <v>0</v>
      </c>
    </row>
    <row r="449" spans="3:13" ht="15" hidden="1" customHeight="1" outlineLevel="2" x14ac:dyDescent="0.25">
      <c r="C449" s="59" t="s">
        <v>37</v>
      </c>
      <c r="D449" s="59" t="s">
        <v>37</v>
      </c>
      <c r="E449">
        <f>'[2]Order Form'!D398</f>
        <v>8462</v>
      </c>
      <c r="F449" t="str">
        <f>'[2]Order Form'!E398</f>
        <v>04-18</v>
      </c>
      <c r="G449">
        <f>'[2]Order Form'!F398</f>
        <v>0</v>
      </c>
      <c r="H449">
        <f>'[2]Order Form'!G398</f>
        <v>0</v>
      </c>
      <c r="I449" t="str">
        <f>'[2]Order Form'!H398</f>
        <v>MIKI UNICORN BATH BOMB SURPRISE 180G</v>
      </c>
      <c r="J449">
        <f>'[2]Order Form'!I398</f>
        <v>6</v>
      </c>
      <c r="K449">
        <f>'[2]Order Form'!J398</f>
        <v>4.82</v>
      </c>
      <c r="L449">
        <f>'[2]Order Form'!K398</f>
        <v>7.95</v>
      </c>
      <c r="M449" t="e">
        <f>'[2]Order Form'!#REF!</f>
        <v>#REF!</v>
      </c>
    </row>
    <row r="450" spans="3:13" ht="15" hidden="1" customHeight="1" outlineLevel="2" x14ac:dyDescent="0.25">
      <c r="C450" s="59" t="s">
        <v>37</v>
      </c>
      <c r="D450" s="59" t="s">
        <v>37</v>
      </c>
      <c r="E450">
        <f>'[2]Order Form'!D399</f>
        <v>8464</v>
      </c>
      <c r="F450" t="str">
        <f>'[2]Order Form'!E399</f>
        <v>04-16</v>
      </c>
      <c r="G450">
        <f>'[2]Order Form'!F399</f>
        <v>0</v>
      </c>
      <c r="H450">
        <f>'[2]Order Form'!G399</f>
        <v>0</v>
      </c>
      <c r="I450" t="str">
        <f>'[2]Order Form'!H399</f>
        <v>** MIKI BUTTERFLY SHIMMER BATH BOMB 65G 
(order in multiples of 12)</v>
      </c>
      <c r="J450">
        <f>'[2]Order Form'!I399</f>
        <v>12</v>
      </c>
      <c r="K450">
        <f>'[2]Order Form'!J399</f>
        <v>3</v>
      </c>
      <c r="L450">
        <f>'[2]Order Form'!K399</f>
        <v>4.95</v>
      </c>
      <c r="M450">
        <f>'[2]Order Form'!L390</f>
        <v>0</v>
      </c>
    </row>
    <row r="451" spans="3:13" ht="15" hidden="1" customHeight="1" outlineLevel="2" x14ac:dyDescent="0.25">
      <c r="C451" s="59" t="s">
        <v>37</v>
      </c>
      <c r="D451" s="59" t="s">
        <v>37</v>
      </c>
      <c r="E451">
        <f>'[2]Order Form'!D400</f>
        <v>8454</v>
      </c>
      <c r="F451" t="str">
        <f>'[2]Order Form'!E400</f>
        <v>04-16</v>
      </c>
      <c r="G451">
        <f>'[2]Order Form'!F400</f>
        <v>0</v>
      </c>
      <c r="H451">
        <f>'[2]Order Form'!G400</f>
        <v>0</v>
      </c>
      <c r="I451" t="str">
        <f>'[2]Order Form'!H400</f>
        <v>MIKI UNICORN BATH BOMB TRIO</v>
      </c>
      <c r="J451">
        <f>'[2]Order Form'!I400</f>
        <v>6</v>
      </c>
      <c r="K451">
        <f>'[2]Order Form'!J400</f>
        <v>7.85</v>
      </c>
      <c r="L451">
        <f>'[2]Order Form'!K400</f>
        <v>12.95</v>
      </c>
      <c r="M451">
        <f>'[2]Order Form'!L391</f>
        <v>0</v>
      </c>
    </row>
    <row r="452" spans="3:13" ht="15" hidden="1" customHeight="1" outlineLevel="2" x14ac:dyDescent="0.25">
      <c r="C452" s="59" t="s">
        <v>37</v>
      </c>
      <c r="D452" s="59" t="s">
        <v>37</v>
      </c>
      <c r="E452">
        <f>'[2]Order Form'!D401</f>
        <v>8362</v>
      </c>
      <c r="F452" t="str">
        <f>'[2]Order Form'!E401</f>
        <v>04-06</v>
      </c>
      <c r="G452">
        <f>'[2]Order Form'!F401</f>
        <v>0</v>
      </c>
      <c r="H452">
        <f>'[2]Order Form'!G401</f>
        <v>0</v>
      </c>
      <c r="I452" t="str">
        <f>'[2]Order Form'!H401</f>
        <v>MIKI ICE CREAM BATH BOMB TRIO</v>
      </c>
      <c r="J452">
        <f>'[2]Order Form'!I401</f>
        <v>6</v>
      </c>
      <c r="K452">
        <f>'[2]Order Form'!J401</f>
        <v>6.03</v>
      </c>
      <c r="L452">
        <f>'[2]Order Form'!K401</f>
        <v>9.9499999999999993</v>
      </c>
      <c r="M452">
        <f>'[2]Order Form'!L392</f>
        <v>0</v>
      </c>
    </row>
    <row r="453" spans="3:13" ht="15" hidden="1" customHeight="1" outlineLevel="2" x14ac:dyDescent="0.25">
      <c r="C453" s="59" t="s">
        <v>37</v>
      </c>
      <c r="D453" s="59" t="s">
        <v>37</v>
      </c>
      <c r="E453">
        <f>'[2]Order Form'!D402</f>
        <v>8484</v>
      </c>
      <c r="F453" t="str">
        <f>'[2]Order Form'!E402</f>
        <v>04-20</v>
      </c>
      <c r="G453">
        <f>'[2]Order Form'!F402</f>
        <v>0</v>
      </c>
      <c r="H453">
        <f>'[2]Order Form'!G402</f>
        <v>0</v>
      </c>
      <c r="I453" t="str">
        <f>'[2]Order Form'!H402</f>
        <v>MIKI ENCHANTED GARDEN BATH BOMBS</v>
      </c>
      <c r="J453">
        <f>'[2]Order Form'!I402</f>
        <v>6</v>
      </c>
      <c r="K453">
        <f>'[2]Order Form'!J402</f>
        <v>6.03</v>
      </c>
      <c r="L453">
        <f>'[2]Order Form'!K402</f>
        <v>9.9499999999999993</v>
      </c>
      <c r="M453">
        <f>'[2]Order Form'!L393</f>
        <v>0</v>
      </c>
    </row>
    <row r="454" spans="3:13" ht="15" hidden="1" customHeight="1" outlineLevel="2" x14ac:dyDescent="0.25">
      <c r="C454" s="59" t="s">
        <v>37</v>
      </c>
      <c r="D454" s="59" t="s">
        <v>37</v>
      </c>
      <c r="E454">
        <f>'[2]Order Form'!D403</f>
        <v>8366</v>
      </c>
      <c r="F454" t="str">
        <f>'[2]Order Form'!E403</f>
        <v>04-08</v>
      </c>
      <c r="G454">
        <f>'[2]Order Form'!F403</f>
        <v>0</v>
      </c>
      <c r="H454">
        <f>'[2]Order Form'!G403</f>
        <v>0</v>
      </c>
      <c r="I454" t="str">
        <f>'[2]Order Form'!H403</f>
        <v xml:space="preserve">MIKI MERMAID TREASURE BATH BOMBS
</v>
      </c>
      <c r="J454">
        <f>'[2]Order Form'!I403</f>
        <v>6</v>
      </c>
      <c r="K454">
        <f>'[2]Order Form'!J403</f>
        <v>6.03</v>
      </c>
      <c r="L454">
        <f>'[2]Order Form'!K403</f>
        <v>9.9499999999999993</v>
      </c>
      <c r="M454">
        <f>'[2]Order Form'!L394</f>
        <v>0</v>
      </c>
    </row>
    <row r="455" spans="3:13" ht="15" hidden="1" customHeight="1" outlineLevel="2" x14ac:dyDescent="0.25">
      <c r="C455" s="59" t="s">
        <v>37</v>
      </c>
      <c r="D455" s="59" t="s">
        <v>37</v>
      </c>
      <c r="E455">
        <f>'[2]Order Form'!D404</f>
        <v>0</v>
      </c>
      <c r="F455">
        <f>'[2]Order Form'!E404</f>
        <v>0</v>
      </c>
      <c r="G455">
        <f>'[2]Order Form'!F404</f>
        <v>0</v>
      </c>
      <c r="H455">
        <f>'[2]Order Form'!G404</f>
        <v>0</v>
      </c>
      <c r="I455">
        <f>'[2]Order Form'!H404</f>
        <v>0</v>
      </c>
      <c r="J455">
        <f>'[2]Order Form'!I404</f>
        <v>0</v>
      </c>
      <c r="K455">
        <f>'[2]Order Form'!J404</f>
        <v>0</v>
      </c>
      <c r="L455">
        <f>'[2]Order Form'!K404</f>
        <v>0</v>
      </c>
      <c r="M455">
        <f>'[2]Order Form'!L395</f>
        <v>0</v>
      </c>
    </row>
    <row r="456" spans="3:13" ht="15" hidden="1" customHeight="1" outlineLevel="2" x14ac:dyDescent="0.25">
      <c r="C456" s="59" t="s">
        <v>37</v>
      </c>
      <c r="D456" s="59" t="s">
        <v>37</v>
      </c>
      <c r="E456">
        <f>'[2]Order Form'!D405</f>
        <v>28862</v>
      </c>
      <c r="F456" t="str">
        <f>'[2]Order Form'!E405</f>
        <v>04-18</v>
      </c>
      <c r="G456">
        <f>'[2]Order Form'!F405</f>
        <v>0</v>
      </c>
      <c r="H456" t="str">
        <f>'[2]Order Form'!G405</f>
        <v>P</v>
      </c>
      <c r="I456" t="str">
        <f>'[2]Order Form'!H405</f>
        <v>MIKI SHIMMER BATH BOMB PREPACK (40)</v>
      </c>
      <c r="J456">
        <f>'[2]Order Form'!I405</f>
        <v>1</v>
      </c>
      <c r="K456">
        <f>'[2]Order Form'!J405</f>
        <v>120</v>
      </c>
      <c r="L456">
        <f>'[2]Order Form'!K405</f>
        <v>198</v>
      </c>
      <c r="M456">
        <f>'[2]Order Form'!L396</f>
        <v>0</v>
      </c>
    </row>
    <row r="457" spans="3:13" ht="15" hidden="1" customHeight="1" outlineLevel="2" x14ac:dyDescent="0.25">
      <c r="C457" s="59" t="s">
        <v>37</v>
      </c>
      <c r="D457" s="59" t="s">
        <v>37</v>
      </c>
      <c r="E457">
        <f>'[2]Order Form'!D406</f>
        <v>0</v>
      </c>
      <c r="F457">
        <f>'[2]Order Form'!E406</f>
        <v>0</v>
      </c>
      <c r="G457">
        <f>'[2]Order Form'!F406</f>
        <v>0</v>
      </c>
      <c r="H457">
        <f>'[2]Order Form'!G406</f>
        <v>0</v>
      </c>
      <c r="I457">
        <f>'[2]Order Form'!H406</f>
        <v>0</v>
      </c>
      <c r="J457">
        <f>'[2]Order Form'!I406</f>
        <v>0</v>
      </c>
      <c r="K457">
        <f>'[2]Order Form'!J406</f>
        <v>0</v>
      </c>
      <c r="L457">
        <f>'[2]Order Form'!K406</f>
        <v>0</v>
      </c>
      <c r="M457">
        <f>'[2]Order Form'!L397</f>
        <v>0</v>
      </c>
    </row>
    <row r="458" spans="3:13" ht="15" hidden="1" customHeight="1" outlineLevel="2" x14ac:dyDescent="0.25">
      <c r="C458" s="59" t="s">
        <v>37</v>
      </c>
      <c r="D458" s="59" t="s">
        <v>37</v>
      </c>
      <c r="E458">
        <f>'[2]Order Form'!D407</f>
        <v>8441</v>
      </c>
      <c r="F458" t="str">
        <f>'[2]Order Form'!E407</f>
        <v>04-16</v>
      </c>
      <c r="G458">
        <f>'[2]Order Form'!F407</f>
        <v>0</v>
      </c>
      <c r="H458">
        <f>'[2]Order Form'!G407</f>
        <v>0</v>
      </c>
      <c r="I458" t="str">
        <f>'[2]Order Form'!H407</f>
        <v>MIKI HAIR CHALK</v>
      </c>
      <c r="J458">
        <f>'[2]Order Form'!I407</f>
        <v>6</v>
      </c>
      <c r="K458">
        <f>'[2]Order Form'!J407</f>
        <v>7.85</v>
      </c>
      <c r="L458">
        <f>'[2]Order Form'!K407</f>
        <v>12.95</v>
      </c>
      <c r="M458">
        <f>'[2]Order Form'!L398</f>
        <v>0</v>
      </c>
    </row>
    <row r="459" spans="3:13" ht="15" hidden="1" customHeight="1" outlineLevel="2" x14ac:dyDescent="0.25">
      <c r="C459" s="59" t="s">
        <v>37</v>
      </c>
      <c r="D459" s="59" t="s">
        <v>37</v>
      </c>
      <c r="E459">
        <f>'[2]Order Form'!D408</f>
        <v>8374</v>
      </c>
      <c r="F459" t="str">
        <f>'[2]Order Form'!E408</f>
        <v>04-08</v>
      </c>
      <c r="G459">
        <f>'[2]Order Form'!F408</f>
        <v>0</v>
      </c>
      <c r="H459">
        <f>'[2]Order Form'!G408</f>
        <v>0</v>
      </c>
      <c r="I459" t="str">
        <f>'[2]Order Form'!H408</f>
        <v>MIKI FACE &amp; BODY CRAYONS 2024</v>
      </c>
      <c r="J459">
        <f>'[2]Order Form'!I408</f>
        <v>6</v>
      </c>
      <c r="K459">
        <f>'[2]Order Form'!J408</f>
        <v>7.85</v>
      </c>
      <c r="L459">
        <f>'[2]Order Form'!K408</f>
        <v>12.95</v>
      </c>
      <c r="M459">
        <f>'[2]Order Form'!L399</f>
        <v>0</v>
      </c>
    </row>
    <row r="460" spans="3:13" ht="15" hidden="1" customHeight="1" outlineLevel="2" x14ac:dyDescent="0.25">
      <c r="C460" s="59" t="s">
        <v>37</v>
      </c>
      <c r="D460" s="59" t="s">
        <v>37</v>
      </c>
      <c r="E460">
        <f>'[2]Order Form'!D409</f>
        <v>8446</v>
      </c>
      <c r="F460" t="str">
        <f>'[2]Order Form'!E409</f>
        <v>04-16</v>
      </c>
      <c r="G460">
        <f>'[2]Order Form'!F409</f>
        <v>0</v>
      </c>
      <c r="H460">
        <f>'[2]Order Form'!G409</f>
        <v>0</v>
      </c>
      <c r="I460" t="str">
        <f>'[2]Order Form'!H409</f>
        <v>MIKI ART CRAYON WHEELS</v>
      </c>
      <c r="J460">
        <f>'[2]Order Form'!I409</f>
        <v>6</v>
      </c>
      <c r="K460">
        <f>'[2]Order Form'!J409</f>
        <v>6.03</v>
      </c>
      <c r="L460">
        <f>'[2]Order Form'!K409</f>
        <v>9.9499999999999993</v>
      </c>
      <c r="M460">
        <f>'[2]Order Form'!L400</f>
        <v>0</v>
      </c>
    </row>
    <row r="461" spans="3:13" ht="15" hidden="1" customHeight="1" outlineLevel="2" x14ac:dyDescent="0.25">
      <c r="C461" s="59" t="s">
        <v>37</v>
      </c>
      <c r="D461" s="59" t="s">
        <v>37</v>
      </c>
      <c r="E461">
        <f>'[2]Order Form'!D410</f>
        <v>8370</v>
      </c>
      <c r="F461" t="str">
        <f>'[2]Order Form'!E410</f>
        <v>04-08</v>
      </c>
      <c r="G461">
        <f>'[2]Order Form'!F410</f>
        <v>0</v>
      </c>
      <c r="H461">
        <f>'[2]Order Form'!G410</f>
        <v>0</v>
      </c>
      <c r="I461" t="str">
        <f>'[2]Order Form'!H410</f>
        <v>MIKI BALANCING WOODEN DINOSAURS</v>
      </c>
      <c r="J461">
        <f>'[2]Order Form'!I410</f>
        <v>6</v>
      </c>
      <c r="K461">
        <f>'[2]Order Form'!J410</f>
        <v>12.09</v>
      </c>
      <c r="L461">
        <f>'[2]Order Form'!K410</f>
        <v>19.95</v>
      </c>
      <c r="M461">
        <f>'[2]Order Form'!L401</f>
        <v>0</v>
      </c>
    </row>
    <row r="462" spans="3:13" ht="15" hidden="1" customHeight="1" outlineLevel="2" x14ac:dyDescent="0.25">
      <c r="C462" s="59" t="s">
        <v>37</v>
      </c>
      <c r="D462" s="59" t="s">
        <v>37</v>
      </c>
      <c r="E462">
        <f>'[2]Order Form'!D411</f>
        <v>0</v>
      </c>
      <c r="F462">
        <f>'[2]Order Form'!E411</f>
        <v>0</v>
      </c>
      <c r="G462">
        <f>'[2]Order Form'!F411</f>
        <v>0</v>
      </c>
      <c r="H462">
        <f>'[2]Order Form'!G411</f>
        <v>0</v>
      </c>
      <c r="I462">
        <f>'[2]Order Form'!H411</f>
        <v>0</v>
      </c>
      <c r="J462">
        <f>'[2]Order Form'!I411</f>
        <v>0</v>
      </c>
      <c r="K462">
        <f>'[2]Order Form'!J411</f>
        <v>0</v>
      </c>
      <c r="L462">
        <f>'[2]Order Form'!K411</f>
        <v>0</v>
      </c>
      <c r="M462">
        <f>'[2]Order Form'!L402</f>
        <v>0</v>
      </c>
    </row>
    <row r="463" spans="3:13" ht="15" hidden="1" customHeight="1" outlineLevel="2" x14ac:dyDescent="0.25">
      <c r="C463" s="59" t="s">
        <v>37</v>
      </c>
      <c r="D463" s="59" t="s">
        <v>37</v>
      </c>
      <c r="E463">
        <f>'[2]Order Form'!D412</f>
        <v>28863</v>
      </c>
      <c r="F463" t="str">
        <f>'[2]Order Form'!E412</f>
        <v>04-18</v>
      </c>
      <c r="G463">
        <f>'[2]Order Form'!F412</f>
        <v>0</v>
      </c>
      <c r="H463" t="str">
        <f>'[2]Order Form'!G412</f>
        <v>P</v>
      </c>
      <c r="I463" t="str">
        <f>'[2]Order Form'!H412</f>
        <v>MIKI PUZZLE COLLECTION PREPACK</v>
      </c>
      <c r="J463">
        <f>'[2]Order Form'!I412</f>
        <v>1</v>
      </c>
      <c r="K463">
        <f>'[2]Order Form'!J412</f>
        <v>162.66</v>
      </c>
      <c r="L463">
        <f>'[2]Order Form'!K412</f>
        <v>268.39</v>
      </c>
      <c r="M463">
        <f>'[2]Order Form'!L403</f>
        <v>0</v>
      </c>
    </row>
    <row r="464" spans="3:13" ht="15" hidden="1" customHeight="1" outlineLevel="2" x14ac:dyDescent="0.25">
      <c r="C464" s="59" t="s">
        <v>37</v>
      </c>
      <c r="D464" s="59" t="s">
        <v>37</v>
      </c>
      <c r="E464">
        <f>'[2]Order Form'!D413</f>
        <v>8449</v>
      </c>
      <c r="F464" t="str">
        <f>'[2]Order Form'!E413</f>
        <v>04-16</v>
      </c>
      <c r="G464">
        <f>'[2]Order Form'!F413</f>
        <v>0</v>
      </c>
      <c r="H464">
        <f>'[2]Order Form'!G413</f>
        <v>0</v>
      </c>
      <c r="I464" t="str">
        <f>'[2]Order Form'!H413</f>
        <v xml:space="preserve">MIKI DINOSAUR WOODEN JIGSAW PUZZLE
</v>
      </c>
      <c r="J464">
        <f>'[2]Order Form'!I413</f>
        <v>6</v>
      </c>
      <c r="K464">
        <f>'[2]Order Form'!J413</f>
        <v>4.21</v>
      </c>
      <c r="L464">
        <f>'[2]Order Form'!K413</f>
        <v>6.95</v>
      </c>
      <c r="M464">
        <f>'[2]Order Form'!L404</f>
        <v>0</v>
      </c>
    </row>
    <row r="465" spans="3:13" ht="15" hidden="1" customHeight="1" outlineLevel="2" x14ac:dyDescent="0.25">
      <c r="C465" s="59" t="s">
        <v>37</v>
      </c>
      <c r="D465" s="59" t="s">
        <v>37</v>
      </c>
      <c r="E465">
        <f>'[2]Order Form'!D414</f>
        <v>8450</v>
      </c>
      <c r="F465" t="str">
        <f>'[2]Order Form'!E414</f>
        <v>04-16</v>
      </c>
      <c r="G465">
        <f>'[2]Order Form'!F414</f>
        <v>0</v>
      </c>
      <c r="H465">
        <f>'[2]Order Form'!G414</f>
        <v>0</v>
      </c>
      <c r="I465" t="str">
        <f>'[2]Order Form'!H414</f>
        <v xml:space="preserve">MIKI MERMAID WOODEN JIGSAW PUZZLE
</v>
      </c>
      <c r="J465">
        <f>'[2]Order Form'!I414</f>
        <v>6</v>
      </c>
      <c r="K465">
        <f>'[2]Order Form'!J414</f>
        <v>4.21</v>
      </c>
      <c r="L465">
        <f>'[2]Order Form'!K414</f>
        <v>6.95</v>
      </c>
      <c r="M465">
        <f>'[2]Order Form'!L405</f>
        <v>0</v>
      </c>
    </row>
    <row r="466" spans="3:13" ht="15" hidden="1" customHeight="1" outlineLevel="2" x14ac:dyDescent="0.25">
      <c r="C466" s="59" t="s">
        <v>37</v>
      </c>
      <c r="D466" s="59" t="s">
        <v>37</v>
      </c>
      <c r="E466">
        <f>'[2]Order Form'!D415</f>
        <v>8451</v>
      </c>
      <c r="F466" t="str">
        <f>'[2]Order Form'!E415</f>
        <v>04-16</v>
      </c>
      <c r="G466">
        <f>'[2]Order Form'!F415</f>
        <v>0</v>
      </c>
      <c r="H466">
        <f>'[2]Order Form'!G415</f>
        <v>0</v>
      </c>
      <c r="I466" t="str">
        <f>'[2]Order Form'!H415</f>
        <v xml:space="preserve">MIKI SPACE WOODEN JIGSAW PUZZLE
</v>
      </c>
      <c r="J466">
        <f>'[2]Order Form'!I415</f>
        <v>6</v>
      </c>
      <c r="K466">
        <f>'[2]Order Form'!J415</f>
        <v>4.21</v>
      </c>
      <c r="L466">
        <f>'[2]Order Form'!K415</f>
        <v>6.95</v>
      </c>
      <c r="M466">
        <f>'[2]Order Form'!L406</f>
        <v>0</v>
      </c>
    </row>
    <row r="467" spans="3:13" ht="15" hidden="1" customHeight="1" outlineLevel="2" x14ac:dyDescent="0.25">
      <c r="C467" s="59" t="s">
        <v>37</v>
      </c>
      <c r="D467" s="59" t="s">
        <v>37</v>
      </c>
      <c r="E467">
        <f>'[2]Order Form'!D416</f>
        <v>8452</v>
      </c>
      <c r="F467" t="str">
        <f>'[2]Order Form'!E416</f>
        <v>04-16</v>
      </c>
      <c r="G467">
        <f>'[2]Order Form'!F416</f>
        <v>0</v>
      </c>
      <c r="H467">
        <f>'[2]Order Form'!G416</f>
        <v>0</v>
      </c>
      <c r="I467" t="str">
        <f>'[2]Order Form'!H416</f>
        <v xml:space="preserve">MIKI HOT AIR BALLOON WOODEN JIGSAW PUZZLE </v>
      </c>
      <c r="J467">
        <f>'[2]Order Form'!I416</f>
        <v>6</v>
      </c>
      <c r="K467">
        <f>'[2]Order Form'!J416</f>
        <v>4.21</v>
      </c>
      <c r="L467">
        <f>'[2]Order Form'!K416</f>
        <v>6.95</v>
      </c>
      <c r="M467">
        <f>'[2]Order Form'!L407</f>
        <v>0</v>
      </c>
    </row>
    <row r="468" spans="3:13" ht="15" hidden="1" customHeight="1" outlineLevel="2" x14ac:dyDescent="0.25">
      <c r="C468" s="59" t="s">
        <v>37</v>
      </c>
      <c r="D468" s="59" t="s">
        <v>37</v>
      </c>
      <c r="E468">
        <f>'[2]Order Form'!D417</f>
        <v>8453</v>
      </c>
      <c r="F468" t="str">
        <f>'[2]Order Form'!E417</f>
        <v>04-16</v>
      </c>
      <c r="G468">
        <f>'[2]Order Form'!F417</f>
        <v>0</v>
      </c>
      <c r="H468">
        <f>'[2]Order Form'!G417</f>
        <v>0</v>
      </c>
      <c r="I468" t="str">
        <f>'[2]Order Form'!H417</f>
        <v xml:space="preserve">MIKI TANGRAM SHAPES PUZZLE
</v>
      </c>
      <c r="J468">
        <f>'[2]Order Form'!I417</f>
        <v>6</v>
      </c>
      <c r="K468">
        <f>'[2]Order Form'!J417</f>
        <v>10.27</v>
      </c>
      <c r="L468">
        <f>'[2]Order Form'!K417</f>
        <v>16.95</v>
      </c>
      <c r="M468">
        <f>'[2]Order Form'!L408</f>
        <v>0</v>
      </c>
    </row>
    <row r="469" spans="3:13" ht="15" hidden="1" customHeight="1" outlineLevel="2" x14ac:dyDescent="0.25">
      <c r="C469" s="59" t="s">
        <v>37</v>
      </c>
      <c r="D469" s="59" t="s">
        <v>37</v>
      </c>
      <c r="E469">
        <f>'[2]Order Form'!D418</f>
        <v>0</v>
      </c>
      <c r="F469">
        <f>'[2]Order Form'!E418</f>
        <v>0</v>
      </c>
      <c r="G469">
        <f>'[2]Order Form'!F418</f>
        <v>0</v>
      </c>
      <c r="H469" t="str">
        <f>'[2]Order Form'!G418</f>
        <v>H1.2</v>
      </c>
      <c r="I469">
        <f>'[2]Order Form'!H418</f>
        <v>0</v>
      </c>
      <c r="J469">
        <f>'[2]Order Form'!I418</f>
        <v>0</v>
      </c>
      <c r="K469">
        <f>'[2]Order Form'!J418</f>
        <v>0</v>
      </c>
      <c r="L469">
        <f>'[2]Order Form'!K418</f>
        <v>0</v>
      </c>
      <c r="M469">
        <f>'[2]Order Form'!L409</f>
        <v>0</v>
      </c>
    </row>
    <row r="470" spans="3:13" ht="15" hidden="1" customHeight="1" outlineLevel="2" x14ac:dyDescent="0.25">
      <c r="C470" s="59" t="s">
        <v>37</v>
      </c>
      <c r="D470" s="59" t="s">
        <v>37</v>
      </c>
      <c r="E470">
        <f>'[2]Order Form'!D419</f>
        <v>0</v>
      </c>
      <c r="F470">
        <f>'[2]Order Form'!E419</f>
        <v>0</v>
      </c>
      <c r="G470">
        <f>'[2]Order Form'!F419</f>
        <v>0</v>
      </c>
      <c r="H470">
        <f>'[2]Order Form'!G419</f>
        <v>0</v>
      </c>
      <c r="I470">
        <f>'[2]Order Form'!H419</f>
        <v>0</v>
      </c>
      <c r="J470">
        <f>'[2]Order Form'!I419</f>
        <v>0</v>
      </c>
      <c r="K470">
        <f>'[2]Order Form'!J419</f>
        <v>0</v>
      </c>
      <c r="L470">
        <f>'[2]Order Form'!K419</f>
        <v>0</v>
      </c>
      <c r="M470">
        <f>'[2]Order Form'!L410</f>
        <v>0</v>
      </c>
    </row>
    <row r="471" spans="3:13" ht="15" hidden="1" customHeight="1" outlineLevel="2" x14ac:dyDescent="0.25">
      <c r="C471" s="59" t="s">
        <v>37</v>
      </c>
      <c r="D471" s="59" t="s">
        <v>37</v>
      </c>
      <c r="E471">
        <f>'[2]Order Form'!D420</f>
        <v>80600</v>
      </c>
      <c r="F471">
        <f>'[2]Order Form'!E420</f>
        <v>0</v>
      </c>
      <c r="G471">
        <f>'[2]Order Form'!F420</f>
        <v>0</v>
      </c>
      <c r="H471" t="str">
        <f>'[2]Order Form'!G420</f>
        <v>P</v>
      </c>
      <c r="I471" t="str">
        <f>'[2]Order Form'!H420</f>
        <v>AA TIMELESS FLORALS COLLECTION PREPACK (includes stand)</v>
      </c>
      <c r="J471">
        <f>'[2]Order Form'!I420</f>
        <v>1</v>
      </c>
      <c r="K471">
        <f>'[2]Order Form'!J420</f>
        <v>908.04</v>
      </c>
      <c r="L471">
        <f>'[2]Order Form'!K420</f>
        <v>1498.27</v>
      </c>
      <c r="M471">
        <f>'[2]Order Form'!L411</f>
        <v>0</v>
      </c>
    </row>
    <row r="472" spans="3:13" ht="15" hidden="1" customHeight="1" outlineLevel="2" x14ac:dyDescent="0.25">
      <c r="C472" s="59" t="s">
        <v>37</v>
      </c>
      <c r="D472" s="59" t="s">
        <v>37</v>
      </c>
      <c r="E472" t="str">
        <f>'[2]Order Form'!D421</f>
        <v>80600U</v>
      </c>
      <c r="F472">
        <f>'[2]Order Form'!E421</f>
        <v>0</v>
      </c>
      <c r="G472">
        <f>'[2]Order Form'!F421</f>
        <v>0</v>
      </c>
      <c r="H472" t="str">
        <f>'[2]Order Form'!G421</f>
        <v>P</v>
      </c>
      <c r="I472" t="str">
        <f>'[2]Order Form'!H421</f>
        <v>AA TIMELESS FLORALS COLLECTION WUPGRADE PREPACK (includes stand + diffusers, hanging fragrance sachets &amp; talc &amp; puff)</v>
      </c>
      <c r="J472">
        <f>'[2]Order Form'!I421</f>
        <v>1</v>
      </c>
      <c r="K472">
        <f>'[2]Order Form'!J421</f>
        <v>1452</v>
      </c>
      <c r="L472">
        <f>'[2]Order Form'!K421</f>
        <v>2395.8000000000002</v>
      </c>
      <c r="M472">
        <f>'[2]Order Form'!L412</f>
        <v>0</v>
      </c>
    </row>
    <row r="473" spans="3:13" ht="15" hidden="1" customHeight="1" outlineLevel="2" x14ac:dyDescent="0.25">
      <c r="C473" s="59" t="s">
        <v>37</v>
      </c>
      <c r="D473" s="59" t="s">
        <v>37</v>
      </c>
      <c r="E473">
        <f>'[2]Order Form'!D422</f>
        <v>0</v>
      </c>
      <c r="F473">
        <f>'[2]Order Form'!E422</f>
        <v>0</v>
      </c>
      <c r="G473">
        <f>'[2]Order Form'!F422</f>
        <v>0</v>
      </c>
      <c r="H473">
        <f>'[2]Order Form'!G422</f>
        <v>0</v>
      </c>
      <c r="I473">
        <f>'[2]Order Form'!H422</f>
        <v>0</v>
      </c>
      <c r="J473">
        <f>'[2]Order Form'!I422</f>
        <v>0</v>
      </c>
      <c r="K473">
        <f>'[2]Order Form'!J422</f>
        <v>0</v>
      </c>
      <c r="L473">
        <f>'[2]Order Form'!K422</f>
        <v>0</v>
      </c>
      <c r="M473">
        <f>'[2]Order Form'!L413</f>
        <v>0</v>
      </c>
    </row>
    <row r="474" spans="3:13" ht="15" hidden="1" customHeight="1" outlineLevel="2" x14ac:dyDescent="0.25">
      <c r="C474" s="59" t="s">
        <v>37</v>
      </c>
      <c r="D474" s="59" t="s">
        <v>37</v>
      </c>
      <c r="E474">
        <f>'[2]Order Form'!D423</f>
        <v>5491</v>
      </c>
      <c r="F474" t="str">
        <f>'[2]Order Form'!E423</f>
        <v>05-11</v>
      </c>
      <c r="G474">
        <f>'[2]Order Form'!F423</f>
        <v>0</v>
      </c>
      <c r="H474">
        <f>'[2]Order Form'!G423</f>
        <v>0</v>
      </c>
      <c r="I474" t="str">
        <f>'[2]Order Form'!H423</f>
        <v>AA TIMELESS FLORALS PERFECT HANDS ROSE</v>
      </c>
      <c r="J474">
        <f>'[2]Order Form'!I423</f>
        <v>6</v>
      </c>
      <c r="K474">
        <f>'[2]Order Form'!J423</f>
        <v>7.85</v>
      </c>
      <c r="L474">
        <f>'[2]Order Form'!K423</f>
        <v>12.95</v>
      </c>
      <c r="M474">
        <f>'[2]Order Form'!L414</f>
        <v>0</v>
      </c>
    </row>
    <row r="475" spans="3:13" ht="15" hidden="1" customHeight="1" outlineLevel="2" x14ac:dyDescent="0.25">
      <c r="C475" s="59" t="s">
        <v>37</v>
      </c>
      <c r="D475" s="59" t="s">
        <v>37</v>
      </c>
      <c r="E475">
        <f>'[2]Order Form'!D424</f>
        <v>5492</v>
      </c>
      <c r="F475" t="str">
        <f>'[2]Order Form'!E424</f>
        <v>05-11</v>
      </c>
      <c r="G475">
        <f>'[2]Order Form'!F424</f>
        <v>0</v>
      </c>
      <c r="H475">
        <f>'[2]Order Form'!G424</f>
        <v>0</v>
      </c>
      <c r="I475" t="str">
        <f>'[2]Order Form'!H424</f>
        <v>AA TIMELESS FLORALS PERFECT HANDS LAVENDER</v>
      </c>
      <c r="J475">
        <f>'[2]Order Form'!I424</f>
        <v>6</v>
      </c>
      <c r="K475">
        <f>'[2]Order Form'!J424</f>
        <v>7.85</v>
      </c>
      <c r="L475">
        <f>'[2]Order Form'!K424</f>
        <v>12.95</v>
      </c>
      <c r="M475">
        <f>'[2]Order Form'!L415</f>
        <v>0</v>
      </c>
    </row>
    <row r="476" spans="3:13" ht="15" hidden="1" customHeight="1" outlineLevel="2" x14ac:dyDescent="0.25">
      <c r="C476" s="59" t="s">
        <v>37</v>
      </c>
      <c r="D476" s="59" t="s">
        <v>37</v>
      </c>
      <c r="E476">
        <f>'[2]Order Form'!D425</f>
        <v>80601</v>
      </c>
      <c r="F476" t="str">
        <f>'[2]Order Form'!E425</f>
        <v>FS-C1</v>
      </c>
      <c r="G476">
        <f>'[2]Order Form'!F425</f>
        <v>0</v>
      </c>
      <c r="H476" t="str">
        <f>'[2]Order Form'!G425</f>
        <v>P</v>
      </c>
      <c r="I476" t="str">
        <f>'[2]Order Form'!H425</f>
        <v>** AA TIMELESS FLORALS HANDS ON THE GO PREPACK (16)</v>
      </c>
      <c r="J476">
        <f>'[2]Order Form'!I425</f>
        <v>1</v>
      </c>
      <c r="K476">
        <f>'[2]Order Form'!J425</f>
        <v>67.36</v>
      </c>
      <c r="L476">
        <f>'[2]Order Form'!K425</f>
        <v>111.14</v>
      </c>
      <c r="M476">
        <f>'[2]Order Form'!L416</f>
        <v>0</v>
      </c>
    </row>
    <row r="477" spans="3:13" ht="15" hidden="1" customHeight="1" outlineLevel="2" x14ac:dyDescent="0.25">
      <c r="C477" s="59" t="s">
        <v>37</v>
      </c>
      <c r="D477" s="59" t="s">
        <v>37</v>
      </c>
      <c r="E477">
        <f>'[2]Order Form'!D426</f>
        <v>5477</v>
      </c>
      <c r="F477" t="str">
        <f>'[2]Order Form'!E426</f>
        <v>05-05</v>
      </c>
      <c r="G477">
        <f>'[2]Order Form'!F426</f>
        <v>0</v>
      </c>
      <c r="H477">
        <f>'[2]Order Form'!G426</f>
        <v>0</v>
      </c>
      <c r="I477" t="str">
        <f>'[2]Order Form'!H426</f>
        <v>** AA TIMELESS FLORALS FRAGRANCE SACHET ROSE (order in multiples of 12)</v>
      </c>
      <c r="J477">
        <f>'[2]Order Form'!I426</f>
        <v>12</v>
      </c>
      <c r="K477">
        <f>'[2]Order Form'!J426</f>
        <v>4.21</v>
      </c>
      <c r="L477">
        <f>'[2]Order Form'!K426</f>
        <v>6.95</v>
      </c>
      <c r="M477">
        <f>'[2]Order Form'!L417</f>
        <v>0</v>
      </c>
    </row>
    <row r="478" spans="3:13" ht="15" hidden="1" customHeight="1" outlineLevel="2" x14ac:dyDescent="0.25">
      <c r="C478" s="59" t="s">
        <v>37</v>
      </c>
      <c r="D478" s="59" t="s">
        <v>37</v>
      </c>
      <c r="E478">
        <f>'[2]Order Form'!D427</f>
        <v>5478</v>
      </c>
      <c r="F478" t="str">
        <f>'[2]Order Form'!E427</f>
        <v>05-05</v>
      </c>
      <c r="G478">
        <f>'[2]Order Form'!F427</f>
        <v>0</v>
      </c>
      <c r="H478">
        <f>'[2]Order Form'!G427</f>
        <v>0</v>
      </c>
      <c r="I478" t="str">
        <f>'[2]Order Form'!H427</f>
        <v>** AA TIMELESS FLORALS FRAGRANCE SACHET LAVENDER (order in multiples of 12)</v>
      </c>
      <c r="J478">
        <f>'[2]Order Form'!I427</f>
        <v>12</v>
      </c>
      <c r="K478">
        <f>'[2]Order Form'!J427</f>
        <v>4.21</v>
      </c>
      <c r="L478">
        <f>'[2]Order Form'!K427</f>
        <v>6.95</v>
      </c>
      <c r="M478">
        <f>'[2]Order Form'!L418</f>
        <v>0</v>
      </c>
    </row>
    <row r="479" spans="3:13" ht="15" hidden="1" customHeight="1" outlineLevel="2" x14ac:dyDescent="0.25">
      <c r="C479" s="59" t="s">
        <v>37</v>
      </c>
      <c r="D479" s="59" t="s">
        <v>37</v>
      </c>
      <c r="E479">
        <f>'[2]Order Form'!D428</f>
        <v>80602</v>
      </c>
      <c r="F479" t="str">
        <f>'[2]Order Form'!E428</f>
        <v>FS-C2</v>
      </c>
      <c r="G479">
        <f>'[2]Order Form'!F428</f>
        <v>0</v>
      </c>
      <c r="H479" t="str">
        <f>'[2]Order Form'!G428</f>
        <v>P</v>
      </c>
      <c r="I479" t="str">
        <f>'[2]Order Form'!H428</f>
        <v>** AA TIMELESS FLORALS HAND CREAM PREPACK (20)</v>
      </c>
      <c r="J479">
        <f>'[2]Order Form'!I428</f>
        <v>1</v>
      </c>
      <c r="K479">
        <f>'[2]Order Form'!J428</f>
        <v>157</v>
      </c>
      <c r="L479">
        <f>'[2]Order Form'!K428</f>
        <v>259.05</v>
      </c>
      <c r="M479">
        <f>'[2]Order Form'!L419</f>
        <v>0</v>
      </c>
    </row>
    <row r="480" spans="3:13" ht="15" hidden="1" customHeight="1" outlineLevel="2" x14ac:dyDescent="0.25">
      <c r="C480" s="59" t="s">
        <v>37</v>
      </c>
      <c r="D480" s="59" t="s">
        <v>37</v>
      </c>
      <c r="E480">
        <f>'[2]Order Form'!D429</f>
        <v>5475</v>
      </c>
      <c r="F480" t="str">
        <f>'[2]Order Form'!E429</f>
        <v>05-05</v>
      </c>
      <c r="G480">
        <f>'[2]Order Form'!F429</f>
        <v>0</v>
      </c>
      <c r="H480">
        <f>'[2]Order Form'!G429</f>
        <v>0</v>
      </c>
      <c r="I480" t="str">
        <f>'[2]Order Form'!H429</f>
        <v>AA TIMELESS FLORALS HAND CREAM &amp; TALC SET ROSE</v>
      </c>
      <c r="J480">
        <f>'[2]Order Form'!I429</f>
        <v>6</v>
      </c>
      <c r="K480">
        <f>'[2]Order Form'!J429</f>
        <v>7.85</v>
      </c>
      <c r="L480">
        <f>'[2]Order Form'!K429</f>
        <v>12.95</v>
      </c>
      <c r="M480">
        <f>'[2]Order Form'!L420</f>
        <v>0</v>
      </c>
    </row>
    <row r="481" spans="3:13" ht="15" hidden="1" customHeight="1" outlineLevel="2" x14ac:dyDescent="0.25">
      <c r="C481" s="59" t="s">
        <v>37</v>
      </c>
      <c r="D481" s="59" t="s">
        <v>37</v>
      </c>
      <c r="E481">
        <f>'[2]Order Form'!D430</f>
        <v>5476</v>
      </c>
      <c r="F481" t="str">
        <f>'[2]Order Form'!E430</f>
        <v>05-05</v>
      </c>
      <c r="G481">
        <f>'[2]Order Form'!F430</f>
        <v>0</v>
      </c>
      <c r="H481">
        <f>'[2]Order Form'!G430</f>
        <v>0</v>
      </c>
      <c r="I481" t="str">
        <f>'[2]Order Form'!H430</f>
        <v>AA TIMELESS FLORALS HAND CREAM &amp; TALC SET LAVENDER</v>
      </c>
      <c r="J481">
        <f>'[2]Order Form'!I430</f>
        <v>6</v>
      </c>
      <c r="K481">
        <f>'[2]Order Form'!J430</f>
        <v>7.85</v>
      </c>
      <c r="L481">
        <f>'[2]Order Form'!K430</f>
        <v>12.95</v>
      </c>
      <c r="M481">
        <f>'[2]Order Form'!L421</f>
        <v>0</v>
      </c>
    </row>
    <row r="482" spans="3:13" ht="15" hidden="1" customHeight="1" outlineLevel="2" x14ac:dyDescent="0.25">
      <c r="C482" s="59" t="s">
        <v>37</v>
      </c>
      <c r="D482" s="59" t="s">
        <v>37</v>
      </c>
      <c r="E482">
        <f>'[2]Order Form'!D431</f>
        <v>80603</v>
      </c>
      <c r="F482" t="str">
        <f>'[2]Order Form'!E431</f>
        <v>FS-C3</v>
      </c>
      <c r="G482">
        <f>'[2]Order Form'!F431</f>
        <v>0</v>
      </c>
      <c r="H482" t="str">
        <f>'[2]Order Form'!G431</f>
        <v>P</v>
      </c>
      <c r="I482" t="str">
        <f>'[2]Order Form'!H431</f>
        <v>** AA TIMELESS FLORALS BODY TALC PREPACK (16)</v>
      </c>
      <c r="J482">
        <f>'[2]Order Form'!I431</f>
        <v>1</v>
      </c>
      <c r="K482">
        <f>'[2]Order Form'!J431</f>
        <v>115.84</v>
      </c>
      <c r="L482">
        <f>'[2]Order Form'!K431</f>
        <v>191.14</v>
      </c>
      <c r="M482">
        <f>'[2]Order Form'!L422</f>
        <v>0</v>
      </c>
    </row>
    <row r="483" spans="3:13" ht="15" hidden="1" customHeight="1" outlineLevel="2" x14ac:dyDescent="0.25">
      <c r="C483" s="59" t="s">
        <v>37</v>
      </c>
      <c r="D483" s="59" t="s">
        <v>37</v>
      </c>
      <c r="E483">
        <f>'[2]Order Form'!D432</f>
        <v>80604</v>
      </c>
      <c r="F483" t="str">
        <f>'[2]Order Form'!E432</f>
        <v>05-07</v>
      </c>
      <c r="G483">
        <f>'[2]Order Form'!F432</f>
        <v>0</v>
      </c>
      <c r="H483" t="str">
        <f>'[2]Order Form'!G432</f>
        <v>P</v>
      </c>
      <c r="I483" t="str">
        <f>'[2]Order Form'!H432</f>
        <v>** AA TIMELESS FLORALS HAND CREAM &amp; SOAP DUO PREPACK (24)</v>
      </c>
      <c r="J483">
        <f>'[2]Order Form'!I432</f>
        <v>1</v>
      </c>
      <c r="K483">
        <f>'[2]Order Form'!J432</f>
        <v>188.4</v>
      </c>
      <c r="L483">
        <f>'[2]Order Form'!K432</f>
        <v>310.86</v>
      </c>
      <c r="M483">
        <f>'[2]Order Form'!L423</f>
        <v>0</v>
      </c>
    </row>
    <row r="484" spans="3:13" ht="15" hidden="1" customHeight="1" outlineLevel="2" x14ac:dyDescent="0.25">
      <c r="C484" s="59" t="s">
        <v>37</v>
      </c>
      <c r="D484" s="59" t="s">
        <v>37</v>
      </c>
      <c r="E484">
        <f>'[2]Order Form'!D433</f>
        <v>5483</v>
      </c>
      <c r="F484" t="str">
        <f>'[2]Order Form'!E433</f>
        <v>05-07</v>
      </c>
      <c r="G484">
        <f>'[2]Order Form'!F433</f>
        <v>0</v>
      </c>
      <c r="H484">
        <f>'[2]Order Form'!G433</f>
        <v>0</v>
      </c>
      <c r="I484" t="str">
        <f>'[2]Order Form'!H433</f>
        <v>AA TIMELESS FLORALS HAND CREAM SOAP DUO ROSE</v>
      </c>
      <c r="J484">
        <f>'[2]Order Form'!I433</f>
        <v>6</v>
      </c>
      <c r="K484">
        <f>'[2]Order Form'!J433</f>
        <v>7.85</v>
      </c>
      <c r="L484">
        <f>'[2]Order Form'!K433</f>
        <v>12.95</v>
      </c>
      <c r="M484">
        <f>'[2]Order Form'!L424</f>
        <v>0</v>
      </c>
    </row>
    <row r="485" spans="3:13" ht="15" hidden="1" customHeight="1" outlineLevel="2" x14ac:dyDescent="0.25">
      <c r="C485" s="59" t="s">
        <v>37</v>
      </c>
      <c r="D485" s="59" t="s">
        <v>37</v>
      </c>
      <c r="E485">
        <f>'[2]Order Form'!D434</f>
        <v>5484</v>
      </c>
      <c r="F485" t="str">
        <f>'[2]Order Form'!E434</f>
        <v>05-07</v>
      </c>
      <c r="G485">
        <f>'[2]Order Form'!F434</f>
        <v>0</v>
      </c>
      <c r="H485">
        <f>'[2]Order Form'!G434</f>
        <v>0</v>
      </c>
      <c r="I485" t="str">
        <f>'[2]Order Form'!H434</f>
        <v>AA TIMELESS FLORALS HAND CREAM SOAP DUO GARDENIA</v>
      </c>
      <c r="J485">
        <f>'[2]Order Form'!I434</f>
        <v>6</v>
      </c>
      <c r="K485">
        <f>'[2]Order Form'!J434</f>
        <v>7.85</v>
      </c>
      <c r="L485">
        <f>'[2]Order Form'!K434</f>
        <v>12.95</v>
      </c>
      <c r="M485">
        <f>'[2]Order Form'!L425</f>
        <v>0</v>
      </c>
    </row>
    <row r="486" spans="3:13" ht="15" hidden="1" customHeight="1" outlineLevel="2" x14ac:dyDescent="0.25">
      <c r="C486" s="59" t="s">
        <v>37</v>
      </c>
      <c r="D486" s="59" t="s">
        <v>37</v>
      </c>
      <c r="E486">
        <f>'[2]Order Form'!D435</f>
        <v>5485</v>
      </c>
      <c r="F486" t="str">
        <f>'[2]Order Form'!E435</f>
        <v>05-07</v>
      </c>
      <c r="G486">
        <f>'[2]Order Form'!F435</f>
        <v>0</v>
      </c>
      <c r="H486">
        <f>'[2]Order Form'!G435</f>
        <v>0</v>
      </c>
      <c r="I486" t="str">
        <f>'[2]Order Form'!H435</f>
        <v>AA TIMELESS FLORALS HAND CREAM SOAP DUO SWEET PEA</v>
      </c>
      <c r="J486">
        <f>'[2]Order Form'!I435</f>
        <v>6</v>
      </c>
      <c r="K486">
        <f>'[2]Order Form'!J435</f>
        <v>7.85</v>
      </c>
      <c r="L486">
        <f>'[2]Order Form'!K435</f>
        <v>12.95</v>
      </c>
      <c r="M486">
        <f>'[2]Order Form'!L426</f>
        <v>0</v>
      </c>
    </row>
    <row r="487" spans="3:13" ht="15" hidden="1" customHeight="1" outlineLevel="2" x14ac:dyDescent="0.25">
      <c r="C487" s="59" t="s">
        <v>37</v>
      </c>
      <c r="D487" s="59" t="s">
        <v>37</v>
      </c>
      <c r="E487">
        <f>'[2]Order Form'!D436</f>
        <v>5486</v>
      </c>
      <c r="F487" t="str">
        <f>'[2]Order Form'!E436</f>
        <v>05-07</v>
      </c>
      <c r="G487">
        <f>'[2]Order Form'!F436</f>
        <v>0</v>
      </c>
      <c r="H487">
        <f>'[2]Order Form'!G436</f>
        <v>0</v>
      </c>
      <c r="I487" t="str">
        <f>'[2]Order Form'!H436</f>
        <v>AA TIMELESS FLORALS HAND CREAM SOAP DUO LAVENDER</v>
      </c>
      <c r="J487">
        <f>'[2]Order Form'!I436</f>
        <v>6</v>
      </c>
      <c r="K487">
        <f>'[2]Order Form'!J436</f>
        <v>7.85</v>
      </c>
      <c r="L487">
        <f>'[2]Order Form'!K436</f>
        <v>12.95</v>
      </c>
      <c r="M487">
        <f>'[2]Order Form'!L427</f>
        <v>0</v>
      </c>
    </row>
    <row r="488" spans="3:13" ht="15" hidden="1" customHeight="1" outlineLevel="2" x14ac:dyDescent="0.25">
      <c r="C488" s="59" t="s">
        <v>37</v>
      </c>
      <c r="D488" s="59" t="s">
        <v>37</v>
      </c>
      <c r="E488">
        <f>'[2]Order Form'!D437</f>
        <v>0</v>
      </c>
      <c r="F488">
        <f>'[2]Order Form'!E437</f>
        <v>0</v>
      </c>
      <c r="G488">
        <f>'[2]Order Form'!F437</f>
        <v>0</v>
      </c>
      <c r="H488">
        <f>'[2]Order Form'!G437</f>
        <v>0</v>
      </c>
      <c r="I488">
        <f>'[2]Order Form'!H437</f>
        <v>0</v>
      </c>
      <c r="J488">
        <f>'[2]Order Form'!I437</f>
        <v>0</v>
      </c>
      <c r="K488">
        <f>'[2]Order Form'!J437</f>
        <v>0</v>
      </c>
      <c r="L488">
        <f>'[2]Order Form'!K437</f>
        <v>0</v>
      </c>
      <c r="M488">
        <f>'[2]Order Form'!L428</f>
        <v>0</v>
      </c>
    </row>
    <row r="489" spans="3:13" ht="15" hidden="1" customHeight="1" outlineLevel="2" x14ac:dyDescent="0.25">
      <c r="C489" s="59" t="s">
        <v>37</v>
      </c>
      <c r="D489" s="59" t="s">
        <v>37</v>
      </c>
      <c r="E489">
        <f>'[2]Order Form'!D438</f>
        <v>80605</v>
      </c>
      <c r="F489" t="str">
        <f>'[2]Order Form'!E438</f>
        <v>05-09</v>
      </c>
      <c r="G489">
        <f>'[2]Order Form'!F438</f>
        <v>0</v>
      </c>
      <c r="H489" t="str">
        <f>'[2]Order Form'!G438</f>
        <v>P</v>
      </c>
      <c r="I489" t="str">
        <f>'[2]Order Form'!H438</f>
        <v xml:space="preserve">AA TIMELESS FLORALS TALC &amp; PUFF PREPACK (24) </v>
      </c>
      <c r="J489">
        <f>'[2]Order Form'!I438</f>
        <v>1</v>
      </c>
      <c r="K489">
        <f>'[2]Order Form'!J438</f>
        <v>217.44</v>
      </c>
      <c r="L489">
        <f>'[2]Order Form'!K438</f>
        <v>358.78</v>
      </c>
      <c r="M489">
        <f>'[2]Order Form'!L429</f>
        <v>0</v>
      </c>
    </row>
    <row r="490" spans="3:13" ht="15" hidden="1" customHeight="1" outlineLevel="2" x14ac:dyDescent="0.25">
      <c r="C490" s="59" t="s">
        <v>37</v>
      </c>
      <c r="D490" s="59" t="s">
        <v>37</v>
      </c>
      <c r="E490">
        <f>'[2]Order Form'!D439</f>
        <v>5487</v>
      </c>
      <c r="F490" t="str">
        <f>'[2]Order Form'!E439</f>
        <v>05-09</v>
      </c>
      <c r="G490">
        <f>'[2]Order Form'!F439</f>
        <v>0</v>
      </c>
      <c r="H490">
        <f>'[2]Order Form'!G439</f>
        <v>0</v>
      </c>
      <c r="I490" t="str">
        <f>'[2]Order Form'!H439</f>
        <v xml:space="preserve">AA TIMELESS FLORALS TALC W/PUFF ROSE
</v>
      </c>
      <c r="J490">
        <f>'[2]Order Form'!I439</f>
        <v>6</v>
      </c>
      <c r="K490">
        <f>'[2]Order Form'!J439</f>
        <v>9.06</v>
      </c>
      <c r="L490">
        <f>'[2]Order Form'!K439</f>
        <v>14.95</v>
      </c>
      <c r="M490">
        <f>'[2]Order Form'!L430</f>
        <v>0</v>
      </c>
    </row>
    <row r="491" spans="3:13" ht="15" hidden="1" customHeight="1" outlineLevel="2" x14ac:dyDescent="0.25">
      <c r="C491" s="59" t="s">
        <v>37</v>
      </c>
      <c r="D491" s="59" t="s">
        <v>37</v>
      </c>
      <c r="E491">
        <f>'[2]Order Form'!D440</f>
        <v>5488</v>
      </c>
      <c r="F491" t="str">
        <f>'[2]Order Form'!E440</f>
        <v>05-09</v>
      </c>
      <c r="G491">
        <f>'[2]Order Form'!F440</f>
        <v>0</v>
      </c>
      <c r="H491">
        <f>'[2]Order Form'!G440</f>
        <v>0</v>
      </c>
      <c r="I491" t="str">
        <f>'[2]Order Form'!H440</f>
        <v xml:space="preserve">AA TIMELESS FLORALS TALC W/PUFF GARDENIA
</v>
      </c>
      <c r="J491">
        <f>'[2]Order Form'!I440</f>
        <v>6</v>
      </c>
      <c r="K491">
        <f>'[2]Order Form'!J440</f>
        <v>9.06</v>
      </c>
      <c r="L491">
        <f>'[2]Order Form'!K440</f>
        <v>14.95</v>
      </c>
      <c r="M491">
        <f>'[2]Order Form'!L431</f>
        <v>0</v>
      </c>
    </row>
    <row r="492" spans="3:13" ht="15" hidden="1" customHeight="1" outlineLevel="2" x14ac:dyDescent="0.25">
      <c r="C492" s="59" t="s">
        <v>37</v>
      </c>
      <c r="D492" s="59" t="s">
        <v>37</v>
      </c>
      <c r="E492">
        <f>'[2]Order Form'!D441</f>
        <v>5489</v>
      </c>
      <c r="F492" t="str">
        <f>'[2]Order Form'!E441</f>
        <v>05-09</v>
      </c>
      <c r="G492">
        <f>'[2]Order Form'!F441</f>
        <v>0</v>
      </c>
      <c r="H492">
        <f>'[2]Order Form'!G441</f>
        <v>0</v>
      </c>
      <c r="I492" t="str">
        <f>'[2]Order Form'!H441</f>
        <v xml:space="preserve">AA TIMELESS FLORALS TALC W/PUFF SWEET PEA
</v>
      </c>
      <c r="J492">
        <f>'[2]Order Form'!I441</f>
        <v>6</v>
      </c>
      <c r="K492">
        <f>'[2]Order Form'!J441</f>
        <v>9.06</v>
      </c>
      <c r="L492">
        <f>'[2]Order Form'!K441</f>
        <v>14.95</v>
      </c>
      <c r="M492">
        <f>'[2]Order Form'!L432</f>
        <v>0</v>
      </c>
    </row>
    <row r="493" spans="3:13" ht="15" hidden="1" customHeight="1" outlineLevel="2" x14ac:dyDescent="0.25">
      <c r="C493" s="59" t="s">
        <v>37</v>
      </c>
      <c r="D493" s="59" t="s">
        <v>37</v>
      </c>
      <c r="E493">
        <f>'[2]Order Form'!D442</f>
        <v>5490</v>
      </c>
      <c r="F493" t="str">
        <f>'[2]Order Form'!E442</f>
        <v>05-09</v>
      </c>
      <c r="G493">
        <f>'[2]Order Form'!F442</f>
        <v>0</v>
      </c>
      <c r="H493">
        <f>'[2]Order Form'!G442</f>
        <v>0</v>
      </c>
      <c r="I493" t="str">
        <f>'[2]Order Form'!H442</f>
        <v xml:space="preserve">AA TIMELESS FLORALS TALC W/PUFF LAVENDER
</v>
      </c>
      <c r="J493">
        <f>'[2]Order Form'!I442</f>
        <v>6</v>
      </c>
      <c r="K493">
        <f>'[2]Order Form'!J442</f>
        <v>9.06</v>
      </c>
      <c r="L493">
        <f>'[2]Order Form'!K442</f>
        <v>14.95</v>
      </c>
      <c r="M493">
        <f>'[2]Order Form'!L433</f>
        <v>0</v>
      </c>
    </row>
    <row r="494" spans="3:13" ht="15" hidden="1" customHeight="1" outlineLevel="2" x14ac:dyDescent="0.25">
      <c r="C494" s="59" t="s">
        <v>37</v>
      </c>
      <c r="D494" s="59" t="s">
        <v>37</v>
      </c>
      <c r="E494">
        <f>'[2]Order Form'!D443</f>
        <v>0</v>
      </c>
      <c r="F494">
        <f>'[2]Order Form'!E443</f>
        <v>0</v>
      </c>
      <c r="G494">
        <f>'[2]Order Form'!F443</f>
        <v>0</v>
      </c>
      <c r="H494">
        <f>'[2]Order Form'!G443</f>
        <v>0</v>
      </c>
      <c r="I494">
        <f>'[2]Order Form'!H443</f>
        <v>0</v>
      </c>
      <c r="J494">
        <f>'[2]Order Form'!I443</f>
        <v>0</v>
      </c>
      <c r="K494">
        <f>'[2]Order Form'!J443</f>
        <v>0</v>
      </c>
      <c r="L494">
        <f>'[2]Order Form'!K443</f>
        <v>0</v>
      </c>
      <c r="M494">
        <f>'[2]Order Form'!L434</f>
        <v>0</v>
      </c>
    </row>
    <row r="495" spans="3:13" ht="15" hidden="1" customHeight="1" outlineLevel="2" x14ac:dyDescent="0.25">
      <c r="C495" s="59" t="s">
        <v>37</v>
      </c>
      <c r="D495" s="59" t="s">
        <v>37</v>
      </c>
      <c r="E495">
        <f>'[2]Order Form'!D444</f>
        <v>5495</v>
      </c>
      <c r="F495" t="str">
        <f>'[2]Order Form'!E444</f>
        <v>05-13</v>
      </c>
      <c r="G495">
        <f>'[2]Order Form'!F444</f>
        <v>0</v>
      </c>
      <c r="H495">
        <f>'[2]Order Form'!G444</f>
        <v>0</v>
      </c>
      <c r="I495" t="str">
        <f>'[2]Order Form'!H444</f>
        <v>** AA TIMELESS FLORALS HANGING FRAGRANCE SACHET ROSE (order in multiples of 6)</v>
      </c>
      <c r="J495">
        <f>'[2]Order Form'!I444</f>
        <v>6</v>
      </c>
      <c r="K495">
        <f>'[2]Order Form'!J444</f>
        <v>9.06</v>
      </c>
      <c r="L495">
        <f>'[2]Order Form'!K444</f>
        <v>14.95</v>
      </c>
      <c r="M495">
        <f>'[2]Order Form'!L435</f>
        <v>0</v>
      </c>
    </row>
    <row r="496" spans="3:13" ht="15" hidden="1" customHeight="1" outlineLevel="2" x14ac:dyDescent="0.25">
      <c r="C496" s="59" t="s">
        <v>37</v>
      </c>
      <c r="D496" s="59" t="s">
        <v>37</v>
      </c>
      <c r="E496">
        <f>'[2]Order Form'!D445</f>
        <v>5496</v>
      </c>
      <c r="F496" t="str">
        <f>'[2]Order Form'!E445</f>
        <v>05-13</v>
      </c>
      <c r="G496">
        <f>'[2]Order Form'!F445</f>
        <v>0</v>
      </c>
      <c r="H496">
        <f>'[2]Order Form'!G445</f>
        <v>0</v>
      </c>
      <c r="I496" t="str">
        <f>'[2]Order Form'!H445</f>
        <v>** AA TIMELESS FLORALS HANGING FRAGRANCE SACHET LAVENDER (order in multiples of 6)</v>
      </c>
      <c r="J496">
        <f>'[2]Order Form'!I445</f>
        <v>6</v>
      </c>
      <c r="K496">
        <f>'[2]Order Form'!J445</f>
        <v>9.06</v>
      </c>
      <c r="L496">
        <f>'[2]Order Form'!K445</f>
        <v>14.95</v>
      </c>
      <c r="M496">
        <f>'[2]Order Form'!L436</f>
        <v>0</v>
      </c>
    </row>
    <row r="497" spans="3:13" ht="15" hidden="1" customHeight="1" outlineLevel="2" x14ac:dyDescent="0.25">
      <c r="C497" s="59" t="s">
        <v>37</v>
      </c>
      <c r="D497" s="59" t="s">
        <v>37</v>
      </c>
      <c r="E497">
        <f>'[2]Order Form'!D446</f>
        <v>0</v>
      </c>
      <c r="F497">
        <f>'[2]Order Form'!E446</f>
        <v>0</v>
      </c>
      <c r="G497">
        <f>'[2]Order Form'!F446</f>
        <v>0</v>
      </c>
      <c r="H497">
        <f>'[2]Order Form'!G446</f>
        <v>0</v>
      </c>
      <c r="I497">
        <f>'[2]Order Form'!H446</f>
        <v>0</v>
      </c>
      <c r="J497">
        <f>'[2]Order Form'!I446</f>
        <v>0</v>
      </c>
      <c r="K497">
        <f>'[2]Order Form'!J446</f>
        <v>0</v>
      </c>
      <c r="L497">
        <f>'[2]Order Form'!K446</f>
        <v>0</v>
      </c>
      <c r="M497">
        <f>'[2]Order Form'!L437</f>
        <v>0</v>
      </c>
    </row>
    <row r="498" spans="3:13" ht="15" hidden="1" customHeight="1" outlineLevel="2" x14ac:dyDescent="0.25">
      <c r="C498" s="59" t="s">
        <v>37</v>
      </c>
      <c r="D498" s="59" t="s">
        <v>37</v>
      </c>
      <c r="E498">
        <f>'[2]Order Form'!D447</f>
        <v>5493</v>
      </c>
      <c r="F498" t="str">
        <f>'[2]Order Form'!E447</f>
        <v>05-13</v>
      </c>
      <c r="G498">
        <f>'[2]Order Form'!F447</f>
        <v>0</v>
      </c>
      <c r="H498">
        <f>'[2]Order Form'!G447</f>
        <v>0</v>
      </c>
      <c r="I498" t="str">
        <f>'[2]Order Form'!H447</f>
        <v>AA TIMELESS FLORALS REED DIFFUSER 180ML ROSE</v>
      </c>
      <c r="J498">
        <f>'[2]Order Form'!I447</f>
        <v>6</v>
      </c>
      <c r="K498">
        <f>'[2]Order Form'!J447</f>
        <v>18.149999999999999</v>
      </c>
      <c r="L498">
        <f>'[2]Order Form'!K447</f>
        <v>29.95</v>
      </c>
      <c r="M498">
        <f>'[2]Order Form'!L438</f>
        <v>0</v>
      </c>
    </row>
    <row r="499" spans="3:13" ht="15" hidden="1" customHeight="1" outlineLevel="2" x14ac:dyDescent="0.25">
      <c r="C499" s="59" t="s">
        <v>37</v>
      </c>
      <c r="D499" s="59" t="s">
        <v>37</v>
      </c>
      <c r="E499">
        <f>'[2]Order Form'!D448</f>
        <v>5494</v>
      </c>
      <c r="F499" t="str">
        <f>'[2]Order Form'!E448</f>
        <v>05-13</v>
      </c>
      <c r="G499">
        <f>'[2]Order Form'!F448</f>
        <v>0</v>
      </c>
      <c r="H499">
        <f>'[2]Order Form'!G448</f>
        <v>0</v>
      </c>
      <c r="I499" t="str">
        <f>'[2]Order Form'!H448</f>
        <v>AA TIMELESS FLORALS REED DIFFUSER 180ML LAVENDER</v>
      </c>
      <c r="J499">
        <f>'[2]Order Form'!I448</f>
        <v>6</v>
      </c>
      <c r="K499">
        <f>'[2]Order Form'!J448</f>
        <v>18.149999999999999</v>
      </c>
      <c r="L499">
        <f>'[2]Order Form'!K448</f>
        <v>29.95</v>
      </c>
      <c r="M499">
        <f>'[2]Order Form'!L439</f>
        <v>0</v>
      </c>
    </row>
    <row r="500" spans="3:13" ht="15" hidden="1" customHeight="1" outlineLevel="2" x14ac:dyDescent="0.25">
      <c r="C500" s="59" t="s">
        <v>37</v>
      </c>
      <c r="D500" s="59" t="s">
        <v>37</v>
      </c>
      <c r="E500">
        <f>'[2]Order Form'!D449</f>
        <v>0</v>
      </c>
      <c r="F500">
        <f>'[2]Order Form'!E449</f>
        <v>0</v>
      </c>
      <c r="G500">
        <f>'[2]Order Form'!F449</f>
        <v>0</v>
      </c>
      <c r="H500">
        <f>'[2]Order Form'!G449</f>
        <v>0</v>
      </c>
      <c r="I500">
        <f>'[2]Order Form'!H449</f>
        <v>0</v>
      </c>
      <c r="J500">
        <f>'[2]Order Form'!I449</f>
        <v>0</v>
      </c>
      <c r="K500">
        <f>'[2]Order Form'!J449</f>
        <v>0</v>
      </c>
      <c r="L500">
        <f>'[2]Order Form'!K449</f>
        <v>0</v>
      </c>
      <c r="M500">
        <f>'[2]Order Form'!L440</f>
        <v>0</v>
      </c>
    </row>
    <row r="501" spans="3:13" ht="15" hidden="1" customHeight="1" outlineLevel="2" x14ac:dyDescent="0.25">
      <c r="C501" s="59" t="s">
        <v>37</v>
      </c>
      <c r="D501" s="59" t="s">
        <v>37</v>
      </c>
      <c r="E501">
        <f>'[2]Order Form'!D450</f>
        <v>0</v>
      </c>
      <c r="F501">
        <f>'[2]Order Form'!E450</f>
        <v>0</v>
      </c>
      <c r="G501">
        <f>'[2]Order Form'!F450</f>
        <v>0</v>
      </c>
      <c r="H501">
        <f>'[2]Order Form'!G450</f>
        <v>0</v>
      </c>
      <c r="I501">
        <f>'[2]Order Form'!H450</f>
        <v>0</v>
      </c>
      <c r="J501">
        <f>'[2]Order Form'!I450</f>
        <v>0</v>
      </c>
      <c r="K501">
        <f>'[2]Order Form'!J450</f>
        <v>0</v>
      </c>
      <c r="L501">
        <f>'[2]Order Form'!K450</f>
        <v>0</v>
      </c>
      <c r="M501">
        <f>'[2]Order Form'!L441</f>
        <v>0</v>
      </c>
    </row>
    <row r="502" spans="3:13" ht="15" hidden="1" customHeight="1" outlineLevel="2" x14ac:dyDescent="0.25">
      <c r="C502" s="59" t="s">
        <v>37</v>
      </c>
      <c r="D502" s="59" t="s">
        <v>37</v>
      </c>
      <c r="E502">
        <f>'[2]Order Form'!D451</f>
        <v>5438</v>
      </c>
      <c r="F502" t="str">
        <f>'[2]Order Form'!E451</f>
        <v>05-18</v>
      </c>
      <c r="G502">
        <f>'[2]Order Form'!F451</f>
        <v>0</v>
      </c>
      <c r="H502">
        <f>'[2]Order Form'!G451</f>
        <v>0</v>
      </c>
      <c r="I502" t="str">
        <f>'[2]Order Form'!H451</f>
        <v xml:space="preserve">AA FLORAL GLIMMER HAND CREAM &amp; SOAP DUO GARDENIA </v>
      </c>
      <c r="J502">
        <f>'[2]Order Form'!I451</f>
        <v>6</v>
      </c>
      <c r="K502">
        <f>'[2]Order Form'!J451</f>
        <v>7.85</v>
      </c>
      <c r="L502">
        <f>'[2]Order Form'!K451</f>
        <v>12.95</v>
      </c>
      <c r="M502">
        <f>'[2]Order Form'!L442</f>
        <v>0</v>
      </c>
    </row>
    <row r="503" spans="3:13" ht="15" hidden="1" customHeight="1" outlineLevel="2" x14ac:dyDescent="0.25">
      <c r="C503" s="59" t="s">
        <v>37</v>
      </c>
      <c r="D503" s="59" t="s">
        <v>37</v>
      </c>
      <c r="E503">
        <f>'[2]Order Form'!D452</f>
        <v>5439</v>
      </c>
      <c r="F503" t="str">
        <f>'[2]Order Form'!E452</f>
        <v>05-18</v>
      </c>
      <c r="G503">
        <f>'[2]Order Form'!F452</f>
        <v>0</v>
      </c>
      <c r="H503">
        <f>'[2]Order Form'!G452</f>
        <v>0</v>
      </c>
      <c r="I503" t="str">
        <f>'[2]Order Form'!H452</f>
        <v xml:space="preserve">AA FLORAL GLIMMER HAND CREAM &amp; SOAP DUO SWEET PEA </v>
      </c>
      <c r="J503">
        <f>'[2]Order Form'!I452</f>
        <v>6</v>
      </c>
      <c r="K503">
        <f>'[2]Order Form'!J452</f>
        <v>7.85</v>
      </c>
      <c r="L503">
        <f>'[2]Order Form'!K452</f>
        <v>12.95</v>
      </c>
      <c r="M503">
        <f>'[2]Order Form'!L443</f>
        <v>0</v>
      </c>
    </row>
    <row r="504" spans="3:13" ht="15" hidden="1" customHeight="1" outlineLevel="2" x14ac:dyDescent="0.25">
      <c r="C504" s="59" t="s">
        <v>37</v>
      </c>
      <c r="D504" s="59" t="s">
        <v>37</v>
      </c>
      <c r="E504">
        <f>'[2]Order Form'!D453</f>
        <v>0</v>
      </c>
      <c r="F504">
        <f>'[2]Order Form'!E453</f>
        <v>0</v>
      </c>
      <c r="G504">
        <f>'[2]Order Form'!F453</f>
        <v>0</v>
      </c>
      <c r="H504">
        <f>'[2]Order Form'!G453</f>
        <v>0</v>
      </c>
      <c r="I504">
        <f>'[2]Order Form'!H453</f>
        <v>0</v>
      </c>
      <c r="J504">
        <f>'[2]Order Form'!I453</f>
        <v>0</v>
      </c>
      <c r="K504">
        <f>'[2]Order Form'!J453</f>
        <v>0</v>
      </c>
      <c r="L504">
        <f>'[2]Order Form'!K453</f>
        <v>0</v>
      </c>
      <c r="M504">
        <f>'[2]Order Form'!L444</f>
        <v>0</v>
      </c>
    </row>
    <row r="505" spans="3:13" ht="15" hidden="1" customHeight="1" outlineLevel="2" x14ac:dyDescent="0.25">
      <c r="C505" s="59" t="s">
        <v>37</v>
      </c>
      <c r="D505" s="59" t="s">
        <v>37</v>
      </c>
      <c r="E505">
        <f>'[2]Order Form'!D454</f>
        <v>5436</v>
      </c>
      <c r="F505" t="str">
        <f>'[2]Order Form'!E454</f>
        <v>05-18</v>
      </c>
      <c r="G505">
        <f>'[2]Order Form'!F454</f>
        <v>0</v>
      </c>
      <c r="H505">
        <f>'[2]Order Form'!G454</f>
        <v>0</v>
      </c>
      <c r="I505" t="str">
        <f>'[2]Order Form'!H454</f>
        <v>AA FLORAL GLIMMER PERFECT HANDS GIFT SET LAVENDER</v>
      </c>
      <c r="J505">
        <f>'[2]Order Form'!I454</f>
        <v>6</v>
      </c>
      <c r="K505">
        <f>'[2]Order Form'!J454</f>
        <v>7.85</v>
      </c>
      <c r="L505">
        <f>'[2]Order Form'!K454</f>
        <v>12.95</v>
      </c>
      <c r="M505">
        <f>'[2]Order Form'!L445</f>
        <v>0</v>
      </c>
    </row>
    <row r="506" spans="3:13" ht="15" hidden="1" customHeight="1" outlineLevel="2" x14ac:dyDescent="0.25">
      <c r="C506" s="59" t="s">
        <v>37</v>
      </c>
      <c r="D506" s="59" t="s">
        <v>37</v>
      </c>
      <c r="E506">
        <f>'[2]Order Form'!D455</f>
        <v>0</v>
      </c>
      <c r="F506">
        <f>'[2]Order Form'!E455</f>
        <v>0</v>
      </c>
      <c r="G506">
        <f>'[2]Order Form'!F455</f>
        <v>0</v>
      </c>
      <c r="H506">
        <f>'[2]Order Form'!G455</f>
        <v>0</v>
      </c>
      <c r="I506">
        <f>'[2]Order Form'!H455</f>
        <v>0</v>
      </c>
      <c r="J506">
        <f>'[2]Order Form'!I455</f>
        <v>0</v>
      </c>
      <c r="K506">
        <f>'[2]Order Form'!J455</f>
        <v>0</v>
      </c>
      <c r="L506">
        <f>'[2]Order Form'!K455</f>
        <v>0</v>
      </c>
      <c r="M506">
        <f>'[2]Order Form'!L446</f>
        <v>0</v>
      </c>
    </row>
    <row r="507" spans="3:13" ht="15" hidden="1" customHeight="1" outlineLevel="2" x14ac:dyDescent="0.25">
      <c r="C507" s="59" t="s">
        <v>37</v>
      </c>
      <c r="D507" s="59" t="s">
        <v>37</v>
      </c>
      <c r="E507">
        <f>'[2]Order Form'!D456</f>
        <v>80589</v>
      </c>
      <c r="F507" t="str">
        <f>'[2]Order Form'!E456</f>
        <v>05-18</v>
      </c>
      <c r="G507">
        <f>'[2]Order Form'!F456</f>
        <v>0</v>
      </c>
      <c r="H507" t="str">
        <f>'[2]Order Form'!G456</f>
        <v xml:space="preserve">P </v>
      </c>
      <c r="I507" t="str">
        <f>'[2]Order Form'!H456</f>
        <v>AA FLORAL GLIMMER DRAWER LINERS PREPACK (16)</v>
      </c>
      <c r="J507">
        <f>'[2]Order Form'!I456</f>
        <v>1</v>
      </c>
      <c r="K507">
        <f>'[2]Order Form'!J456</f>
        <v>125.6</v>
      </c>
      <c r="L507">
        <f>'[2]Order Form'!K456</f>
        <v>207.24</v>
      </c>
      <c r="M507">
        <f>'[2]Order Form'!L447</f>
        <v>0</v>
      </c>
    </row>
    <row r="508" spans="3:13" ht="15" hidden="1" customHeight="1" outlineLevel="2" x14ac:dyDescent="0.25">
      <c r="C508" s="59" t="s">
        <v>37</v>
      </c>
      <c r="D508" s="59" t="s">
        <v>37</v>
      </c>
      <c r="E508">
        <f>'[2]Order Form'!D457</f>
        <v>0</v>
      </c>
      <c r="F508">
        <f>'[2]Order Form'!E457</f>
        <v>0</v>
      </c>
      <c r="G508">
        <f>'[2]Order Form'!F457</f>
        <v>0</v>
      </c>
      <c r="H508">
        <f>'[2]Order Form'!G457</f>
        <v>0</v>
      </c>
      <c r="I508">
        <f>'[2]Order Form'!H457</f>
        <v>0</v>
      </c>
      <c r="J508">
        <f>'[2]Order Form'!I457</f>
        <v>0</v>
      </c>
      <c r="K508">
        <f>'[2]Order Form'!J457</f>
        <v>0</v>
      </c>
      <c r="L508">
        <f>'[2]Order Form'!K457</f>
        <v>0</v>
      </c>
      <c r="M508">
        <f>'[2]Order Form'!L448</f>
        <v>0</v>
      </c>
    </row>
    <row r="509" spans="3:13" ht="15" hidden="1" customHeight="1" outlineLevel="2" x14ac:dyDescent="0.25">
      <c r="C509" s="59" t="s">
        <v>37</v>
      </c>
      <c r="D509" s="59" t="s">
        <v>37</v>
      </c>
      <c r="E509">
        <f>'[2]Order Form'!D458</f>
        <v>0</v>
      </c>
      <c r="F509">
        <f>'[2]Order Form'!E458</f>
        <v>0</v>
      </c>
      <c r="G509">
        <f>'[2]Order Form'!F458</f>
        <v>0</v>
      </c>
      <c r="H509">
        <f>'[2]Order Form'!G458</f>
        <v>0</v>
      </c>
      <c r="I509">
        <f>'[2]Order Form'!H458</f>
        <v>0</v>
      </c>
      <c r="J509">
        <f>'[2]Order Form'!I458</f>
        <v>0</v>
      </c>
      <c r="K509">
        <f>'[2]Order Form'!J458</f>
        <v>0</v>
      </c>
      <c r="L509">
        <f>'[2]Order Form'!K458</f>
        <v>0</v>
      </c>
      <c r="M509">
        <f>'[2]Order Form'!L449</f>
        <v>0</v>
      </c>
    </row>
    <row r="510" spans="3:13" ht="15" hidden="1" customHeight="1" outlineLevel="2" x14ac:dyDescent="0.25">
      <c r="C510" s="59" t="s">
        <v>37</v>
      </c>
      <c r="D510" s="59" t="s">
        <v>37</v>
      </c>
      <c r="E510">
        <f>'[2]Order Form'!D459</f>
        <v>5967</v>
      </c>
      <c r="F510" t="str">
        <f>'[2]Order Form'!E459</f>
        <v>05-11</v>
      </c>
      <c r="G510">
        <f>'[2]Order Form'!F459</f>
        <v>0</v>
      </c>
      <c r="H510">
        <f>'[2]Order Form'!G459</f>
        <v>0</v>
      </c>
      <c r="I510" t="str">
        <f>'[2]Order Form'!H459</f>
        <v>** AA FLORAL GARDEN HANGING SACHET (SET OF 4) ROSE (order in multiples of 6)</v>
      </c>
      <c r="J510">
        <f>'[2]Order Form'!I459</f>
        <v>6</v>
      </c>
      <c r="K510">
        <f>'[2]Order Form'!J459</f>
        <v>9.06</v>
      </c>
      <c r="L510">
        <f>'[2]Order Form'!K459</f>
        <v>14.95</v>
      </c>
      <c r="M510">
        <f>'[2]Order Form'!L450</f>
        <v>0</v>
      </c>
    </row>
    <row r="511" spans="3:13" ht="15" hidden="1" customHeight="1" outlineLevel="2" x14ac:dyDescent="0.25">
      <c r="C511" s="59" t="s">
        <v>37</v>
      </c>
      <c r="D511" s="59" t="s">
        <v>37</v>
      </c>
      <c r="E511">
        <f>'[2]Order Form'!D460</f>
        <v>0</v>
      </c>
      <c r="F511">
        <f>'[2]Order Form'!E460</f>
        <v>0</v>
      </c>
      <c r="G511">
        <f>'[2]Order Form'!F460</f>
        <v>0</v>
      </c>
      <c r="H511">
        <f>'[2]Order Form'!G460</f>
        <v>0</v>
      </c>
      <c r="I511">
        <f>'[2]Order Form'!H460</f>
        <v>0</v>
      </c>
      <c r="J511">
        <f>'[2]Order Form'!I460</f>
        <v>0</v>
      </c>
      <c r="K511">
        <f>'[2]Order Form'!J460</f>
        <v>0</v>
      </c>
      <c r="L511">
        <f>'[2]Order Form'!K460</f>
        <v>0</v>
      </c>
      <c r="M511">
        <f>'[2]Order Form'!L451</f>
        <v>0</v>
      </c>
    </row>
    <row r="512" spans="3:13" ht="15" hidden="1" customHeight="1" outlineLevel="2" x14ac:dyDescent="0.25">
      <c r="C512" s="59" t="s">
        <v>37</v>
      </c>
      <c r="D512" s="59" t="s">
        <v>37</v>
      </c>
      <c r="E512">
        <f>'[2]Order Form'!D461</f>
        <v>80566</v>
      </c>
      <c r="F512" t="str">
        <f>'[2]Order Form'!E461</f>
        <v>05-19</v>
      </c>
      <c r="G512">
        <f>'[2]Order Form'!F461</f>
        <v>0</v>
      </c>
      <c r="H512" t="str">
        <f>'[2]Order Form'!G461</f>
        <v>P</v>
      </c>
      <c r="I512" t="str">
        <f>'[2]Order Form'!H461</f>
        <v xml:space="preserve">AA FLORAL GARDEN HAND CREAM PREPACK
</v>
      </c>
      <c r="J512">
        <f>'[2]Order Form'!I461</f>
        <v>1</v>
      </c>
      <c r="K512">
        <f>'[2]Order Form'!J461</f>
        <v>157</v>
      </c>
      <c r="L512">
        <f>'[2]Order Form'!K461</f>
        <v>259.05</v>
      </c>
      <c r="M512">
        <f>'[2]Order Form'!L452</f>
        <v>0</v>
      </c>
    </row>
    <row r="513" spans="3:13" ht="15" hidden="1" customHeight="1" outlineLevel="2" x14ac:dyDescent="0.25">
      <c r="C513" s="59" t="s">
        <v>37</v>
      </c>
      <c r="D513" s="59" t="s">
        <v>37</v>
      </c>
      <c r="E513">
        <f>'[2]Order Form'!D462</f>
        <v>5955</v>
      </c>
      <c r="F513" t="str">
        <f>'[2]Order Form'!E462</f>
        <v>05-19</v>
      </c>
      <c r="G513">
        <f>'[2]Order Form'!F462</f>
        <v>0</v>
      </c>
      <c r="H513">
        <f>'[2]Order Form'!G462</f>
        <v>0</v>
      </c>
      <c r="I513" t="str">
        <f>'[2]Order Form'!H462</f>
        <v>AA FLORAL GARDEN HAND CREAM 150ML ROSE</v>
      </c>
      <c r="J513">
        <f>'[2]Order Form'!I462</f>
        <v>5</v>
      </c>
      <c r="K513">
        <f>'[2]Order Form'!J462</f>
        <v>7.85</v>
      </c>
      <c r="L513">
        <f>'[2]Order Form'!K462</f>
        <v>12.95</v>
      </c>
      <c r="M513">
        <f>'[2]Order Form'!L453</f>
        <v>0</v>
      </c>
    </row>
    <row r="514" spans="3:13" ht="15" hidden="1" customHeight="1" outlineLevel="2" x14ac:dyDescent="0.25">
      <c r="C514" s="59" t="s">
        <v>37</v>
      </c>
      <c r="D514" s="59" t="s">
        <v>37</v>
      </c>
      <c r="E514">
        <f>'[2]Order Form'!D463</f>
        <v>5956</v>
      </c>
      <c r="F514" t="str">
        <f>'[2]Order Form'!E463</f>
        <v>05-19</v>
      </c>
      <c r="G514">
        <f>'[2]Order Form'!F463</f>
        <v>0</v>
      </c>
      <c r="H514">
        <f>'[2]Order Form'!G463</f>
        <v>0</v>
      </c>
      <c r="I514" t="str">
        <f>'[2]Order Form'!H463</f>
        <v>AA FLORAL GARDEN HAND CREAM 150ML GARDENIA</v>
      </c>
      <c r="J514">
        <f>'[2]Order Form'!I463</f>
        <v>5</v>
      </c>
      <c r="K514">
        <f>'[2]Order Form'!J463</f>
        <v>7.85</v>
      </c>
      <c r="L514">
        <f>'[2]Order Form'!K463</f>
        <v>12.95</v>
      </c>
      <c r="M514">
        <f>'[2]Order Form'!L454</f>
        <v>0</v>
      </c>
    </row>
    <row r="515" spans="3:13" ht="15" hidden="1" customHeight="1" outlineLevel="2" x14ac:dyDescent="0.25">
      <c r="C515" s="59" t="s">
        <v>37</v>
      </c>
      <c r="D515" s="59" t="s">
        <v>37</v>
      </c>
      <c r="E515">
        <f>'[2]Order Form'!D464</f>
        <v>5957</v>
      </c>
      <c r="F515" t="str">
        <f>'[2]Order Form'!E464</f>
        <v>05-19</v>
      </c>
      <c r="G515">
        <f>'[2]Order Form'!F464</f>
        <v>0</v>
      </c>
      <c r="H515">
        <f>'[2]Order Form'!G464</f>
        <v>0</v>
      </c>
      <c r="I515" t="str">
        <f>'[2]Order Form'!H464</f>
        <v>AA FLORAL GARDEN HAND CREAM 150ML SWEET PEA</v>
      </c>
      <c r="J515">
        <f>'[2]Order Form'!I464</f>
        <v>5</v>
      </c>
      <c r="K515">
        <f>'[2]Order Form'!J464</f>
        <v>7.85</v>
      </c>
      <c r="L515">
        <f>'[2]Order Form'!K464</f>
        <v>12.95</v>
      </c>
      <c r="M515">
        <f>'[2]Order Form'!L455</f>
        <v>0</v>
      </c>
    </row>
    <row r="516" spans="3:13" ht="15" hidden="1" customHeight="1" outlineLevel="2" x14ac:dyDescent="0.25">
      <c r="C516" s="59" t="s">
        <v>37</v>
      </c>
      <c r="D516" s="59" t="s">
        <v>37</v>
      </c>
      <c r="E516">
        <f>'[2]Order Form'!D465</f>
        <v>5958</v>
      </c>
      <c r="F516" t="str">
        <f>'[2]Order Form'!E465</f>
        <v>05-19</v>
      </c>
      <c r="G516">
        <f>'[2]Order Form'!F465</f>
        <v>0</v>
      </c>
      <c r="H516">
        <f>'[2]Order Form'!G465</f>
        <v>0</v>
      </c>
      <c r="I516" t="str">
        <f>'[2]Order Form'!H465</f>
        <v>AA FLORAL GARDEN HAND CREAM 150ML LAVENDER</v>
      </c>
      <c r="J516">
        <f>'[2]Order Form'!I465</f>
        <v>5</v>
      </c>
      <c r="K516">
        <f>'[2]Order Form'!J465</f>
        <v>7.85</v>
      </c>
      <c r="L516">
        <f>'[2]Order Form'!K465</f>
        <v>12.95</v>
      </c>
      <c r="M516">
        <f>'[2]Order Form'!L456</f>
        <v>0</v>
      </c>
    </row>
    <row r="517" spans="3:13" ht="15" hidden="1" customHeight="1" outlineLevel="2" x14ac:dyDescent="0.25">
      <c r="C517" s="59" t="s">
        <v>37</v>
      </c>
      <c r="D517" s="59" t="s">
        <v>37</v>
      </c>
      <c r="E517">
        <f>'[2]Order Form'!D466</f>
        <v>0</v>
      </c>
      <c r="F517">
        <f>'[2]Order Form'!E466</f>
        <v>0</v>
      </c>
      <c r="G517">
        <f>'[2]Order Form'!F466</f>
        <v>0</v>
      </c>
      <c r="H517">
        <f>'[2]Order Form'!G466</f>
        <v>0</v>
      </c>
      <c r="I517">
        <f>'[2]Order Form'!H466</f>
        <v>0</v>
      </c>
      <c r="J517">
        <f>'[2]Order Form'!I466</f>
        <v>0</v>
      </c>
      <c r="K517">
        <f>'[2]Order Form'!J466</f>
        <v>0</v>
      </c>
      <c r="L517">
        <f>'[2]Order Form'!K466</f>
        <v>0</v>
      </c>
      <c r="M517">
        <f>'[2]Order Form'!L457</f>
        <v>0</v>
      </c>
    </row>
    <row r="518" spans="3:13" ht="15" hidden="1" customHeight="1" outlineLevel="2" x14ac:dyDescent="0.25">
      <c r="C518" s="59" t="s">
        <v>37</v>
      </c>
      <c r="D518" s="59" t="s">
        <v>37</v>
      </c>
      <c r="E518">
        <f>'[2]Order Form'!D467</f>
        <v>5951</v>
      </c>
      <c r="F518" t="str">
        <f>'[2]Order Form'!E467</f>
        <v>05-13</v>
      </c>
      <c r="G518">
        <f>'[2]Order Form'!F467</f>
        <v>0</v>
      </c>
      <c r="H518">
        <f>'[2]Order Form'!G467</f>
        <v>0</v>
      </c>
      <c r="I518" t="str">
        <f>'[2]Order Form'!H467</f>
        <v>AA FLORAL GARDEN HAND CREAM &amp; SOAP DUO ROSE</v>
      </c>
      <c r="J518">
        <f>'[2]Order Form'!I467</f>
        <v>6</v>
      </c>
      <c r="K518">
        <f>'[2]Order Form'!J467</f>
        <v>7.85</v>
      </c>
      <c r="L518">
        <f>'[2]Order Form'!K467</f>
        <v>12.95</v>
      </c>
      <c r="M518">
        <f>'[2]Order Form'!L458</f>
        <v>0</v>
      </c>
    </row>
    <row r="519" spans="3:13" ht="15" hidden="1" customHeight="1" outlineLevel="2" x14ac:dyDescent="0.25">
      <c r="C519" s="59" t="s">
        <v>37</v>
      </c>
      <c r="D519" s="59" t="s">
        <v>37</v>
      </c>
      <c r="E519">
        <f>'[2]Order Form'!D468</f>
        <v>5952</v>
      </c>
      <c r="F519" t="str">
        <f>'[2]Order Form'!E468</f>
        <v>05-13</v>
      </c>
      <c r="G519">
        <f>'[2]Order Form'!F468</f>
        <v>0</v>
      </c>
      <c r="H519">
        <f>'[2]Order Form'!G468</f>
        <v>0</v>
      </c>
      <c r="I519" t="str">
        <f>'[2]Order Form'!H468</f>
        <v>AA FLORAL GARDEN HAND CREAM &amp; SOAP DUO GARDENIA</v>
      </c>
      <c r="J519">
        <f>'[2]Order Form'!I468</f>
        <v>6</v>
      </c>
      <c r="K519">
        <f>'[2]Order Form'!J468</f>
        <v>7.85</v>
      </c>
      <c r="L519">
        <f>'[2]Order Form'!K468</f>
        <v>12.95</v>
      </c>
      <c r="M519">
        <f>'[2]Order Form'!L459</f>
        <v>0</v>
      </c>
    </row>
    <row r="520" spans="3:13" ht="15" hidden="1" customHeight="1" outlineLevel="2" x14ac:dyDescent="0.25">
      <c r="C520" s="59" t="s">
        <v>37</v>
      </c>
      <c r="D520" s="59" t="s">
        <v>37</v>
      </c>
      <c r="E520">
        <f>'[2]Order Form'!D469</f>
        <v>5954</v>
      </c>
      <c r="F520" t="str">
        <f>'[2]Order Form'!E469</f>
        <v>05-13</v>
      </c>
      <c r="G520">
        <f>'[2]Order Form'!F469</f>
        <v>0</v>
      </c>
      <c r="H520">
        <f>'[2]Order Form'!G469</f>
        <v>0</v>
      </c>
      <c r="I520" t="str">
        <f>'[2]Order Form'!H469</f>
        <v>AA FLORAL GARDEN HAND CREAM &amp; SOAP DUO LAVENDER</v>
      </c>
      <c r="J520">
        <f>'[2]Order Form'!I469</f>
        <v>6</v>
      </c>
      <c r="K520">
        <f>'[2]Order Form'!J469</f>
        <v>7.85</v>
      </c>
      <c r="L520">
        <f>'[2]Order Form'!K469</f>
        <v>12.95</v>
      </c>
      <c r="M520" t="e">
        <f>'[2]Order Form'!#REF!</f>
        <v>#REF!</v>
      </c>
    </row>
    <row r="521" spans="3:13" ht="15" hidden="1" customHeight="1" outlineLevel="2" x14ac:dyDescent="0.25">
      <c r="C521" s="59" t="s">
        <v>37</v>
      </c>
      <c r="D521" s="59" t="s">
        <v>37</v>
      </c>
      <c r="E521">
        <f>'[2]Order Form'!D470</f>
        <v>0</v>
      </c>
      <c r="F521">
        <f>'[2]Order Form'!E470</f>
        <v>0</v>
      </c>
      <c r="G521">
        <f>'[2]Order Form'!F470</f>
        <v>0</v>
      </c>
      <c r="H521">
        <f>'[2]Order Form'!G470</f>
        <v>0</v>
      </c>
      <c r="I521">
        <f>'[2]Order Form'!H470</f>
        <v>0</v>
      </c>
      <c r="J521">
        <f>'[2]Order Form'!I470</f>
        <v>0</v>
      </c>
      <c r="K521">
        <f>'[2]Order Form'!J470</f>
        <v>0</v>
      </c>
      <c r="L521">
        <f>'[2]Order Form'!K470</f>
        <v>0</v>
      </c>
      <c r="M521">
        <f>'[2]Order Form'!L460</f>
        <v>0</v>
      </c>
    </row>
    <row r="522" spans="3:13" ht="15" hidden="1" customHeight="1" outlineLevel="2" x14ac:dyDescent="0.25">
      <c r="C522" s="59" t="s">
        <v>37</v>
      </c>
      <c r="D522" s="59" t="s">
        <v>37</v>
      </c>
      <c r="E522">
        <f>'[2]Order Form'!D471</f>
        <v>80565</v>
      </c>
      <c r="F522" t="str">
        <f>'[2]Order Form'!E471</f>
        <v>05-20</v>
      </c>
      <c r="G522">
        <f>'[2]Order Form'!F471</f>
        <v>0</v>
      </c>
      <c r="H522" t="str">
        <f>'[2]Order Form'!G471</f>
        <v>P</v>
      </c>
      <c r="I522" t="str">
        <f>'[2]Order Form'!H471</f>
        <v xml:space="preserve">AA FLORAL GARDEN TRIPLE MILLED SOAP PREPACK
</v>
      </c>
      <c r="J522">
        <f>'[2]Order Form'!I471</f>
        <v>1</v>
      </c>
      <c r="K522">
        <f>'[2]Order Form'!J471</f>
        <v>77.12</v>
      </c>
      <c r="L522">
        <f>'[2]Order Form'!K471</f>
        <v>127.25</v>
      </c>
      <c r="M522">
        <f>'[2]Order Form'!L461</f>
        <v>0</v>
      </c>
    </row>
    <row r="523" spans="3:13" ht="15" hidden="1" customHeight="1" outlineLevel="2" x14ac:dyDescent="0.25">
      <c r="C523" s="59" t="s">
        <v>37</v>
      </c>
      <c r="D523" s="59" t="s">
        <v>37</v>
      </c>
      <c r="E523">
        <f>'[2]Order Form'!D472</f>
        <v>5945</v>
      </c>
      <c r="F523" t="str">
        <f>'[2]Order Form'!E472</f>
        <v>05-20</v>
      </c>
      <c r="G523">
        <f>'[2]Order Form'!F472</f>
        <v>0</v>
      </c>
      <c r="H523">
        <f>'[2]Order Form'!G472</f>
        <v>0</v>
      </c>
      <c r="I523" t="str">
        <f>'[2]Order Form'!H472</f>
        <v>AA FLORAL GARDEN BOXED SOAP 150G ROSE</v>
      </c>
      <c r="J523">
        <f>'[2]Order Form'!I472</f>
        <v>4</v>
      </c>
      <c r="K523">
        <f>'[2]Order Form'!J472</f>
        <v>4.82</v>
      </c>
      <c r="L523">
        <f>'[2]Order Form'!K472</f>
        <v>7.95</v>
      </c>
      <c r="M523">
        <f>'[2]Order Form'!L462</f>
        <v>0</v>
      </c>
    </row>
    <row r="524" spans="3:13" ht="15" hidden="1" customHeight="1" outlineLevel="2" x14ac:dyDescent="0.25">
      <c r="C524" s="59" t="s">
        <v>37</v>
      </c>
      <c r="D524" s="59" t="s">
        <v>37</v>
      </c>
      <c r="E524">
        <f>'[2]Order Form'!D473</f>
        <v>5946</v>
      </c>
      <c r="F524" t="str">
        <f>'[2]Order Form'!E473</f>
        <v>05-20</v>
      </c>
      <c r="G524">
        <f>'[2]Order Form'!F473</f>
        <v>0</v>
      </c>
      <c r="H524">
        <f>'[2]Order Form'!G473</f>
        <v>0</v>
      </c>
      <c r="I524" t="str">
        <f>'[2]Order Form'!H473</f>
        <v>AA FLORAL GARDEN BOXED SOAP 150G GARDENIA</v>
      </c>
      <c r="J524">
        <f>'[2]Order Form'!I473</f>
        <v>4</v>
      </c>
      <c r="K524">
        <f>'[2]Order Form'!J473</f>
        <v>4.82</v>
      </c>
      <c r="L524">
        <f>'[2]Order Form'!K473</f>
        <v>7.95</v>
      </c>
      <c r="M524">
        <f>'[2]Order Form'!L463</f>
        <v>0</v>
      </c>
    </row>
    <row r="525" spans="3:13" ht="15" hidden="1" customHeight="1" outlineLevel="2" x14ac:dyDescent="0.25">
      <c r="C525" s="59" t="s">
        <v>37</v>
      </c>
      <c r="D525" s="59" t="s">
        <v>37</v>
      </c>
      <c r="E525">
        <f>'[2]Order Form'!D474</f>
        <v>5947</v>
      </c>
      <c r="F525" t="str">
        <f>'[2]Order Form'!E474</f>
        <v>05-20</v>
      </c>
      <c r="G525">
        <f>'[2]Order Form'!F474</f>
        <v>0</v>
      </c>
      <c r="H525">
        <f>'[2]Order Form'!G474</f>
        <v>0</v>
      </c>
      <c r="I525" t="str">
        <f>'[2]Order Form'!H474</f>
        <v>AA FLORAL GARDEN BOXED SOAP 150G SWEET PEA</v>
      </c>
      <c r="J525">
        <f>'[2]Order Form'!I474</f>
        <v>4</v>
      </c>
      <c r="K525">
        <f>'[2]Order Form'!J474</f>
        <v>4.82</v>
      </c>
      <c r="L525">
        <f>'[2]Order Form'!K474</f>
        <v>7.95</v>
      </c>
      <c r="M525">
        <f>'[2]Order Form'!L464</f>
        <v>0</v>
      </c>
    </row>
    <row r="526" spans="3:13" ht="15" hidden="1" customHeight="1" outlineLevel="2" x14ac:dyDescent="0.25">
      <c r="C526" s="59" t="s">
        <v>37</v>
      </c>
      <c r="D526" s="59" t="s">
        <v>37</v>
      </c>
      <c r="E526">
        <f>'[2]Order Form'!D475</f>
        <v>5948</v>
      </c>
      <c r="F526" t="str">
        <f>'[2]Order Form'!E475</f>
        <v>05-20</v>
      </c>
      <c r="G526">
        <f>'[2]Order Form'!F475</f>
        <v>0</v>
      </c>
      <c r="H526">
        <f>'[2]Order Form'!G475</f>
        <v>0</v>
      </c>
      <c r="I526" t="str">
        <f>'[2]Order Form'!H475</f>
        <v>AA FLORAL GARDEN BOXED SOAP 150G LAVENDER</v>
      </c>
      <c r="J526">
        <f>'[2]Order Form'!I475</f>
        <v>4</v>
      </c>
      <c r="K526">
        <f>'[2]Order Form'!J475</f>
        <v>4.82</v>
      </c>
      <c r="L526">
        <f>'[2]Order Form'!K475</f>
        <v>7.95</v>
      </c>
      <c r="M526">
        <f>'[2]Order Form'!L465</f>
        <v>0</v>
      </c>
    </row>
    <row r="527" spans="3:13" ht="15" hidden="1" customHeight="1" outlineLevel="2" x14ac:dyDescent="0.25">
      <c r="C527" s="59" t="s">
        <v>37</v>
      </c>
      <c r="D527" s="59" t="s">
        <v>37</v>
      </c>
      <c r="E527">
        <f>'[2]Order Form'!D476</f>
        <v>0</v>
      </c>
      <c r="F527">
        <f>'[2]Order Form'!E476</f>
        <v>0</v>
      </c>
      <c r="G527">
        <f>'[2]Order Form'!F476</f>
        <v>0</v>
      </c>
      <c r="H527">
        <f>'[2]Order Form'!G476</f>
        <v>0</v>
      </c>
      <c r="I527">
        <f>'[2]Order Form'!H476</f>
        <v>0</v>
      </c>
      <c r="J527">
        <f>'[2]Order Form'!I476</f>
        <v>0</v>
      </c>
      <c r="K527">
        <f>'[2]Order Form'!J476</f>
        <v>0</v>
      </c>
      <c r="L527">
        <f>'[2]Order Form'!K476</f>
        <v>0</v>
      </c>
      <c r="M527">
        <f>'[2]Order Form'!L466</f>
        <v>0</v>
      </c>
    </row>
    <row r="528" spans="3:13" ht="15" hidden="1" customHeight="1" outlineLevel="2" x14ac:dyDescent="0.25">
      <c r="C528" s="59" t="s">
        <v>37</v>
      </c>
      <c r="D528" s="59" t="s">
        <v>37</v>
      </c>
      <c r="E528">
        <f>'[2]Order Form'!D477</f>
        <v>0</v>
      </c>
      <c r="F528">
        <f>'[2]Order Form'!E477</f>
        <v>0</v>
      </c>
      <c r="G528">
        <f>'[2]Order Form'!F477</f>
        <v>0</v>
      </c>
      <c r="H528">
        <f>'[2]Order Form'!G477</f>
        <v>0</v>
      </c>
      <c r="I528">
        <f>'[2]Order Form'!H477</f>
        <v>0</v>
      </c>
      <c r="J528">
        <f>'[2]Order Form'!I477</f>
        <v>0</v>
      </c>
      <c r="K528">
        <f>'[2]Order Form'!J477</f>
        <v>0</v>
      </c>
      <c r="L528">
        <f>'[2]Order Form'!K477</f>
        <v>0</v>
      </c>
      <c r="M528">
        <f>'[2]Order Form'!L467</f>
        <v>0</v>
      </c>
    </row>
    <row r="529" spans="3:13" ht="15" hidden="1" customHeight="1" outlineLevel="2" x14ac:dyDescent="0.25">
      <c r="C529" s="59" t="s">
        <v>37</v>
      </c>
      <c r="D529" s="59" t="s">
        <v>37</v>
      </c>
      <c r="E529">
        <f>'[2]Order Form'!D478</f>
        <v>80547</v>
      </c>
      <c r="F529" t="str">
        <f>'[2]Order Form'!E478</f>
        <v>05-16</v>
      </c>
      <c r="G529">
        <f>'[2]Order Form'!F478</f>
        <v>0</v>
      </c>
      <c r="H529" t="str">
        <f>'[2]Order Form'!G478</f>
        <v>P</v>
      </c>
      <c r="I529" t="str">
        <f>'[2]Order Form'!H478</f>
        <v>AA NATURE BATH BOMB PREPACK (16)</v>
      </c>
      <c r="J529">
        <f>'[2]Order Form'!I478</f>
        <v>1</v>
      </c>
      <c r="K529">
        <f>'[2]Order Form'!J478</f>
        <v>48.48</v>
      </c>
      <c r="L529">
        <f>'[2]Order Form'!K478</f>
        <v>79.989999999999995</v>
      </c>
      <c r="M529">
        <f>'[2]Order Form'!L468</f>
        <v>0</v>
      </c>
    </row>
    <row r="530" spans="3:13" ht="15" hidden="1" customHeight="1" outlineLevel="2" x14ac:dyDescent="0.25">
      <c r="C530" s="59" t="s">
        <v>37</v>
      </c>
      <c r="D530" s="59" t="s">
        <v>37</v>
      </c>
      <c r="E530">
        <f>'[2]Order Form'!D479</f>
        <v>0</v>
      </c>
      <c r="F530">
        <f>'[2]Order Form'!E479</f>
        <v>0</v>
      </c>
      <c r="G530">
        <f>'[2]Order Form'!F479</f>
        <v>0</v>
      </c>
      <c r="H530">
        <f>'[2]Order Form'!G479</f>
        <v>0</v>
      </c>
      <c r="I530">
        <f>'[2]Order Form'!H479</f>
        <v>0</v>
      </c>
      <c r="J530">
        <f>'[2]Order Form'!I479</f>
        <v>0</v>
      </c>
      <c r="K530">
        <f>'[2]Order Form'!J479</f>
        <v>0</v>
      </c>
      <c r="L530">
        <f>'[2]Order Form'!K479</f>
        <v>0</v>
      </c>
      <c r="M530">
        <f>'[2]Order Form'!L469</f>
        <v>0</v>
      </c>
    </row>
    <row r="531" spans="3:13" ht="15" hidden="1" customHeight="1" outlineLevel="2" x14ac:dyDescent="0.25">
      <c r="C531" s="59" t="s">
        <v>37</v>
      </c>
      <c r="D531" s="59" t="s">
        <v>37</v>
      </c>
      <c r="E531">
        <f>'[2]Order Form'!D480</f>
        <v>80545</v>
      </c>
      <c r="F531" t="str">
        <f>'[2]Order Form'!E480</f>
        <v>05-16</v>
      </c>
      <c r="G531">
        <f>'[2]Order Form'!F480</f>
        <v>0</v>
      </c>
      <c r="H531" t="str">
        <f>'[2]Order Form'!G480</f>
        <v>P - LOW</v>
      </c>
      <c r="I531" t="str">
        <f>'[2]Order Form'!H480</f>
        <v>AA NATURE BATH SALTS PREPACK (16)</v>
      </c>
      <c r="J531">
        <f>'[2]Order Form'!I480</f>
        <v>1</v>
      </c>
      <c r="K531">
        <f>'[2]Order Form'!J480</f>
        <v>67.36</v>
      </c>
      <c r="L531">
        <f>'[2]Order Form'!K480</f>
        <v>111.14</v>
      </c>
      <c r="M531">
        <f>'[2]Order Form'!L470</f>
        <v>0</v>
      </c>
    </row>
    <row r="532" spans="3:13" ht="15" hidden="1" customHeight="1" outlineLevel="2" x14ac:dyDescent="0.25">
      <c r="C532" s="59" t="s">
        <v>37</v>
      </c>
      <c r="D532" s="59" t="s">
        <v>37</v>
      </c>
      <c r="E532">
        <f>'[2]Order Form'!D481</f>
        <v>5161</v>
      </c>
      <c r="F532" t="str">
        <f>'[2]Order Form'!E481</f>
        <v>05-16</v>
      </c>
      <c r="G532">
        <f>'[2]Order Form'!F481</f>
        <v>0</v>
      </c>
      <c r="H532" t="str">
        <f>'[2]Order Form'!G481</f>
        <v>LOW</v>
      </c>
      <c r="I532" t="str">
        <f>'[2]Order Form'!H481</f>
        <v>AA NATURE BATH SALTS 200G LYCHEE</v>
      </c>
      <c r="J532">
        <f>'[2]Order Form'!I481</f>
        <v>4</v>
      </c>
      <c r="K532">
        <f>'[2]Order Form'!J481</f>
        <v>4.21</v>
      </c>
      <c r="L532">
        <f>'[2]Order Form'!K481</f>
        <v>6.95</v>
      </c>
      <c r="M532">
        <f>'[2]Order Form'!L471</f>
        <v>0</v>
      </c>
    </row>
    <row r="533" spans="3:13" ht="15" hidden="1" customHeight="1" outlineLevel="2" x14ac:dyDescent="0.25">
      <c r="C533" s="59" t="s">
        <v>37</v>
      </c>
      <c r="D533" s="59" t="s">
        <v>37</v>
      </c>
      <c r="E533">
        <f>'[2]Order Form'!D482</f>
        <v>5162</v>
      </c>
      <c r="F533" t="str">
        <f>'[2]Order Form'!E482</f>
        <v>05-16</v>
      </c>
      <c r="G533">
        <f>'[2]Order Form'!F482</f>
        <v>0</v>
      </c>
      <c r="H533" t="str">
        <f>'[2]Order Form'!G482</f>
        <v>LOW</v>
      </c>
      <c r="I533" t="str">
        <f>'[2]Order Form'!H482</f>
        <v>AA NATURE BATH SALTS 200G ROSE</v>
      </c>
      <c r="J533">
        <f>'[2]Order Form'!I482</f>
        <v>4</v>
      </c>
      <c r="K533">
        <f>'[2]Order Form'!J482</f>
        <v>4.21</v>
      </c>
      <c r="L533">
        <f>'[2]Order Form'!K482</f>
        <v>6.95</v>
      </c>
      <c r="M533">
        <f>'[2]Order Form'!L472</f>
        <v>0</v>
      </c>
    </row>
    <row r="534" spans="3:13" ht="15" hidden="1" customHeight="1" outlineLevel="2" x14ac:dyDescent="0.25">
      <c r="C534" s="59" t="s">
        <v>37</v>
      </c>
      <c r="D534" s="59" t="s">
        <v>37</v>
      </c>
      <c r="E534">
        <f>'[2]Order Form'!D483</f>
        <v>5164</v>
      </c>
      <c r="F534" t="str">
        <f>'[2]Order Form'!E483</f>
        <v>05-16</v>
      </c>
      <c r="G534">
        <f>'[2]Order Form'!F483</f>
        <v>0</v>
      </c>
      <c r="H534" t="str">
        <f>'[2]Order Form'!G483</f>
        <v>LOW</v>
      </c>
      <c r="I534" t="str">
        <f>'[2]Order Form'!H483</f>
        <v>AA NATURE BATH SALTS 200G PEAR</v>
      </c>
      <c r="J534">
        <f>'[2]Order Form'!I483</f>
        <v>4</v>
      </c>
      <c r="K534">
        <f>'[2]Order Form'!J483</f>
        <v>4.21</v>
      </c>
      <c r="L534">
        <f>'[2]Order Form'!K483</f>
        <v>6.95</v>
      </c>
      <c r="M534">
        <f>'[2]Order Form'!L473</f>
        <v>0</v>
      </c>
    </row>
    <row r="535" spans="3:13" ht="15" hidden="1" customHeight="1" outlineLevel="2" x14ac:dyDescent="0.25">
      <c r="C535" s="59" t="s">
        <v>37</v>
      </c>
      <c r="D535" s="59" t="s">
        <v>37</v>
      </c>
      <c r="E535">
        <f>'[2]Order Form'!D484</f>
        <v>5163</v>
      </c>
      <c r="F535" t="str">
        <f>'[2]Order Form'!E484</f>
        <v>05-16</v>
      </c>
      <c r="G535">
        <f>'[2]Order Form'!F484</f>
        <v>0</v>
      </c>
      <c r="H535" t="str">
        <f>'[2]Order Form'!G484</f>
        <v>LOW</v>
      </c>
      <c r="I535" t="str">
        <f>'[2]Order Form'!H484</f>
        <v>AA NATURE BATH SALTS 200G LAVENDER</v>
      </c>
      <c r="J535">
        <f>'[2]Order Form'!I484</f>
        <v>4</v>
      </c>
      <c r="K535">
        <f>'[2]Order Form'!J484</f>
        <v>4.21</v>
      </c>
      <c r="L535">
        <f>'[2]Order Form'!K484</f>
        <v>6.95</v>
      </c>
      <c r="M535">
        <f>'[2]Order Form'!L474</f>
        <v>0</v>
      </c>
    </row>
    <row r="536" spans="3:13" ht="15" hidden="1" customHeight="1" outlineLevel="2" x14ac:dyDescent="0.25">
      <c r="C536" s="59" t="s">
        <v>37</v>
      </c>
      <c r="D536" s="59" t="s">
        <v>37</v>
      </c>
      <c r="E536">
        <f>'[2]Order Form'!D485</f>
        <v>0</v>
      </c>
      <c r="F536">
        <f>'[2]Order Form'!E485</f>
        <v>0</v>
      </c>
      <c r="G536">
        <f>'[2]Order Form'!F485</f>
        <v>0</v>
      </c>
      <c r="H536">
        <f>'[2]Order Form'!G485</f>
        <v>0</v>
      </c>
      <c r="I536">
        <f>'[2]Order Form'!H485</f>
        <v>0</v>
      </c>
      <c r="J536">
        <f>'[2]Order Form'!I485</f>
        <v>0</v>
      </c>
      <c r="K536">
        <f>'[2]Order Form'!J485</f>
        <v>0</v>
      </c>
      <c r="L536">
        <f>'[2]Order Form'!K485</f>
        <v>0</v>
      </c>
      <c r="M536">
        <f>'[2]Order Form'!L475</f>
        <v>0</v>
      </c>
    </row>
    <row r="537" spans="3:13" ht="15" hidden="1" customHeight="1" outlineLevel="2" x14ac:dyDescent="0.25">
      <c r="C537" s="59" t="s">
        <v>37</v>
      </c>
      <c r="D537" s="59" t="s">
        <v>37</v>
      </c>
      <c r="E537">
        <f>'[2]Order Form'!D486</f>
        <v>80608</v>
      </c>
      <c r="F537">
        <f>'[2]Order Form'!E486</f>
        <v>0</v>
      </c>
      <c r="G537">
        <f>'[2]Order Form'!F486</f>
        <v>0</v>
      </c>
      <c r="H537" t="str">
        <f>'[2]Order Form'!G486</f>
        <v>P - LOW</v>
      </c>
      <c r="I537" t="str">
        <f>'[2]Order Form'!H486</f>
        <v>AA GARDENERS PREPACK (includes hand remedy, hand rescue set, hand scrub &amp; gift set)</v>
      </c>
      <c r="J537">
        <f>'[2]Order Form'!I486</f>
        <v>1</v>
      </c>
      <c r="K537">
        <f>'[2]Order Form'!J486</f>
        <v>294.23</v>
      </c>
      <c r="L537">
        <f>'[2]Order Form'!K486</f>
        <v>485.48</v>
      </c>
      <c r="M537">
        <f>'[2]Order Form'!L476</f>
        <v>0</v>
      </c>
    </row>
    <row r="538" spans="3:13" ht="15" hidden="1" customHeight="1" outlineLevel="2" x14ac:dyDescent="0.25">
      <c r="C538" s="59" t="s">
        <v>37</v>
      </c>
      <c r="D538" s="59" t="s">
        <v>37</v>
      </c>
      <c r="E538">
        <f>'[2]Order Form'!D487</f>
        <v>0</v>
      </c>
      <c r="F538">
        <f>'[2]Order Form'!E487</f>
        <v>0</v>
      </c>
      <c r="G538">
        <f>'[2]Order Form'!F487</f>
        <v>0</v>
      </c>
      <c r="H538">
        <f>'[2]Order Form'!G487</f>
        <v>0</v>
      </c>
      <c r="I538">
        <f>'[2]Order Form'!H487</f>
        <v>0</v>
      </c>
      <c r="J538">
        <f>'[2]Order Form'!I487</f>
        <v>0</v>
      </c>
      <c r="K538">
        <f>'[2]Order Form'!J487</f>
        <v>0</v>
      </c>
      <c r="L538">
        <f>'[2]Order Form'!K487</f>
        <v>0</v>
      </c>
      <c r="M538">
        <f>'[2]Order Form'!L477</f>
        <v>0</v>
      </c>
    </row>
    <row r="539" spans="3:13" ht="15" hidden="1" customHeight="1" outlineLevel="2" x14ac:dyDescent="0.25">
      <c r="C539" s="59" t="s">
        <v>37</v>
      </c>
      <c r="D539" s="59" t="s">
        <v>37</v>
      </c>
      <c r="E539">
        <f>'[2]Order Form'!D488</f>
        <v>80570</v>
      </c>
      <c r="F539" t="str">
        <f>'[2]Order Form'!E488</f>
        <v>05-20</v>
      </c>
      <c r="G539">
        <f>'[2]Order Form'!F488</f>
        <v>0</v>
      </c>
      <c r="H539" t="str">
        <f>'[2]Order Form'!G488</f>
        <v>P</v>
      </c>
      <c r="I539" t="str">
        <f>'[2]Order Form'!H488</f>
        <v>AA GARDENERS HAND REMEDY PREPACK (11)</v>
      </c>
      <c r="J539">
        <f>'[2]Order Form'!I488</f>
        <v>1</v>
      </c>
      <c r="K539">
        <f>'[2]Order Form'!J488</f>
        <v>86.35</v>
      </c>
      <c r="L539">
        <f>'[2]Order Form'!K488</f>
        <v>142.47999999999999</v>
      </c>
      <c r="M539">
        <f>'[2]Order Form'!L478</f>
        <v>0</v>
      </c>
    </row>
    <row r="540" spans="3:13" ht="15" hidden="1" customHeight="1" outlineLevel="2" x14ac:dyDescent="0.25">
      <c r="C540" s="59" t="s">
        <v>37</v>
      </c>
      <c r="D540" s="59" t="s">
        <v>37</v>
      </c>
      <c r="E540">
        <f>'[2]Order Form'!D489</f>
        <v>5497</v>
      </c>
      <c r="F540" t="str">
        <f>'[2]Order Form'!E489</f>
        <v>05-15</v>
      </c>
      <c r="G540">
        <f>'[2]Order Form'!F489</f>
        <v>0</v>
      </c>
      <c r="H540">
        <f>'[2]Order Form'!G489</f>
        <v>0</v>
      </c>
      <c r="I540" t="str">
        <f>'[2]Order Form'!H489</f>
        <v>AA GARDENERS HAND RESCUE SET</v>
      </c>
      <c r="J540">
        <f>'[2]Order Form'!I489</f>
        <v>6</v>
      </c>
      <c r="K540">
        <f>'[2]Order Form'!J489</f>
        <v>12.09</v>
      </c>
      <c r="L540">
        <f>'[2]Order Form'!K489</f>
        <v>19.95</v>
      </c>
      <c r="M540">
        <f>'[2]Order Form'!L479</f>
        <v>0</v>
      </c>
    </row>
    <row r="541" spans="3:13" ht="15" hidden="1" customHeight="1" outlineLevel="2" x14ac:dyDescent="0.25">
      <c r="C541" s="59" t="s">
        <v>37</v>
      </c>
      <c r="D541" s="59" t="s">
        <v>37</v>
      </c>
      <c r="E541">
        <f>'[2]Order Form'!D490</f>
        <v>80563</v>
      </c>
      <c r="F541" t="str">
        <f>'[2]Order Form'!E490</f>
        <v>05-20</v>
      </c>
      <c r="G541">
        <f>'[2]Order Form'!F490</f>
        <v>0</v>
      </c>
      <c r="H541" t="str">
        <f>'[2]Order Form'!G490</f>
        <v>P</v>
      </c>
      <c r="I541" t="str">
        <f>'[2]Order Form'!H490</f>
        <v>AA GARDENERS HAND SCRUB PREPACK (8)</v>
      </c>
      <c r="J541">
        <f>'[2]Order Form'!I490</f>
        <v>1</v>
      </c>
      <c r="K541">
        <f>'[2]Order Form'!J490</f>
        <v>62.8</v>
      </c>
      <c r="L541">
        <f>'[2]Order Form'!K490</f>
        <v>103.62</v>
      </c>
      <c r="M541">
        <f>'[2]Order Form'!L480</f>
        <v>0</v>
      </c>
    </row>
    <row r="542" spans="3:13" ht="15" hidden="1" customHeight="1" outlineLevel="2" x14ac:dyDescent="0.25">
      <c r="C542" s="59" t="s">
        <v>37</v>
      </c>
      <c r="D542" s="59" t="s">
        <v>37</v>
      </c>
      <c r="E542">
        <f>'[2]Order Form'!D491</f>
        <v>5452</v>
      </c>
      <c r="F542" t="str">
        <f>'[2]Order Form'!E491</f>
        <v>05-15</v>
      </c>
      <c r="G542">
        <f>'[2]Order Form'!F491</f>
        <v>0</v>
      </c>
      <c r="H542" t="str">
        <f>'[2]Order Form'!G491</f>
        <v>LOW</v>
      </c>
      <c r="I542" t="str">
        <f>'[2]Order Form'!H491</f>
        <v>AA GARDENERS GIFT SET</v>
      </c>
      <c r="J542">
        <f>'[2]Order Form'!I491</f>
        <v>6</v>
      </c>
      <c r="K542">
        <f>'[2]Order Form'!J491</f>
        <v>12.09</v>
      </c>
      <c r="L542">
        <f>'[2]Order Form'!K491</f>
        <v>19.95</v>
      </c>
      <c r="M542">
        <f>'[2]Order Form'!L481</f>
        <v>0</v>
      </c>
    </row>
    <row r="543" spans="3:13" ht="15" hidden="1" customHeight="1" outlineLevel="2" x14ac:dyDescent="0.25">
      <c r="C543" s="59" t="s">
        <v>37</v>
      </c>
      <c r="D543" s="59" t="s">
        <v>37</v>
      </c>
      <c r="E543">
        <f>'[2]Order Form'!D492</f>
        <v>0</v>
      </c>
      <c r="F543">
        <f>'[2]Order Form'!E492</f>
        <v>0</v>
      </c>
      <c r="G543">
        <f>'[2]Order Form'!F492</f>
        <v>0</v>
      </c>
      <c r="H543">
        <f>'[2]Order Form'!G492</f>
        <v>0</v>
      </c>
      <c r="I543">
        <f>'[2]Order Form'!H492</f>
        <v>0</v>
      </c>
      <c r="J543">
        <f>'[2]Order Form'!I492</f>
        <v>0</v>
      </c>
      <c r="K543">
        <f>'[2]Order Form'!J492</f>
        <v>0</v>
      </c>
      <c r="L543">
        <f>'[2]Order Form'!K492</f>
        <v>0</v>
      </c>
      <c r="M543">
        <f>'[2]Order Form'!L482</f>
        <v>0</v>
      </c>
    </row>
    <row r="544" spans="3:13" ht="15" hidden="1" customHeight="1" outlineLevel="2" x14ac:dyDescent="0.25">
      <c r="C544" s="59" t="s">
        <v>37</v>
      </c>
      <c r="D544" s="59" t="s">
        <v>37</v>
      </c>
      <c r="E544">
        <f>'[2]Order Form'!D493</f>
        <v>80613</v>
      </c>
      <c r="F544" t="str">
        <f>'[2]Order Form'!E493</f>
        <v>05-01</v>
      </c>
      <c r="G544">
        <f>'[2]Order Form'!F493</f>
        <v>0</v>
      </c>
      <c r="H544" t="str">
        <f>'[2]Order Form'!G493</f>
        <v>P</v>
      </c>
      <c r="I544" t="str">
        <f>'[2]Order Form'!H493</f>
        <v>AA SHAMPOO BAR PREPACK (15)</v>
      </c>
      <c r="J544">
        <f>'[2]Order Form'!I493</f>
        <v>1</v>
      </c>
      <c r="K544">
        <f>'[2]Order Form'!J493</f>
        <v>90.45</v>
      </c>
      <c r="L544">
        <f>'[2]Order Form'!K493</f>
        <v>149.24</v>
      </c>
      <c r="M544">
        <f>'[2]Order Form'!L483</f>
        <v>0</v>
      </c>
    </row>
    <row r="545" spans="3:13" ht="15" hidden="1" customHeight="1" outlineLevel="2" x14ac:dyDescent="0.25">
      <c r="C545" s="59" t="s">
        <v>37</v>
      </c>
      <c r="D545" s="59" t="s">
        <v>37</v>
      </c>
      <c r="E545">
        <f>'[2]Order Form'!D494</f>
        <v>0</v>
      </c>
      <c r="F545">
        <f>'[2]Order Form'!E494</f>
        <v>0</v>
      </c>
      <c r="G545">
        <f>'[2]Order Form'!F494</f>
        <v>0</v>
      </c>
      <c r="H545">
        <f>'[2]Order Form'!G494</f>
        <v>0</v>
      </c>
      <c r="I545">
        <f>'[2]Order Form'!H494</f>
        <v>0</v>
      </c>
      <c r="J545">
        <f>'[2]Order Form'!I494</f>
        <v>0</v>
      </c>
      <c r="K545">
        <f>'[2]Order Form'!J494</f>
        <v>0</v>
      </c>
      <c r="L545">
        <f>'[2]Order Form'!K494</f>
        <v>0</v>
      </c>
      <c r="M545">
        <f>'[2]Order Form'!L484</f>
        <v>0</v>
      </c>
    </row>
    <row r="546" spans="3:13" ht="15" hidden="1" customHeight="1" outlineLevel="2" x14ac:dyDescent="0.25">
      <c r="C546" s="59" t="s">
        <v>37</v>
      </c>
      <c r="D546" s="59" t="s">
        <v>37</v>
      </c>
      <c r="E546">
        <f>'[2]Order Form'!D495</f>
        <v>80606</v>
      </c>
      <c r="F546" t="str">
        <f>'[2]Order Form'!E495</f>
        <v>05-01</v>
      </c>
      <c r="G546">
        <f>'[2]Order Form'!F495</f>
        <v>0</v>
      </c>
      <c r="H546" t="str">
        <f>'[2]Order Form'!G495</f>
        <v>P</v>
      </c>
      <c r="I546" t="str">
        <f>'[2]Order Form'!H495</f>
        <v>AA WRAPPED TRIPLE MILLED SOAP PREPACK (16)</v>
      </c>
      <c r="J546">
        <f>'[2]Order Form'!I495</f>
        <v>1</v>
      </c>
      <c r="K546">
        <f>'[2]Order Form'!J495</f>
        <v>96.48</v>
      </c>
      <c r="L546">
        <f>'[2]Order Form'!K495</f>
        <v>159.19</v>
      </c>
      <c r="M546" t="e">
        <f>'[2]Order Form'!#REF!</f>
        <v>#REF!</v>
      </c>
    </row>
    <row r="547" spans="3:13" ht="15" hidden="1" customHeight="1" outlineLevel="2" x14ac:dyDescent="0.25">
      <c r="C547" s="59" t="s">
        <v>37</v>
      </c>
      <c r="D547" s="59" t="s">
        <v>37</v>
      </c>
      <c r="E547">
        <f>'[2]Order Form'!D496</f>
        <v>0</v>
      </c>
      <c r="F547">
        <f>'[2]Order Form'!E496</f>
        <v>0</v>
      </c>
      <c r="G547">
        <f>'[2]Order Form'!F496</f>
        <v>0</v>
      </c>
      <c r="H547">
        <f>'[2]Order Form'!G496</f>
        <v>0</v>
      </c>
      <c r="I547">
        <f>'[2]Order Form'!H496</f>
        <v>0</v>
      </c>
      <c r="J547">
        <f>'[2]Order Form'!I496</f>
        <v>0</v>
      </c>
      <c r="K547">
        <f>'[2]Order Form'!J496</f>
        <v>0</v>
      </c>
      <c r="L547">
        <f>'[2]Order Form'!K496</f>
        <v>0</v>
      </c>
      <c r="M547" t="e">
        <f>'[2]Order Form'!#REF!</f>
        <v>#REF!</v>
      </c>
    </row>
    <row r="548" spans="3:13" ht="15" hidden="1" customHeight="1" outlineLevel="2" x14ac:dyDescent="0.25">
      <c r="C548" s="59" t="s">
        <v>37</v>
      </c>
      <c r="D548" s="59" t="s">
        <v>37</v>
      </c>
      <c r="E548">
        <f>'[2]Order Form'!D497</f>
        <v>80607</v>
      </c>
      <c r="F548" t="str">
        <f>'[2]Order Form'!E497</f>
        <v>05-03</v>
      </c>
      <c r="G548">
        <f>'[2]Order Form'!F497</f>
        <v>0</v>
      </c>
      <c r="H548" t="str">
        <f>'[2]Order Form'!G497</f>
        <v xml:space="preserve">P </v>
      </c>
      <c r="I548" t="str">
        <f>'[2]Order Form'!H497</f>
        <v>AA HAND SANITISER SPRAY PREPACK (32)</v>
      </c>
      <c r="J548">
        <f>'[2]Order Form'!I497</f>
        <v>1</v>
      </c>
      <c r="K548">
        <f>'[2]Order Form'!J497</f>
        <v>96</v>
      </c>
      <c r="L548">
        <f>'[2]Order Form'!K497</f>
        <v>158.4</v>
      </c>
      <c r="M548" t="e">
        <f>'[2]Order Form'!#REF!</f>
        <v>#REF!</v>
      </c>
    </row>
    <row r="549" spans="3:13" ht="15" hidden="1" customHeight="1" outlineLevel="2" x14ac:dyDescent="0.25">
      <c r="C549" s="59" t="s">
        <v>37</v>
      </c>
      <c r="D549" s="59" t="s">
        <v>37</v>
      </c>
      <c r="E549">
        <f>'[2]Order Form'!D498</f>
        <v>0</v>
      </c>
      <c r="F549">
        <f>'[2]Order Form'!E498</f>
        <v>0</v>
      </c>
      <c r="G549">
        <f>'[2]Order Form'!F498</f>
        <v>0</v>
      </c>
      <c r="H549">
        <f>'[2]Order Form'!G498</f>
        <v>0</v>
      </c>
      <c r="I549">
        <f>'[2]Order Form'!H498</f>
        <v>0</v>
      </c>
      <c r="J549">
        <f>'[2]Order Form'!I498</f>
        <v>0</v>
      </c>
      <c r="K549">
        <f>'[2]Order Form'!J498</f>
        <v>0</v>
      </c>
      <c r="L549">
        <f>'[2]Order Form'!K498</f>
        <v>0</v>
      </c>
      <c r="M549" t="e">
        <f>'[2]Order Form'!#REF!</f>
        <v>#REF!</v>
      </c>
    </row>
    <row r="550" spans="3:13" ht="15" hidden="1" customHeight="1" outlineLevel="2" x14ac:dyDescent="0.25">
      <c r="C550" s="59" t="s">
        <v>37</v>
      </c>
      <c r="D550" s="59" t="s">
        <v>37</v>
      </c>
      <c r="E550">
        <f>'[2]Order Form'!D499</f>
        <v>80580</v>
      </c>
      <c r="F550" t="str">
        <f>'[2]Order Form'!E499</f>
        <v>05-14</v>
      </c>
      <c r="G550">
        <f>'[2]Order Form'!F499</f>
        <v>0</v>
      </c>
      <c r="H550" t="str">
        <f>'[2]Order Form'!G499</f>
        <v>P</v>
      </c>
      <c r="I550" t="str">
        <f>'[2]Order Form'!H499</f>
        <v>AA SHOWER STEAMERS 55G PREPACK (24) 2025</v>
      </c>
      <c r="J550">
        <f>'[2]Order Form'!I499</f>
        <v>1</v>
      </c>
      <c r="K550">
        <f>'[2]Order Form'!J499</f>
        <v>72</v>
      </c>
      <c r="L550">
        <f>'[2]Order Form'!K499</f>
        <v>118.8</v>
      </c>
      <c r="M550" t="e">
        <f>'[2]Order Form'!#REF!</f>
        <v>#REF!</v>
      </c>
    </row>
    <row r="551" spans="3:13" ht="15" hidden="1" customHeight="1" outlineLevel="2" x14ac:dyDescent="0.25">
      <c r="C551" s="59" t="s">
        <v>37</v>
      </c>
      <c r="D551" s="59" t="s">
        <v>37</v>
      </c>
      <c r="E551">
        <f>'[2]Order Form'!D500</f>
        <v>80561</v>
      </c>
      <c r="F551" t="str">
        <f>'[2]Order Form'!E500</f>
        <v>05-16</v>
      </c>
      <c r="G551">
        <f>'[2]Order Form'!F500</f>
        <v>0</v>
      </c>
      <c r="H551" t="str">
        <f>'[2]Order Form'!G500</f>
        <v>P</v>
      </c>
      <c r="I551" t="str">
        <f>'[2]Order Form'!H500</f>
        <v>AA SHOWER STEAMERS 55G PREPACK (24) 2024</v>
      </c>
      <c r="J551">
        <f>'[2]Order Form'!I500</f>
        <v>1</v>
      </c>
      <c r="K551">
        <f>'[2]Order Form'!J500</f>
        <v>72</v>
      </c>
      <c r="L551">
        <f>'[2]Order Form'!K500</f>
        <v>118.8</v>
      </c>
      <c r="M551" t="e">
        <f>'[2]Order Form'!#REF!</f>
        <v>#REF!</v>
      </c>
    </row>
    <row r="552" spans="3:13" ht="15" hidden="1" customHeight="1" outlineLevel="2" x14ac:dyDescent="0.25">
      <c r="C552" s="59" t="s">
        <v>37</v>
      </c>
      <c r="D552" s="59" t="s">
        <v>37</v>
      </c>
      <c r="E552">
        <f>'[2]Order Form'!D501</f>
        <v>5995</v>
      </c>
      <c r="F552" t="str">
        <f>'[2]Order Form'!E501</f>
        <v>05-08</v>
      </c>
      <c r="G552">
        <f>'[2]Order Form'!F501</f>
        <v>0</v>
      </c>
      <c r="H552">
        <f>'[2]Order Form'!G501</f>
        <v>0</v>
      </c>
      <c r="I552" t="str">
        <f>'[2]Order Form'!H501</f>
        <v>AA SHOWER STEAMERS 4 X 55G INDULGE &amp; RELAX</v>
      </c>
      <c r="J552">
        <f>'[2]Order Form'!I501</f>
        <v>6</v>
      </c>
      <c r="K552">
        <f>'[2]Order Form'!J501</f>
        <v>9.06</v>
      </c>
      <c r="L552">
        <f>'[2]Order Form'!K501</f>
        <v>14.95</v>
      </c>
      <c r="M552">
        <f>'[2]Order Form'!L485</f>
        <v>0</v>
      </c>
    </row>
    <row r="553" spans="3:13" ht="15" hidden="1" customHeight="1" outlineLevel="2" x14ac:dyDescent="0.25">
      <c r="C553" s="59" t="s">
        <v>37</v>
      </c>
      <c r="D553" s="59" t="s">
        <v>37</v>
      </c>
      <c r="E553">
        <f>'[2]Order Form'!D502</f>
        <v>5996</v>
      </c>
      <c r="F553" t="str">
        <f>'[2]Order Form'!E502</f>
        <v>05-08</v>
      </c>
      <c r="G553">
        <f>'[2]Order Form'!F502</f>
        <v>0</v>
      </c>
      <c r="H553">
        <f>'[2]Order Form'!G502</f>
        <v>0</v>
      </c>
      <c r="I553" t="str">
        <f>'[2]Order Form'!H502</f>
        <v>AA SHOWER STEAMERS 4 X 55G ENERGISE &amp; REFRESH</v>
      </c>
      <c r="J553">
        <f>'[2]Order Form'!I502</f>
        <v>6</v>
      </c>
      <c r="K553">
        <f>'[2]Order Form'!J502</f>
        <v>9.06</v>
      </c>
      <c r="L553">
        <f>'[2]Order Form'!K502</f>
        <v>14.95</v>
      </c>
      <c r="M553">
        <f>'[2]Order Form'!L486</f>
        <v>0</v>
      </c>
    </row>
    <row r="554" spans="3:13" ht="15" hidden="1" customHeight="1" outlineLevel="2" x14ac:dyDescent="0.25">
      <c r="C554" s="59" t="s">
        <v>37</v>
      </c>
      <c r="D554" s="59" t="s">
        <v>37</v>
      </c>
      <c r="E554">
        <f>'[2]Order Form'!D503</f>
        <v>0</v>
      </c>
      <c r="F554">
        <f>'[2]Order Form'!E503</f>
        <v>0</v>
      </c>
      <c r="G554">
        <f>'[2]Order Form'!F503</f>
        <v>0</v>
      </c>
      <c r="H554">
        <f>'[2]Order Form'!G503</f>
        <v>0</v>
      </c>
      <c r="I554">
        <f>'[2]Order Form'!H503</f>
        <v>0</v>
      </c>
      <c r="J554">
        <f>'[2]Order Form'!I503</f>
        <v>0</v>
      </c>
      <c r="K554">
        <f>'[2]Order Form'!J503</f>
        <v>0</v>
      </c>
      <c r="L554">
        <f>'[2]Order Form'!K503</f>
        <v>0</v>
      </c>
      <c r="M554">
        <f>'[2]Order Form'!L487</f>
        <v>0</v>
      </c>
    </row>
    <row r="555" spans="3:13" ht="15" hidden="1" customHeight="1" outlineLevel="2" x14ac:dyDescent="0.25">
      <c r="C555" s="59" t="s">
        <v>37</v>
      </c>
      <c r="D555" s="59" t="s">
        <v>37</v>
      </c>
      <c r="E555">
        <f>'[2]Order Form'!D504</f>
        <v>5159</v>
      </c>
      <c r="F555" t="str">
        <f>'[2]Order Form'!E504</f>
        <v>05-10</v>
      </c>
      <c r="G555">
        <f>'[2]Order Form'!F504</f>
        <v>0</v>
      </c>
      <c r="H555">
        <f>'[2]Order Form'!G504</f>
        <v>0</v>
      </c>
      <c r="I555" t="str">
        <f>'[2]Order Form'!H504</f>
        <v>AA SPA@HOME BATH TUB TEA KIT PINK ROSE BLOSSOM</v>
      </c>
      <c r="J555">
        <f>'[2]Order Form'!I504</f>
        <v>6</v>
      </c>
      <c r="K555">
        <f>'[2]Order Form'!J504</f>
        <v>12.09</v>
      </c>
      <c r="L555">
        <f>'[2]Order Form'!K504</f>
        <v>19.95</v>
      </c>
      <c r="M555">
        <f>'[2]Order Form'!L488</f>
        <v>0</v>
      </c>
    </row>
    <row r="556" spans="3:13" ht="15" hidden="1" customHeight="1" outlineLevel="2" x14ac:dyDescent="0.25">
      <c r="C556" s="59" t="s">
        <v>37</v>
      </c>
      <c r="D556" s="59" t="s">
        <v>37</v>
      </c>
      <c r="E556">
        <f>'[2]Order Form'!D505</f>
        <v>5231</v>
      </c>
      <c r="F556" t="str">
        <f>'[2]Order Form'!E505</f>
        <v>05-10</v>
      </c>
      <c r="G556">
        <f>'[2]Order Form'!F505</f>
        <v>0</v>
      </c>
      <c r="H556">
        <f>'[2]Order Form'!G505</f>
        <v>0</v>
      </c>
      <c r="I556" t="str">
        <f>'[2]Order Form'!H505</f>
        <v>AA SPA@HOME SOAK ME</v>
      </c>
      <c r="J556">
        <f>'[2]Order Form'!I505</f>
        <v>6</v>
      </c>
      <c r="K556">
        <f>'[2]Order Form'!J505</f>
        <v>12.09</v>
      </c>
      <c r="L556">
        <f>'[2]Order Form'!K505</f>
        <v>19.95</v>
      </c>
      <c r="M556">
        <f>'[2]Order Form'!L489</f>
        <v>0</v>
      </c>
    </row>
    <row r="557" spans="3:13" ht="15" hidden="1" customHeight="1" outlineLevel="2" x14ac:dyDescent="0.25">
      <c r="C557" s="59" t="s">
        <v>37</v>
      </c>
      <c r="D557" s="59" t="s">
        <v>37</v>
      </c>
      <c r="E557">
        <f>'[2]Order Form'!D506</f>
        <v>5230</v>
      </c>
      <c r="F557" t="str">
        <f>'[2]Order Form'!E506</f>
        <v>05-10</v>
      </c>
      <c r="G557">
        <f>'[2]Order Form'!F506</f>
        <v>0</v>
      </c>
      <c r="H557">
        <f>'[2]Order Form'!G506</f>
        <v>0</v>
      </c>
      <c r="I557" t="str">
        <f>'[2]Order Form'!H506</f>
        <v>AA SPA@HOME SCRUB ME</v>
      </c>
      <c r="J557">
        <f>'[2]Order Form'!I506</f>
        <v>6</v>
      </c>
      <c r="K557">
        <f>'[2]Order Form'!J506</f>
        <v>12.09</v>
      </c>
      <c r="L557">
        <f>'[2]Order Form'!K506</f>
        <v>19.95</v>
      </c>
      <c r="M557">
        <f>'[2]Order Form'!L490</f>
        <v>0</v>
      </c>
    </row>
    <row r="558" spans="3:13" ht="15" hidden="1" customHeight="1" outlineLevel="2" x14ac:dyDescent="0.25">
      <c r="C558" s="59" t="s">
        <v>37</v>
      </c>
      <c r="D558" s="59" t="s">
        <v>37</v>
      </c>
      <c r="E558">
        <f>'[2]Order Form'!D507</f>
        <v>5112</v>
      </c>
      <c r="F558" t="str">
        <f>'[2]Order Form'!E507</f>
        <v>05-07</v>
      </c>
      <c r="G558">
        <f>'[2]Order Form'!F507</f>
        <v>0</v>
      </c>
      <c r="H558">
        <f>'[2]Order Form'!G507</f>
        <v>0</v>
      </c>
      <c r="I558" t="str">
        <f>'[2]Order Form'!H507</f>
        <v>AA SPA@HOME FOOT RESCUE MINT</v>
      </c>
      <c r="J558">
        <f>'[2]Order Form'!I507</f>
        <v>6</v>
      </c>
      <c r="K558">
        <f>'[2]Order Form'!J507</f>
        <v>12.09</v>
      </c>
      <c r="L558">
        <f>'[2]Order Form'!K507</f>
        <v>19.95</v>
      </c>
      <c r="M558">
        <f>'[2]Order Form'!L491</f>
        <v>0</v>
      </c>
    </row>
    <row r="559" spans="3:13" ht="15" hidden="1" customHeight="1" outlineLevel="2" x14ac:dyDescent="0.25">
      <c r="C559" s="59" t="s">
        <v>37</v>
      </c>
      <c r="D559" s="59" t="s">
        <v>37</v>
      </c>
      <c r="E559">
        <f>'[2]Order Form'!D508</f>
        <v>5198</v>
      </c>
      <c r="F559" t="str">
        <f>'[2]Order Form'!E508</f>
        <v>05-12</v>
      </c>
      <c r="G559">
        <f>'[2]Order Form'!F508</f>
        <v>0</v>
      </c>
      <c r="H559">
        <f>'[2]Order Form'!G508</f>
        <v>0</v>
      </c>
      <c r="I559" t="str">
        <f>'[2]Order Form'!H508</f>
        <v>AA SPA@HOME FOOT RESCUE MINT</v>
      </c>
      <c r="J559">
        <f>'[2]Order Form'!I508</f>
        <v>6</v>
      </c>
      <c r="K559">
        <f>'[2]Order Form'!J508</f>
        <v>12.09</v>
      </c>
      <c r="L559">
        <f>'[2]Order Form'!K508</f>
        <v>19.95</v>
      </c>
      <c r="M559">
        <f>'[2]Order Form'!L492</f>
        <v>0</v>
      </c>
    </row>
    <row r="560" spans="3:13" ht="15" hidden="1" customHeight="1" outlineLevel="2" x14ac:dyDescent="0.25">
      <c r="C560" s="59" t="s">
        <v>37</v>
      </c>
      <c r="D560" s="59" t="s">
        <v>37</v>
      </c>
      <c r="E560">
        <f>'[2]Order Form'!D509</f>
        <v>0</v>
      </c>
      <c r="F560">
        <f>'[2]Order Form'!E509</f>
        <v>0</v>
      </c>
      <c r="G560">
        <f>'[2]Order Form'!F509</f>
        <v>0</v>
      </c>
      <c r="H560">
        <f>'[2]Order Form'!G509</f>
        <v>0</v>
      </c>
      <c r="I560">
        <f>'[2]Order Form'!H509</f>
        <v>0</v>
      </c>
      <c r="J560">
        <f>'[2]Order Form'!I509</f>
        <v>0</v>
      </c>
      <c r="K560">
        <f>'[2]Order Form'!J509</f>
        <v>0</v>
      </c>
      <c r="L560">
        <f>'[2]Order Form'!K509</f>
        <v>0</v>
      </c>
      <c r="M560">
        <f>'[2]Order Form'!L493</f>
        <v>0</v>
      </c>
    </row>
    <row r="561" spans="3:13" ht="15" hidden="1" customHeight="1" outlineLevel="2" x14ac:dyDescent="0.25">
      <c r="C561" s="59" t="s">
        <v>37</v>
      </c>
      <c r="D561" s="59" t="s">
        <v>37</v>
      </c>
      <c r="E561">
        <f>'[2]Order Form'!D510</f>
        <v>5993</v>
      </c>
      <c r="F561" t="str">
        <f>'[2]Order Form'!E510</f>
        <v>05-11</v>
      </c>
      <c r="G561">
        <f>'[2]Order Form'!F510</f>
        <v>0</v>
      </c>
      <c r="H561">
        <f>'[2]Order Form'!G510</f>
        <v>0</v>
      </c>
      <c r="I561" t="str">
        <f>'[2]Order Form'!H510</f>
        <v>AA SCENTED CANDLE 230G BALANCE</v>
      </c>
      <c r="J561">
        <f>'[2]Order Form'!I510</f>
        <v>6</v>
      </c>
      <c r="K561">
        <f>'[2]Order Form'!J510</f>
        <v>12.09</v>
      </c>
      <c r="L561">
        <f>'[2]Order Form'!K510</f>
        <v>19.95</v>
      </c>
      <c r="M561">
        <f>'[2]Order Form'!L494</f>
        <v>0</v>
      </c>
    </row>
    <row r="562" spans="3:13" ht="15" hidden="1" customHeight="1" outlineLevel="2" x14ac:dyDescent="0.25">
      <c r="C562" s="59" t="s">
        <v>37</v>
      </c>
      <c r="D562" s="59" t="s">
        <v>37</v>
      </c>
      <c r="E562">
        <f>'[2]Order Form'!D511</f>
        <v>5994</v>
      </c>
      <c r="F562" t="str">
        <f>'[2]Order Form'!E511</f>
        <v>05-11</v>
      </c>
      <c r="G562">
        <f>'[2]Order Form'!F511</f>
        <v>0</v>
      </c>
      <c r="H562">
        <f>'[2]Order Form'!G511</f>
        <v>0</v>
      </c>
      <c r="I562" t="str">
        <f>'[2]Order Form'!H511</f>
        <v>AA REED DIFFUSER 100ML BALANCE</v>
      </c>
      <c r="J562">
        <f>'[2]Order Form'!I511</f>
        <v>6</v>
      </c>
      <c r="K562">
        <f>'[2]Order Form'!J511</f>
        <v>12.09</v>
      </c>
      <c r="L562">
        <f>'[2]Order Form'!K511</f>
        <v>19.95</v>
      </c>
      <c r="M562">
        <f>'[2]Order Form'!L495</f>
        <v>0</v>
      </c>
    </row>
    <row r="563" spans="3:13" ht="15" hidden="1" customHeight="1" outlineLevel="2" x14ac:dyDescent="0.25">
      <c r="C563" s="59" t="s">
        <v>37</v>
      </c>
      <c r="D563" s="59" t="s">
        <v>37</v>
      </c>
      <c r="E563">
        <f>'[2]Order Form'!D512</f>
        <v>5158</v>
      </c>
      <c r="F563" t="str">
        <f>'[2]Order Form'!E512</f>
        <v>05-10</v>
      </c>
      <c r="G563">
        <f>'[2]Order Form'!F512</f>
        <v>0</v>
      </c>
      <c r="H563">
        <f>'[2]Order Form'!G512</f>
        <v>0</v>
      </c>
      <c r="I563" t="str">
        <f>'[2]Order Form'!H512</f>
        <v>** AA SPA@HOME SHEET MASK COLLECTION
(order in multiples of 6)</v>
      </c>
      <c r="J563">
        <f>'[2]Order Form'!I512</f>
        <v>6</v>
      </c>
      <c r="K563">
        <f>'[2]Order Form'!J512</f>
        <v>9.06</v>
      </c>
      <c r="L563">
        <f>'[2]Order Form'!K512</f>
        <v>14.95</v>
      </c>
      <c r="M563">
        <f>'[2]Order Form'!L496</f>
        <v>0</v>
      </c>
    </row>
    <row r="564" spans="3:13" ht="15" hidden="1" customHeight="1" outlineLevel="2" x14ac:dyDescent="0.25">
      <c r="C564" s="59" t="s">
        <v>37</v>
      </c>
      <c r="D564" s="59" t="s">
        <v>37</v>
      </c>
      <c r="E564">
        <f>'[2]Order Form'!D513</f>
        <v>5229</v>
      </c>
      <c r="F564" t="str">
        <f>'[2]Order Form'!E513</f>
        <v>05-11</v>
      </c>
      <c r="G564">
        <f>'[2]Order Form'!F513</f>
        <v>0</v>
      </c>
      <c r="H564">
        <f>'[2]Order Form'!G513</f>
        <v>0</v>
      </c>
      <c r="I564" t="str">
        <f>'[2]Order Form'!H513</f>
        <v>AA SPA@HOME SLEEP WELL</v>
      </c>
      <c r="J564">
        <f>'[2]Order Form'!I513</f>
        <v>6</v>
      </c>
      <c r="K564">
        <f>'[2]Order Form'!J513</f>
        <v>9.06</v>
      </c>
      <c r="L564">
        <f>'[2]Order Form'!K513</f>
        <v>14.95</v>
      </c>
      <c r="M564">
        <f>'[2]Order Form'!L497</f>
        <v>0</v>
      </c>
    </row>
    <row r="565" spans="3:13" ht="15" hidden="1" customHeight="1" outlineLevel="2" x14ac:dyDescent="0.25">
      <c r="C565" s="59" t="s">
        <v>37</v>
      </c>
      <c r="D565" s="59" t="s">
        <v>37</v>
      </c>
      <c r="E565">
        <f>'[2]Order Form'!D514</f>
        <v>0</v>
      </c>
      <c r="F565">
        <f>'[2]Order Form'!E514</f>
        <v>0</v>
      </c>
      <c r="G565">
        <f>'[2]Order Form'!F514</f>
        <v>0</v>
      </c>
      <c r="H565">
        <f>'[2]Order Form'!G514</f>
        <v>0</v>
      </c>
      <c r="I565">
        <f>'[2]Order Form'!H514</f>
        <v>0</v>
      </c>
      <c r="J565">
        <f>'[2]Order Form'!I514</f>
        <v>0</v>
      </c>
      <c r="K565">
        <f>'[2]Order Form'!J514</f>
        <v>0</v>
      </c>
      <c r="L565">
        <f>'[2]Order Form'!K514</f>
        <v>0</v>
      </c>
      <c r="M565">
        <f>'[2]Order Form'!L498</f>
        <v>0</v>
      </c>
    </row>
    <row r="566" spans="3:13" ht="15" hidden="1" customHeight="1" outlineLevel="2" x14ac:dyDescent="0.25">
      <c r="C566" s="59" t="s">
        <v>37</v>
      </c>
      <c r="D566" s="59" t="s">
        <v>37</v>
      </c>
      <c r="E566">
        <f>'[2]Order Form'!D515</f>
        <v>0</v>
      </c>
      <c r="F566">
        <f>'[2]Order Form'!E515</f>
        <v>0</v>
      </c>
      <c r="G566">
        <f>'[2]Order Form'!F515</f>
        <v>0</v>
      </c>
      <c r="H566">
        <f>'[2]Order Form'!G515</f>
        <v>0</v>
      </c>
      <c r="I566">
        <f>'[2]Order Form'!H515</f>
        <v>0</v>
      </c>
      <c r="J566">
        <f>'[2]Order Form'!I515</f>
        <v>0</v>
      </c>
      <c r="K566">
        <f>'[2]Order Form'!J515</f>
        <v>0</v>
      </c>
      <c r="L566">
        <f>'[2]Order Form'!K515</f>
        <v>0</v>
      </c>
      <c r="M566">
        <f>'[2]Order Form'!L499</f>
        <v>0</v>
      </c>
    </row>
    <row r="567" spans="3:13" ht="15" hidden="1" customHeight="1" outlineLevel="2" x14ac:dyDescent="0.25">
      <c r="C567" s="59" t="s">
        <v>37</v>
      </c>
      <c r="D567" s="59" t="s">
        <v>37</v>
      </c>
      <c r="E567" t="str">
        <f>'[2]Order Form'!D516</f>
        <v>80609 *</v>
      </c>
      <c r="F567">
        <f>'[2]Order Form'!E516</f>
        <v>0</v>
      </c>
      <c r="G567">
        <f>'[2]Order Form'!F516</f>
        <v>0</v>
      </c>
      <c r="H567" t="str">
        <f>'[2]Order Form'!G516</f>
        <v>P - ETA LATE AUG</v>
      </c>
      <c r="I567" t="str">
        <f>'[2]Order Form'!H516</f>
        <v>AA LED CANDLE LAMP PREPACK (12)</v>
      </c>
      <c r="J567">
        <f>'[2]Order Form'!I516</f>
        <v>1</v>
      </c>
      <c r="K567">
        <f>'[2]Order Form'!J516</f>
        <v>145.08000000000001</v>
      </c>
      <c r="L567">
        <f>'[2]Order Form'!K516</f>
        <v>239.38</v>
      </c>
      <c r="M567">
        <f>'[2]Order Form'!L500</f>
        <v>0</v>
      </c>
    </row>
    <row r="568" spans="3:13" ht="15" hidden="1" customHeight="1" outlineLevel="2" x14ac:dyDescent="0.25">
      <c r="C568" s="59" t="s">
        <v>37</v>
      </c>
      <c r="D568" s="59" t="s">
        <v>37</v>
      </c>
      <c r="E568" t="str">
        <f>'[2]Order Form'!D517</f>
        <v>5248 *</v>
      </c>
      <c r="F568" t="str">
        <f>'[2]Order Form'!E517</f>
        <v>FS-C5</v>
      </c>
      <c r="G568">
        <f>'[2]Order Form'!F517</f>
        <v>0</v>
      </c>
      <c r="H568" t="str">
        <f>'[2]Order Form'!G517</f>
        <v>ETA LATE AUG</v>
      </c>
      <c r="I568" t="str">
        <f>'[2]Order Form'!H517</f>
        <v>** AA LED CANDLE LAMP 10CM
(Order in Multiples of 4)</v>
      </c>
      <c r="J568">
        <f>'[2]Order Form'!I517</f>
        <v>4</v>
      </c>
      <c r="K568">
        <f>'[2]Order Form'!J517</f>
        <v>9.06</v>
      </c>
      <c r="L568">
        <f>'[2]Order Form'!K517</f>
        <v>14.95</v>
      </c>
      <c r="M568">
        <f>'[2]Order Form'!L501</f>
        <v>0</v>
      </c>
    </row>
    <row r="569" spans="3:13" ht="15" hidden="1" customHeight="1" outlineLevel="2" x14ac:dyDescent="0.25">
      <c r="C569" s="59" t="s">
        <v>37</v>
      </c>
      <c r="D569" s="59" t="s">
        <v>37</v>
      </c>
      <c r="E569" t="str">
        <f>'[2]Order Form'!D518</f>
        <v>5249 *</v>
      </c>
      <c r="F569" t="str">
        <f>'[2]Order Form'!E518</f>
        <v>FS-C6</v>
      </c>
      <c r="G569">
        <f>'[2]Order Form'!F518</f>
        <v>0</v>
      </c>
      <c r="H569" t="str">
        <f>'[2]Order Form'!G518</f>
        <v>ETA LATE AUG</v>
      </c>
      <c r="I569" t="str">
        <f>'[2]Order Form'!H518</f>
        <v>** AA LED CANDLE LAMP 12.5CM
(Order in Multiples of 4)</v>
      </c>
      <c r="J569">
        <f>'[2]Order Form'!I518</f>
        <v>4</v>
      </c>
      <c r="K569">
        <f>'[2]Order Form'!J518</f>
        <v>12.09</v>
      </c>
      <c r="L569">
        <f>'[2]Order Form'!K518</f>
        <v>19.95</v>
      </c>
      <c r="M569">
        <f>'[2]Order Form'!L502</f>
        <v>0</v>
      </c>
    </row>
    <row r="570" spans="3:13" ht="15" hidden="1" customHeight="1" outlineLevel="2" x14ac:dyDescent="0.25">
      <c r="C570" s="59" t="s">
        <v>37</v>
      </c>
      <c r="D570" s="59" t="s">
        <v>37</v>
      </c>
      <c r="E570" t="str">
        <f>'[2]Order Form'!D519</f>
        <v>5250 *</v>
      </c>
      <c r="F570" t="str">
        <f>'[2]Order Form'!E519</f>
        <v>FS-C7</v>
      </c>
      <c r="G570">
        <f>'[2]Order Form'!F519</f>
        <v>0</v>
      </c>
      <c r="H570" t="str">
        <f>'[2]Order Form'!G519</f>
        <v>ETA LATE AUG</v>
      </c>
      <c r="I570" t="str">
        <f>'[2]Order Form'!H519</f>
        <v>** AA LED CANDLE LAMP 15CM
(Order in Multiples of 4)</v>
      </c>
      <c r="J570">
        <f>'[2]Order Form'!I519</f>
        <v>4</v>
      </c>
      <c r="K570">
        <f>'[2]Order Form'!J519</f>
        <v>15.12</v>
      </c>
      <c r="L570">
        <f>'[2]Order Form'!K519</f>
        <v>24.95</v>
      </c>
      <c r="M570">
        <f>'[2]Order Form'!L503</f>
        <v>0</v>
      </c>
    </row>
    <row r="571" spans="3:13" ht="15" hidden="1" customHeight="1" outlineLevel="2" x14ac:dyDescent="0.25">
      <c r="C571" s="59" t="s">
        <v>37</v>
      </c>
      <c r="D571" s="59" t="s">
        <v>37</v>
      </c>
      <c r="E571">
        <f>'[2]Order Form'!D520</f>
        <v>0</v>
      </c>
      <c r="F571">
        <f>'[2]Order Form'!E520</f>
        <v>0</v>
      </c>
      <c r="G571">
        <f>'[2]Order Form'!F520</f>
        <v>0</v>
      </c>
      <c r="H571">
        <f>'[2]Order Form'!G520</f>
        <v>0</v>
      </c>
      <c r="I571">
        <f>'[2]Order Form'!H520</f>
        <v>0</v>
      </c>
      <c r="J571">
        <f>'[2]Order Form'!I520</f>
        <v>0</v>
      </c>
      <c r="K571">
        <f>'[2]Order Form'!J520</f>
        <v>0</v>
      </c>
      <c r="L571">
        <f>'[2]Order Form'!K520</f>
        <v>0</v>
      </c>
      <c r="M571">
        <f>'[2]Order Form'!L504</f>
        <v>0</v>
      </c>
    </row>
    <row r="572" spans="3:13" ht="15" hidden="1" customHeight="1" outlineLevel="2" x14ac:dyDescent="0.25">
      <c r="C572" s="59" t="s">
        <v>37</v>
      </c>
      <c r="D572" s="59" t="s">
        <v>37</v>
      </c>
      <c r="E572" t="str">
        <f>'[2]Order Form'!D521</f>
        <v>80610 *</v>
      </c>
      <c r="F572">
        <f>'[2]Order Form'!E521</f>
        <v>0</v>
      </c>
      <c r="G572">
        <f>'[2]Order Form'!F521</f>
        <v>0</v>
      </c>
      <c r="H572" t="str">
        <f>'[2]Order Form'!G521</f>
        <v>P - ETA LATE AUG</v>
      </c>
      <c r="I572" t="str">
        <f>'[2]Order Form'!H521</f>
        <v>AA DECORATIVE DOME LAMP PREPACK (16)</v>
      </c>
      <c r="J572">
        <f>'[2]Order Form'!I521</f>
        <v>1</v>
      </c>
      <c r="K572">
        <f>'[2]Order Form'!J521</f>
        <v>144.96</v>
      </c>
      <c r="L572">
        <f>'[2]Order Form'!K521</f>
        <v>239.18</v>
      </c>
      <c r="M572">
        <f>'[2]Order Form'!L505</f>
        <v>0</v>
      </c>
    </row>
    <row r="573" spans="3:13" ht="15" hidden="1" customHeight="1" outlineLevel="2" x14ac:dyDescent="0.25">
      <c r="C573" s="59" t="s">
        <v>37</v>
      </c>
      <c r="D573" s="59" t="s">
        <v>37</v>
      </c>
      <c r="E573">
        <f>'[2]Order Form'!D522</f>
        <v>5456</v>
      </c>
      <c r="F573" t="str">
        <f>'[2]Order Form'!E522</f>
        <v>FS-C1</v>
      </c>
      <c r="G573">
        <f>'[2]Order Form'!F522</f>
        <v>0</v>
      </c>
      <c r="H573">
        <f>'[2]Order Form'!G522</f>
        <v>0</v>
      </c>
      <c r="I573" t="str">
        <f>'[2]Order Form'!H522</f>
        <v>** AA DECORATIVE DOME LAMP SNOW WHITE
(order in multiples of 4)</v>
      </c>
      <c r="J573">
        <f>'[2]Order Form'!I522</f>
        <v>4</v>
      </c>
      <c r="K573">
        <f>'[2]Order Form'!J522</f>
        <v>9.06</v>
      </c>
      <c r="L573">
        <f>'[2]Order Form'!K522</f>
        <v>14.95</v>
      </c>
      <c r="M573">
        <f>'[2]Order Form'!L506</f>
        <v>0</v>
      </c>
    </row>
    <row r="574" spans="3:13" ht="15" hidden="1" customHeight="1" outlineLevel="2" x14ac:dyDescent="0.25">
      <c r="C574" s="59" t="s">
        <v>37</v>
      </c>
      <c r="D574" s="59" t="s">
        <v>37</v>
      </c>
      <c r="E574" t="str">
        <f>'[2]Order Form'!D523</f>
        <v>5457 *</v>
      </c>
      <c r="F574" t="str">
        <f>'[2]Order Form'!E523</f>
        <v>FS-C1</v>
      </c>
      <c r="G574">
        <f>'[2]Order Form'!F523</f>
        <v>0</v>
      </c>
      <c r="H574" t="str">
        <f>'[2]Order Form'!G523</f>
        <v>ETA LATE AUG</v>
      </c>
      <c r="I574" t="str">
        <f>'[2]Order Form'!H523</f>
        <v>** AA DECORATIVE DOME LAMP BLUSH
(order in multiples of 4)</v>
      </c>
      <c r="J574">
        <f>'[2]Order Form'!I523</f>
        <v>4</v>
      </c>
      <c r="K574">
        <f>'[2]Order Form'!J523</f>
        <v>9.06</v>
      </c>
      <c r="L574">
        <f>'[2]Order Form'!K523</f>
        <v>14.95</v>
      </c>
      <c r="M574">
        <f>'[2]Order Form'!L507</f>
        <v>0</v>
      </c>
    </row>
    <row r="575" spans="3:13" ht="15" hidden="1" customHeight="1" outlineLevel="2" x14ac:dyDescent="0.25">
      <c r="C575" s="59" t="s">
        <v>37</v>
      </c>
      <c r="D575" s="59" t="s">
        <v>37</v>
      </c>
      <c r="E575" t="str">
        <f>'[2]Order Form'!D524</f>
        <v>5246 *</v>
      </c>
      <c r="F575" t="str">
        <f>'[2]Order Form'!E524</f>
        <v>FS-C3</v>
      </c>
      <c r="G575">
        <f>'[2]Order Form'!F524</f>
        <v>0</v>
      </c>
      <c r="H575" t="str">
        <f>'[2]Order Form'!G524</f>
        <v>ETA LATE AUG</v>
      </c>
      <c r="I575" t="str">
        <f>'[2]Order Form'!H524</f>
        <v>** AA DECORATIVE DOME LAMP PLUM WINE
(order in multiples of 4)</v>
      </c>
      <c r="J575">
        <f>'[2]Order Form'!I524</f>
        <v>4</v>
      </c>
      <c r="K575">
        <f>'[2]Order Form'!J524</f>
        <v>9.06</v>
      </c>
      <c r="L575">
        <f>'[2]Order Form'!K524</f>
        <v>14.95</v>
      </c>
      <c r="M575">
        <f>'[2]Order Form'!L508</f>
        <v>0</v>
      </c>
    </row>
    <row r="576" spans="3:13" ht="15" hidden="1" customHeight="1" outlineLevel="2" x14ac:dyDescent="0.25">
      <c r="C576" s="59" t="s">
        <v>37</v>
      </c>
      <c r="D576" s="59" t="s">
        <v>37</v>
      </c>
      <c r="E576" t="str">
        <f>'[2]Order Form'!D525</f>
        <v>5247 *</v>
      </c>
      <c r="F576" t="str">
        <f>'[2]Order Form'!E525</f>
        <v>FS-C3</v>
      </c>
      <c r="G576">
        <f>'[2]Order Form'!F525</f>
        <v>0</v>
      </c>
      <c r="H576" t="str">
        <f>'[2]Order Form'!G525</f>
        <v>ETA LATE AUG</v>
      </c>
      <c r="I576" t="str">
        <f>'[2]Order Form'!H525</f>
        <v>** AA DECORATIVE DOME LAMP MIDNIGHT BLUE
(order in multiples of 4)</v>
      </c>
      <c r="J576">
        <f>'[2]Order Form'!I525</f>
        <v>4</v>
      </c>
      <c r="K576">
        <f>'[2]Order Form'!J525</f>
        <v>9.06</v>
      </c>
      <c r="L576">
        <f>'[2]Order Form'!K525</f>
        <v>14.95</v>
      </c>
      <c r="M576">
        <f>'[2]Order Form'!L509</f>
        <v>0</v>
      </c>
    </row>
    <row r="577" spans="3:13" ht="15" hidden="1" customHeight="1" outlineLevel="2" x14ac:dyDescent="0.25">
      <c r="C577" s="59" t="s">
        <v>37</v>
      </c>
      <c r="D577" s="59" t="s">
        <v>37</v>
      </c>
      <c r="E577">
        <f>'[2]Order Form'!D526</f>
        <v>0</v>
      </c>
      <c r="F577">
        <f>'[2]Order Form'!E526</f>
        <v>0</v>
      </c>
      <c r="G577">
        <f>'[2]Order Form'!F526</f>
        <v>0</v>
      </c>
      <c r="H577">
        <f>'[2]Order Form'!G526</f>
        <v>0</v>
      </c>
      <c r="I577">
        <f>'[2]Order Form'!H526</f>
        <v>0</v>
      </c>
      <c r="J577">
        <f>'[2]Order Form'!I526</f>
        <v>0</v>
      </c>
      <c r="K577">
        <f>'[2]Order Form'!J526</f>
        <v>0</v>
      </c>
      <c r="L577">
        <f>'[2]Order Form'!K526</f>
        <v>0</v>
      </c>
      <c r="M577">
        <f>'[2]Order Form'!L510</f>
        <v>0</v>
      </c>
    </row>
    <row r="578" spans="3:13" ht="15" hidden="1" customHeight="1" outlineLevel="2" x14ac:dyDescent="0.25">
      <c r="C578" s="59" t="s">
        <v>37</v>
      </c>
      <c r="D578" s="59" t="s">
        <v>37</v>
      </c>
      <c r="E578">
        <f>'[2]Order Form'!D527</f>
        <v>5458</v>
      </c>
      <c r="F578" t="str">
        <f>'[2]Order Form'!E527</f>
        <v>05-02</v>
      </c>
      <c r="G578">
        <f>'[2]Order Form'!F527</f>
        <v>0</v>
      </c>
      <c r="H578" t="str">
        <f>'[2]Order Form'!G527</f>
        <v>LOW</v>
      </c>
      <c r="I578" t="str">
        <f>'[2]Order Form'!H527</f>
        <v>** AA DECORATIVE DOME LAMP ASH GREY
(order in multiples of 4)</v>
      </c>
      <c r="J578">
        <f>'[2]Order Form'!I527</f>
        <v>4</v>
      </c>
      <c r="K578">
        <f>'[2]Order Form'!J527</f>
        <v>9.06</v>
      </c>
      <c r="L578">
        <f>'[2]Order Form'!K527</f>
        <v>14.95</v>
      </c>
      <c r="M578">
        <f>'[2]Order Form'!L511</f>
        <v>0</v>
      </c>
    </row>
    <row r="579" spans="3:13" ht="15" hidden="1" customHeight="1" outlineLevel="2" x14ac:dyDescent="0.25">
      <c r="C579" s="59" t="s">
        <v>37</v>
      </c>
      <c r="D579" s="59" t="s">
        <v>37</v>
      </c>
      <c r="E579">
        <f>'[2]Order Form'!D528</f>
        <v>0</v>
      </c>
      <c r="F579">
        <f>'[2]Order Form'!E528</f>
        <v>0</v>
      </c>
      <c r="G579">
        <f>'[2]Order Form'!F528</f>
        <v>0</v>
      </c>
      <c r="H579">
        <f>'[2]Order Form'!G528</f>
        <v>0</v>
      </c>
      <c r="I579">
        <f>'[2]Order Form'!H528</f>
        <v>0</v>
      </c>
      <c r="J579">
        <f>'[2]Order Form'!I528</f>
        <v>0</v>
      </c>
      <c r="K579">
        <f>'[2]Order Form'!J528</f>
        <v>0</v>
      </c>
      <c r="L579">
        <f>'[2]Order Form'!K528</f>
        <v>0</v>
      </c>
      <c r="M579">
        <f>'[2]Order Form'!L512</f>
        <v>0</v>
      </c>
    </row>
    <row r="580" spans="3:13" ht="15" hidden="1" customHeight="1" outlineLevel="2" x14ac:dyDescent="0.25">
      <c r="C580" s="59" t="s">
        <v>37</v>
      </c>
      <c r="D580" s="59" t="s">
        <v>37</v>
      </c>
      <c r="E580">
        <f>'[2]Order Form'!D529</f>
        <v>80593</v>
      </c>
      <c r="F580" t="str">
        <f>'[2]Order Form'!E529</f>
        <v>05-02</v>
      </c>
      <c r="G580">
        <f>'[2]Order Form'!F529</f>
        <v>0</v>
      </c>
      <c r="H580" t="str">
        <f>'[2]Order Form'!G529</f>
        <v>P</v>
      </c>
      <c r="I580" t="str">
        <f>'[2]Order Form'!H529</f>
        <v xml:space="preserve">AA DECORATIVE PILLAR LAMP PREPACK (12)
</v>
      </c>
      <c r="J580">
        <f>'[2]Order Form'!I529</f>
        <v>1</v>
      </c>
      <c r="K580">
        <f>'[2]Order Form'!J529</f>
        <v>181.44</v>
      </c>
      <c r="L580">
        <f>'[2]Order Form'!K529</f>
        <v>299.38</v>
      </c>
      <c r="M580">
        <f>'[2]Order Form'!L513</f>
        <v>0</v>
      </c>
    </row>
    <row r="581" spans="3:13" ht="15" hidden="1" customHeight="1" outlineLevel="2" x14ac:dyDescent="0.25">
      <c r="C581" s="59" t="s">
        <v>37</v>
      </c>
      <c r="D581" s="59" t="s">
        <v>37</v>
      </c>
      <c r="E581">
        <f>'[2]Order Form'!D530</f>
        <v>5462</v>
      </c>
      <c r="F581" t="str">
        <f>'[2]Order Form'!E530</f>
        <v>05-02</v>
      </c>
      <c r="G581">
        <f>'[2]Order Form'!F530</f>
        <v>0</v>
      </c>
      <c r="H581">
        <f>'[2]Order Form'!G530</f>
        <v>0</v>
      </c>
      <c r="I581" t="str">
        <f>'[2]Order Form'!H530</f>
        <v>** AA DECORATIVE PILLAR LAMP 20CM SNOW WHITE (order in multiples of 4)</v>
      </c>
      <c r="J581">
        <f>'[2]Order Form'!I530</f>
        <v>4</v>
      </c>
      <c r="K581">
        <f>'[2]Order Form'!J530</f>
        <v>15.12</v>
      </c>
      <c r="L581">
        <f>'[2]Order Form'!K530</f>
        <v>24.95</v>
      </c>
      <c r="M581">
        <f>'[2]Order Form'!L514</f>
        <v>0</v>
      </c>
    </row>
    <row r="582" spans="3:13" ht="15" hidden="1" customHeight="1" outlineLevel="2" x14ac:dyDescent="0.25">
      <c r="C582" s="59" t="s">
        <v>37</v>
      </c>
      <c r="D582" s="59" t="s">
        <v>37</v>
      </c>
      <c r="E582">
        <f>'[2]Order Form'!D531</f>
        <v>5460</v>
      </c>
      <c r="F582" t="str">
        <f>'[2]Order Form'!E531</f>
        <v>05-02</v>
      </c>
      <c r="G582">
        <f>'[2]Order Form'!F531</f>
        <v>0</v>
      </c>
      <c r="H582">
        <f>'[2]Order Form'!G531</f>
        <v>0</v>
      </c>
      <c r="I582" t="str">
        <f>'[2]Order Form'!H531</f>
        <v>** AA DECORATIVE PILLAR LAMP 20CM BLUSH (order in multiples of 4)</v>
      </c>
      <c r="J582">
        <f>'[2]Order Form'!I531</f>
        <v>4</v>
      </c>
      <c r="K582">
        <f>'[2]Order Form'!J531</f>
        <v>15.12</v>
      </c>
      <c r="L582">
        <f>'[2]Order Form'!K531</f>
        <v>24.95</v>
      </c>
      <c r="M582">
        <f>'[2]Order Form'!L515</f>
        <v>0</v>
      </c>
    </row>
    <row r="583" spans="3:13" ht="15" hidden="1" customHeight="1" outlineLevel="2" x14ac:dyDescent="0.25">
      <c r="C583" s="59" t="s">
        <v>37</v>
      </c>
      <c r="D583" s="59" t="s">
        <v>37</v>
      </c>
      <c r="E583">
        <f>'[2]Order Form'!D532</f>
        <v>5461</v>
      </c>
      <c r="F583" t="str">
        <f>'[2]Order Form'!E532</f>
        <v>05-02</v>
      </c>
      <c r="G583">
        <f>'[2]Order Form'!F532</f>
        <v>0</v>
      </c>
      <c r="H583">
        <f>'[2]Order Form'!G532</f>
        <v>0</v>
      </c>
      <c r="I583" t="str">
        <f>'[2]Order Form'!H532</f>
        <v>** AA DECORATIVE PILLAR LAMP 20CM ASH GREY
(order in multiples of 4)</v>
      </c>
      <c r="J583">
        <f>'[2]Order Form'!I532</f>
        <v>4</v>
      </c>
      <c r="K583">
        <f>'[2]Order Form'!J532</f>
        <v>15.12</v>
      </c>
      <c r="L583">
        <f>'[2]Order Form'!K532</f>
        <v>24.95</v>
      </c>
      <c r="M583">
        <f>'[2]Order Form'!L516</f>
        <v>0</v>
      </c>
    </row>
    <row r="584" spans="3:13" ht="15" hidden="1" customHeight="1" outlineLevel="2" x14ac:dyDescent="0.25">
      <c r="C584" s="59" t="s">
        <v>37</v>
      </c>
      <c r="D584" s="59" t="s">
        <v>37</v>
      </c>
      <c r="E584">
        <f>'[2]Order Form'!D533</f>
        <v>0</v>
      </c>
      <c r="F584">
        <f>'[2]Order Form'!E533</f>
        <v>0</v>
      </c>
      <c r="G584">
        <f>'[2]Order Form'!F533</f>
        <v>0</v>
      </c>
      <c r="H584">
        <f>'[2]Order Form'!G533</f>
        <v>0</v>
      </c>
      <c r="I584">
        <f>'[2]Order Form'!H533</f>
        <v>0</v>
      </c>
      <c r="J584">
        <f>'[2]Order Form'!I533</f>
        <v>0</v>
      </c>
      <c r="K584">
        <f>'[2]Order Form'!J533</f>
        <v>0</v>
      </c>
      <c r="L584">
        <f>'[2]Order Form'!K533</f>
        <v>0</v>
      </c>
      <c r="M584">
        <f>'[2]Order Form'!L517</f>
        <v>0</v>
      </c>
    </row>
    <row r="585" spans="3:13" ht="15" hidden="1" customHeight="1" outlineLevel="2" x14ac:dyDescent="0.25">
      <c r="C585" s="59" t="s">
        <v>37</v>
      </c>
      <c r="D585" s="59" t="s">
        <v>37</v>
      </c>
      <c r="E585">
        <f>'[2]Order Form'!D534</f>
        <v>5216</v>
      </c>
      <c r="F585" t="str">
        <f>'[2]Order Form'!E534</f>
        <v>05-08</v>
      </c>
      <c r="G585">
        <f>'[2]Order Form'!F534</f>
        <v>0</v>
      </c>
      <c r="H585">
        <f>'[2]Order Form'!G534</f>
        <v>0</v>
      </c>
      <c r="I585" t="str">
        <f>'[2]Order Form'!H534</f>
        <v>AA GLASS DOME LAMP MEDIUM 20CM 
(order in multiples of 6)</v>
      </c>
      <c r="J585">
        <f>'[2]Order Form'!I534</f>
        <v>6</v>
      </c>
      <c r="K585">
        <f>'[2]Order Form'!J534</f>
        <v>15.12</v>
      </c>
      <c r="L585">
        <f>'[2]Order Form'!K534</f>
        <v>24.95</v>
      </c>
      <c r="M585">
        <f>'[2]Order Form'!L518</f>
        <v>0</v>
      </c>
    </row>
    <row r="586" spans="3:13" ht="15" hidden="1" customHeight="1" outlineLevel="2" x14ac:dyDescent="0.25">
      <c r="C586" s="59" t="s">
        <v>37</v>
      </c>
      <c r="D586" s="59" t="s">
        <v>37</v>
      </c>
      <c r="E586">
        <f>'[2]Order Form'!D535</f>
        <v>5217</v>
      </c>
      <c r="F586" t="str">
        <f>'[2]Order Form'!E535</f>
        <v>05-08</v>
      </c>
      <c r="G586">
        <f>'[2]Order Form'!F535</f>
        <v>0</v>
      </c>
      <c r="H586">
        <f>'[2]Order Form'!G535</f>
        <v>0</v>
      </c>
      <c r="I586" t="str">
        <f>'[2]Order Form'!H535</f>
        <v>AA GLASS HURRICANE LAMP SMALL 15CM 
(order in multiples of 6)</v>
      </c>
      <c r="J586">
        <f>'[2]Order Form'!I535</f>
        <v>6</v>
      </c>
      <c r="K586">
        <f>'[2]Order Form'!J535</f>
        <v>12.09</v>
      </c>
      <c r="L586">
        <f>'[2]Order Form'!K535</f>
        <v>19.95</v>
      </c>
      <c r="M586">
        <f>'[2]Order Form'!L519</f>
        <v>0</v>
      </c>
    </row>
    <row r="587" spans="3:13" ht="15" hidden="1" customHeight="1" outlineLevel="2" x14ac:dyDescent="0.25">
      <c r="C587" s="59" t="s">
        <v>37</v>
      </c>
      <c r="D587" s="59" t="s">
        <v>37</v>
      </c>
      <c r="E587">
        <f>'[2]Order Form'!D536</f>
        <v>5218</v>
      </c>
      <c r="F587" t="str">
        <f>'[2]Order Form'!E536</f>
        <v>05-08</v>
      </c>
      <c r="G587">
        <f>'[2]Order Form'!F536</f>
        <v>0</v>
      </c>
      <c r="H587">
        <f>'[2]Order Form'!G536</f>
        <v>0</v>
      </c>
      <c r="I587" t="str">
        <f>'[2]Order Form'!H536</f>
        <v>AA GLASS HURRICANE LAMP MEDIUM 20CM 
(order in multiples of 6)</v>
      </c>
      <c r="J587">
        <f>'[2]Order Form'!I536</f>
        <v>6</v>
      </c>
      <c r="K587">
        <f>'[2]Order Form'!J536</f>
        <v>15.12</v>
      </c>
      <c r="L587">
        <f>'[2]Order Form'!K536</f>
        <v>24.95</v>
      </c>
      <c r="M587">
        <f>'[2]Order Form'!L520</f>
        <v>0</v>
      </c>
    </row>
    <row r="588" spans="3:13" ht="15" hidden="1" customHeight="1" outlineLevel="2" x14ac:dyDescent="0.25">
      <c r="C588" s="59" t="s">
        <v>37</v>
      </c>
      <c r="D588" s="59" t="s">
        <v>37</v>
      </c>
      <c r="E588">
        <f>'[2]Order Form'!D537</f>
        <v>0</v>
      </c>
      <c r="F588">
        <f>'[2]Order Form'!E537</f>
        <v>0</v>
      </c>
      <c r="G588">
        <f>'[2]Order Form'!F537</f>
        <v>0</v>
      </c>
      <c r="H588">
        <f>'[2]Order Form'!G537</f>
        <v>0</v>
      </c>
      <c r="I588">
        <f>'[2]Order Form'!H537</f>
        <v>0</v>
      </c>
      <c r="J588">
        <f>'[2]Order Form'!I537</f>
        <v>0</v>
      </c>
      <c r="K588">
        <f>'[2]Order Form'!J537</f>
        <v>0</v>
      </c>
      <c r="L588">
        <f>'[2]Order Form'!K537</f>
        <v>0</v>
      </c>
      <c r="M588">
        <f>'[2]Order Form'!L521</f>
        <v>0</v>
      </c>
    </row>
    <row r="589" spans="3:13" ht="15" hidden="1" customHeight="1" outlineLevel="2" x14ac:dyDescent="0.25">
      <c r="C589" s="59" t="s">
        <v>37</v>
      </c>
      <c r="D589" s="59" t="s">
        <v>37</v>
      </c>
      <c r="E589">
        <f>'[2]Order Form'!D538</f>
        <v>0</v>
      </c>
      <c r="F589">
        <f>'[2]Order Form'!E538</f>
        <v>0</v>
      </c>
      <c r="G589">
        <f>'[2]Order Form'!F538</f>
        <v>0</v>
      </c>
      <c r="H589">
        <f>'[2]Order Form'!G538</f>
        <v>0</v>
      </c>
      <c r="I589">
        <f>'[2]Order Form'!H538</f>
        <v>0</v>
      </c>
      <c r="J589">
        <f>'[2]Order Form'!I538</f>
        <v>0</v>
      </c>
      <c r="K589">
        <f>'[2]Order Form'!J538</f>
        <v>0</v>
      </c>
      <c r="L589">
        <f>'[2]Order Form'!K538</f>
        <v>0</v>
      </c>
      <c r="M589">
        <f>'[2]Order Form'!L522</f>
        <v>0</v>
      </c>
    </row>
    <row r="590" spans="3:13" ht="15" hidden="1" customHeight="1" outlineLevel="2" x14ac:dyDescent="0.25">
      <c r="C590" s="59" t="s">
        <v>37</v>
      </c>
      <c r="D590" s="59" t="s">
        <v>37</v>
      </c>
      <c r="E590">
        <f>'[2]Order Form'!D539</f>
        <v>80551</v>
      </c>
      <c r="F590" t="str">
        <f>'[2]Order Form'!E539</f>
        <v>05-16</v>
      </c>
      <c r="G590">
        <f>'[2]Order Form'!F539</f>
        <v>0</v>
      </c>
      <c r="H590" t="str">
        <f>'[2]Order Form'!G539</f>
        <v>P</v>
      </c>
      <c r="I590" t="str">
        <f>'[2]Order Form'!H539</f>
        <v>AA HOME SCENTED CANDLE PREPACK (12)</v>
      </c>
      <c r="J590">
        <f>'[2]Order Form'!I539</f>
        <v>1</v>
      </c>
      <c r="K590">
        <f>'[2]Order Form'!J539</f>
        <v>145.08000000000001</v>
      </c>
      <c r="L590">
        <f>'[2]Order Form'!K539</f>
        <v>239.38</v>
      </c>
      <c r="M590">
        <f>'[2]Order Form'!L523</f>
        <v>0</v>
      </c>
    </row>
    <row r="591" spans="3:13" ht="15" hidden="1" customHeight="1" outlineLevel="2" x14ac:dyDescent="0.25">
      <c r="C591" s="59" t="s">
        <v>37</v>
      </c>
      <c r="D591" s="59" t="s">
        <v>37</v>
      </c>
      <c r="E591">
        <f>'[2]Order Form'!D540</f>
        <v>0</v>
      </c>
      <c r="F591">
        <f>'[2]Order Form'!E540</f>
        <v>0</v>
      </c>
      <c r="G591">
        <f>'[2]Order Form'!F540</f>
        <v>0</v>
      </c>
      <c r="H591">
        <f>'[2]Order Form'!G540</f>
        <v>0</v>
      </c>
      <c r="I591">
        <f>'[2]Order Form'!H540</f>
        <v>0</v>
      </c>
      <c r="J591">
        <f>'[2]Order Form'!I540</f>
        <v>0</v>
      </c>
      <c r="K591">
        <f>'[2]Order Form'!J540</f>
        <v>0</v>
      </c>
      <c r="L591">
        <f>'[2]Order Form'!K540</f>
        <v>0</v>
      </c>
      <c r="M591">
        <f>'[2]Order Form'!L524</f>
        <v>0</v>
      </c>
    </row>
    <row r="592" spans="3:13" ht="15" hidden="1" customHeight="1" outlineLevel="2" x14ac:dyDescent="0.25">
      <c r="C592" s="59" t="s">
        <v>37</v>
      </c>
      <c r="D592" s="59" t="s">
        <v>37</v>
      </c>
      <c r="E592">
        <f>'[2]Order Form'!D541</f>
        <v>4948</v>
      </c>
      <c r="F592" t="str">
        <f>'[2]Order Form'!E541</f>
        <v>05-05</v>
      </c>
      <c r="G592">
        <f>'[2]Order Form'!F541</f>
        <v>0</v>
      </c>
      <c r="H592">
        <f>'[2]Order Form'!G541</f>
        <v>0</v>
      </c>
      <c r="I592" t="str">
        <f>'[2]Order Form'!H541</f>
        <v>AA CUCINA REED DIFFUSER 200ML BASIL &amp; CUCUMBER</v>
      </c>
      <c r="J592">
        <f>'[2]Order Form'!I541</f>
        <v>6</v>
      </c>
      <c r="K592">
        <f>'[2]Order Form'!J541</f>
        <v>12.09</v>
      </c>
      <c r="L592">
        <f>'[2]Order Form'!K541</f>
        <v>19.95</v>
      </c>
      <c r="M592">
        <f>'[2]Order Form'!L525</f>
        <v>0</v>
      </c>
    </row>
    <row r="593" spans="3:13" ht="15" hidden="1" customHeight="1" outlineLevel="2" x14ac:dyDescent="0.25">
      <c r="C593" s="59" t="s">
        <v>37</v>
      </c>
      <c r="D593" s="59" t="s">
        <v>37</v>
      </c>
      <c r="E593">
        <f>'[2]Order Form'!D542</f>
        <v>4949</v>
      </c>
      <c r="F593" t="str">
        <f>'[2]Order Form'!E542</f>
        <v>05-05</v>
      </c>
      <c r="G593">
        <f>'[2]Order Form'!F542</f>
        <v>0</v>
      </c>
      <c r="H593">
        <f>'[2]Order Form'!G542</f>
        <v>0</v>
      </c>
      <c r="I593" t="str">
        <f>'[2]Order Form'!H542</f>
        <v>AA CUCINA REED DIFFUSER 200ML CITRUS ZEST</v>
      </c>
      <c r="J593">
        <f>'[2]Order Form'!I542</f>
        <v>6</v>
      </c>
      <c r="K593">
        <f>'[2]Order Form'!J542</f>
        <v>12.09</v>
      </c>
      <c r="L593">
        <f>'[2]Order Form'!K542</f>
        <v>19.95</v>
      </c>
      <c r="M593">
        <f>'[2]Order Form'!L526</f>
        <v>0</v>
      </c>
    </row>
    <row r="594" spans="3:13" ht="15" hidden="1" customHeight="1" outlineLevel="2" x14ac:dyDescent="0.25">
      <c r="C594" s="59" t="s">
        <v>37</v>
      </c>
      <c r="D594" s="59" t="s">
        <v>37</v>
      </c>
      <c r="E594">
        <f>'[2]Order Form'!D543</f>
        <v>0</v>
      </c>
      <c r="F594">
        <f>'[2]Order Form'!E543</f>
        <v>0</v>
      </c>
      <c r="G594">
        <f>'[2]Order Form'!F543</f>
        <v>0</v>
      </c>
      <c r="H594">
        <f>'[2]Order Form'!G543</f>
        <v>0</v>
      </c>
      <c r="I594">
        <f>'[2]Order Form'!H543</f>
        <v>0</v>
      </c>
      <c r="J594">
        <f>'[2]Order Form'!I543</f>
        <v>0</v>
      </c>
      <c r="K594">
        <f>'[2]Order Form'!J543</f>
        <v>0</v>
      </c>
      <c r="L594">
        <f>'[2]Order Form'!K543</f>
        <v>0</v>
      </c>
      <c r="M594">
        <f>'[2]Order Form'!L527</f>
        <v>0</v>
      </c>
    </row>
    <row r="595" spans="3:13" ht="15" hidden="1" customHeight="1" outlineLevel="2" x14ac:dyDescent="0.25">
      <c r="C595" s="59" t="s">
        <v>37</v>
      </c>
      <c r="D595" s="59" t="s">
        <v>37</v>
      </c>
      <c r="E595">
        <f>'[2]Order Form'!D544</f>
        <v>5970</v>
      </c>
      <c r="F595" t="str">
        <f>'[2]Order Form'!E544</f>
        <v>05-08</v>
      </c>
      <c r="G595">
        <f>'[2]Order Form'!F544</f>
        <v>0</v>
      </c>
      <c r="H595">
        <f>'[2]Order Form'!G544</f>
        <v>0</v>
      </c>
      <c r="I595" t="str">
        <f>'[2]Order Form'!H544</f>
        <v>AA REED DIFFUSER 180ML WILD MINT &amp; CITRUS</v>
      </c>
      <c r="J595">
        <f>'[2]Order Form'!I544</f>
        <v>6</v>
      </c>
      <c r="K595">
        <f>'[2]Order Form'!J544</f>
        <v>18.149999999999999</v>
      </c>
      <c r="L595">
        <f>'[2]Order Form'!K544</f>
        <v>29.95</v>
      </c>
      <c r="M595">
        <f>'[2]Order Form'!L528</f>
        <v>0</v>
      </c>
    </row>
    <row r="596" spans="3:13" ht="15" hidden="1" customHeight="1" outlineLevel="2" x14ac:dyDescent="0.25">
      <c r="C596" s="59" t="s">
        <v>37</v>
      </c>
      <c r="D596" s="59" t="s">
        <v>37</v>
      </c>
      <c r="E596">
        <f>'[2]Order Form'!D545</f>
        <v>0</v>
      </c>
      <c r="F596">
        <f>'[2]Order Form'!E545</f>
        <v>0</v>
      </c>
      <c r="G596">
        <f>'[2]Order Form'!F545</f>
        <v>0</v>
      </c>
      <c r="H596">
        <f>'[2]Order Form'!G545</f>
        <v>0</v>
      </c>
      <c r="I596">
        <f>'[2]Order Form'!H545</f>
        <v>0</v>
      </c>
      <c r="J596">
        <f>'[2]Order Form'!I545</f>
        <v>0</v>
      </c>
      <c r="K596">
        <f>'[2]Order Form'!J545</f>
        <v>0</v>
      </c>
      <c r="L596">
        <f>'[2]Order Form'!K545</f>
        <v>0</v>
      </c>
      <c r="M596">
        <f>'[2]Order Form'!L529</f>
        <v>0</v>
      </c>
    </row>
    <row r="597" spans="3:13" ht="15" hidden="1" customHeight="1" outlineLevel="2" x14ac:dyDescent="0.25">
      <c r="C597" s="59" t="s">
        <v>37</v>
      </c>
      <c r="D597" s="59" t="s">
        <v>37</v>
      </c>
      <c r="E597">
        <f>'[2]Order Form'!D546</f>
        <v>5116</v>
      </c>
      <c r="F597" t="str">
        <f>'[2]Order Form'!E546</f>
        <v>05-05</v>
      </c>
      <c r="G597">
        <f>'[2]Order Form'!F546</f>
        <v>0</v>
      </c>
      <c r="H597" t="str">
        <f>'[2]Order Form'!G546</f>
        <v>LOW</v>
      </c>
      <c r="I597" t="str">
        <f>'[2]Order Form'!H546</f>
        <v>AA STICK DIFFUSER 120ML JUST PICKED FLOWERS</v>
      </c>
      <c r="J597">
        <f>'[2]Order Form'!I546</f>
        <v>6</v>
      </c>
      <c r="K597">
        <f>'[2]Order Form'!J546</f>
        <v>18.149999999999999</v>
      </c>
      <c r="L597">
        <f>'[2]Order Form'!K546</f>
        <v>29.95</v>
      </c>
      <c r="M597">
        <f>'[2]Order Form'!L530</f>
        <v>0</v>
      </c>
    </row>
    <row r="598" spans="3:13" ht="15" hidden="1" customHeight="1" outlineLevel="2" x14ac:dyDescent="0.25">
      <c r="C598" s="59" t="s">
        <v>37</v>
      </c>
      <c r="D598" s="59" t="s">
        <v>37</v>
      </c>
      <c r="E598">
        <f>'[2]Order Form'!D547</f>
        <v>0</v>
      </c>
      <c r="F598">
        <f>'[2]Order Form'!E547</f>
        <v>0</v>
      </c>
      <c r="G598">
        <f>'[2]Order Form'!F547</f>
        <v>0</v>
      </c>
      <c r="H598">
        <f>'[2]Order Form'!G547</f>
        <v>0</v>
      </c>
      <c r="I598">
        <f>'[2]Order Form'!H547</f>
        <v>0</v>
      </c>
      <c r="J598">
        <f>'[2]Order Form'!I547</f>
        <v>0</v>
      </c>
      <c r="K598">
        <f>'[2]Order Form'!J547</f>
        <v>0</v>
      </c>
      <c r="L598">
        <f>'[2]Order Form'!K547</f>
        <v>0</v>
      </c>
      <c r="M598">
        <f>'[2]Order Form'!L531</f>
        <v>0</v>
      </c>
    </row>
    <row r="599" spans="3:13" ht="15" hidden="1" customHeight="1" outlineLevel="2" x14ac:dyDescent="0.25">
      <c r="C599" s="59" t="s">
        <v>37</v>
      </c>
      <c r="D599" s="59" t="s">
        <v>37</v>
      </c>
      <c r="E599">
        <f>'[2]Order Form'!D548</f>
        <v>0</v>
      </c>
      <c r="F599">
        <f>'[2]Order Form'!E548</f>
        <v>0</v>
      </c>
      <c r="G599">
        <f>'[2]Order Form'!F548</f>
        <v>0</v>
      </c>
      <c r="H599">
        <f>'[2]Order Form'!G548</f>
        <v>0</v>
      </c>
      <c r="I599">
        <f>'[2]Order Form'!H548</f>
        <v>0</v>
      </c>
      <c r="J599">
        <f>'[2]Order Form'!I548</f>
        <v>0</v>
      </c>
      <c r="K599">
        <f>'[2]Order Form'!J548</f>
        <v>0</v>
      </c>
      <c r="L599">
        <f>'[2]Order Form'!K548</f>
        <v>0</v>
      </c>
      <c r="M599">
        <f>'[2]Order Form'!L532</f>
        <v>0</v>
      </c>
    </row>
    <row r="600" spans="3:13" ht="15" hidden="1" customHeight="1" outlineLevel="2" x14ac:dyDescent="0.25">
      <c r="C600" s="59" t="s">
        <v>37</v>
      </c>
      <c r="D600" s="59" t="s">
        <v>37</v>
      </c>
      <c r="E600">
        <f>'[2]Order Form'!D549</f>
        <v>80594</v>
      </c>
      <c r="F600" t="str">
        <f>'[2]Order Form'!E549</f>
        <v>05-16</v>
      </c>
      <c r="G600">
        <f>'[2]Order Form'!F549</f>
        <v>0</v>
      </c>
      <c r="H600" t="str">
        <f>'[2]Order Form'!G549</f>
        <v xml:space="preserve">P </v>
      </c>
      <c r="I600" t="str">
        <f>'[2]Order Form'!H549</f>
        <v>AA INCENSE STICKS WITH HOLDER PREPACK (18)</v>
      </c>
      <c r="J600">
        <f>'[2]Order Form'!I549</f>
        <v>1</v>
      </c>
      <c r="K600">
        <f>'[2]Order Form'!J549</f>
        <v>141.30000000000001</v>
      </c>
      <c r="L600">
        <f>'[2]Order Form'!K549</f>
        <v>233.14</v>
      </c>
      <c r="M600">
        <f>'[2]Order Form'!L533</f>
        <v>0</v>
      </c>
    </row>
    <row r="601" spans="3:13" ht="15" hidden="1" customHeight="1" outlineLevel="2" x14ac:dyDescent="0.25">
      <c r="C601" s="59" t="s">
        <v>37</v>
      </c>
      <c r="D601" s="59" t="s">
        <v>37</v>
      </c>
      <c r="E601">
        <f>'[2]Order Form'!D550</f>
        <v>0</v>
      </c>
      <c r="F601">
        <f>'[2]Order Form'!E550</f>
        <v>0</v>
      </c>
      <c r="G601">
        <f>'[2]Order Form'!F550</f>
        <v>0</v>
      </c>
      <c r="H601">
        <f>'[2]Order Form'!G550</f>
        <v>0</v>
      </c>
      <c r="I601">
        <f>'[2]Order Form'!H550</f>
        <v>0</v>
      </c>
      <c r="J601">
        <f>'[2]Order Form'!I550</f>
        <v>0</v>
      </c>
      <c r="K601">
        <f>'[2]Order Form'!J550</f>
        <v>0</v>
      </c>
      <c r="L601">
        <f>'[2]Order Form'!K550</f>
        <v>0</v>
      </c>
      <c r="M601" t="e">
        <f>'[2]Order Form'!#REF!</f>
        <v>#REF!</v>
      </c>
    </row>
    <row r="602" spans="3:13" ht="15" hidden="1" customHeight="1" outlineLevel="2" x14ac:dyDescent="0.25">
      <c r="C602" s="59" t="s">
        <v>37</v>
      </c>
      <c r="D602" s="59" t="s">
        <v>37</v>
      </c>
      <c r="E602">
        <f>'[2]Order Form'!D551</f>
        <v>5763</v>
      </c>
      <c r="F602" t="str">
        <f>'[2]Order Form'!E551</f>
        <v>05-02</v>
      </c>
      <c r="G602">
        <f>'[2]Order Form'!F551</f>
        <v>0</v>
      </c>
      <c r="H602">
        <f>'[2]Order Form'!G551</f>
        <v>0</v>
      </c>
      <c r="I602" t="str">
        <f>'[2]Order Form'!H551</f>
        <v>** AA HANGING SACHET (SET OF 4) FRESH FIG
(order in multiples of 6)</v>
      </c>
      <c r="J602">
        <f>'[2]Order Form'!I551</f>
        <v>6</v>
      </c>
      <c r="K602">
        <f>'[2]Order Form'!J551</f>
        <v>9.06</v>
      </c>
      <c r="L602">
        <f>'[2]Order Form'!K551</f>
        <v>14.95</v>
      </c>
      <c r="M602">
        <f>'[2]Order Form'!L534</f>
        <v>0</v>
      </c>
    </row>
    <row r="603" spans="3:13" ht="15" hidden="1" customHeight="1" outlineLevel="2" x14ac:dyDescent="0.25">
      <c r="C603" s="59" t="s">
        <v>37</v>
      </c>
      <c r="D603" s="59" t="s">
        <v>37</v>
      </c>
      <c r="E603">
        <f>'[2]Order Form'!D552</f>
        <v>0</v>
      </c>
      <c r="F603">
        <f>'[2]Order Form'!E552</f>
        <v>0</v>
      </c>
      <c r="G603">
        <f>'[2]Order Form'!F552</f>
        <v>0</v>
      </c>
      <c r="H603">
        <f>'[2]Order Form'!G552</f>
        <v>0</v>
      </c>
      <c r="I603">
        <f>'[2]Order Form'!H552</f>
        <v>0</v>
      </c>
      <c r="J603">
        <f>'[2]Order Form'!I552</f>
        <v>0</v>
      </c>
      <c r="K603">
        <f>'[2]Order Form'!J552</f>
        <v>0</v>
      </c>
      <c r="L603">
        <f>'[2]Order Form'!K552</f>
        <v>0</v>
      </c>
      <c r="M603">
        <f>'[2]Order Form'!L535</f>
        <v>0</v>
      </c>
    </row>
    <row r="604" spans="3:13" ht="15" hidden="1" customHeight="1" outlineLevel="2" x14ac:dyDescent="0.25">
      <c r="C604" s="59" t="s">
        <v>37</v>
      </c>
      <c r="D604" s="59" t="s">
        <v>37</v>
      </c>
      <c r="E604">
        <f>'[2]Order Form'!D553</f>
        <v>80560</v>
      </c>
      <c r="F604" t="str">
        <f>'[2]Order Form'!E553</f>
        <v>05-16</v>
      </c>
      <c r="G604">
        <f>'[2]Order Form'!F553</f>
        <v>0</v>
      </c>
      <c r="H604" t="str">
        <f>'[2]Order Form'!G553</f>
        <v xml:space="preserve">P </v>
      </c>
      <c r="I604" t="str">
        <f>'[2]Order Form'!H553</f>
        <v>AA SCENTED WAX DISC PREPACK (15)</v>
      </c>
      <c r="J604">
        <f>'[2]Order Form'!I553</f>
        <v>1</v>
      </c>
      <c r="K604">
        <f>'[2]Order Form'!J553</f>
        <v>117.75</v>
      </c>
      <c r="L604">
        <f>'[2]Order Form'!K553</f>
        <v>194.29</v>
      </c>
      <c r="M604">
        <f>'[2]Order Form'!L536</f>
        <v>0</v>
      </c>
    </row>
    <row r="605" spans="3:13" ht="15" hidden="1" customHeight="1" outlineLevel="2" x14ac:dyDescent="0.25">
      <c r="C605" s="59" t="s">
        <v>37</v>
      </c>
      <c r="D605" s="59" t="s">
        <v>37</v>
      </c>
      <c r="E605">
        <f>'[2]Order Form'!D554</f>
        <v>0</v>
      </c>
      <c r="F605">
        <f>'[2]Order Form'!E554</f>
        <v>0</v>
      </c>
      <c r="G605">
        <f>'[2]Order Form'!F554</f>
        <v>0</v>
      </c>
      <c r="H605">
        <f>'[2]Order Form'!G554</f>
        <v>0</v>
      </c>
      <c r="I605">
        <f>'[2]Order Form'!H554</f>
        <v>0</v>
      </c>
      <c r="J605">
        <f>'[2]Order Form'!I554</f>
        <v>0</v>
      </c>
      <c r="K605">
        <f>'[2]Order Form'!J554</f>
        <v>0</v>
      </c>
      <c r="L605">
        <f>'[2]Order Form'!K554</f>
        <v>0</v>
      </c>
      <c r="M605">
        <f>'[2]Order Form'!L537</f>
        <v>0</v>
      </c>
    </row>
    <row r="606" spans="3:13" ht="15" hidden="1" customHeight="1" outlineLevel="2" x14ac:dyDescent="0.25">
      <c r="C606" s="59" t="s">
        <v>37</v>
      </c>
      <c r="D606" s="59" t="s">
        <v>37</v>
      </c>
      <c r="E606">
        <f>'[2]Order Form'!D555</f>
        <v>80557</v>
      </c>
      <c r="F606" t="str">
        <f>'[2]Order Form'!E555</f>
        <v>05-16</v>
      </c>
      <c r="G606">
        <f>'[2]Order Form'!F555</f>
        <v>0</v>
      </c>
      <c r="H606" t="str">
        <f>'[2]Order Form'!G555</f>
        <v>P</v>
      </c>
      <c r="I606" t="str">
        <f>'[2]Order Form'!H555</f>
        <v>AA ARCH SERIES SCENTED CHARMS PREPACK (18)</v>
      </c>
      <c r="J606">
        <f>'[2]Order Form'!I555</f>
        <v>1</v>
      </c>
      <c r="K606">
        <f>'[2]Order Form'!J555</f>
        <v>108.54</v>
      </c>
      <c r="L606">
        <f>'[2]Order Form'!K555</f>
        <v>179.09</v>
      </c>
      <c r="M606">
        <f>'[2]Order Form'!L538</f>
        <v>0</v>
      </c>
    </row>
    <row r="607" spans="3:13" ht="15" hidden="1" customHeight="1" outlineLevel="2" x14ac:dyDescent="0.25">
      <c r="C607" s="59" t="s">
        <v>37</v>
      </c>
      <c r="D607" s="59" t="s">
        <v>37</v>
      </c>
      <c r="E607">
        <f>'[2]Order Form'!D556</f>
        <v>0</v>
      </c>
      <c r="F607">
        <f>'[2]Order Form'!E556</f>
        <v>0</v>
      </c>
      <c r="G607">
        <f>'[2]Order Form'!F556</f>
        <v>0</v>
      </c>
      <c r="H607">
        <f>'[2]Order Form'!G556</f>
        <v>0</v>
      </c>
      <c r="I607">
        <f>'[2]Order Form'!H556</f>
        <v>0</v>
      </c>
      <c r="J607">
        <f>'[2]Order Form'!I556</f>
        <v>0</v>
      </c>
      <c r="K607">
        <f>'[2]Order Form'!J556</f>
        <v>0</v>
      </c>
      <c r="L607">
        <f>'[2]Order Form'!K556</f>
        <v>0</v>
      </c>
      <c r="M607">
        <f>'[2]Order Form'!L539</f>
        <v>0</v>
      </c>
    </row>
    <row r="608" spans="3:13" ht="15" hidden="1" customHeight="1" outlineLevel="2" x14ac:dyDescent="0.25">
      <c r="C608" s="59" t="s">
        <v>37</v>
      </c>
      <c r="D608" s="59" t="s">
        <v>37</v>
      </c>
      <c r="E608">
        <f>'[2]Order Form'!D557</f>
        <v>4959</v>
      </c>
      <c r="F608" t="str">
        <f>'[2]Order Form'!E557</f>
        <v>05-04</v>
      </c>
      <c r="G608">
        <f>'[2]Order Form'!F557</f>
        <v>0</v>
      </c>
      <c r="H608">
        <f>'[2]Order Form'!G557</f>
        <v>0</v>
      </c>
      <c r="I608" t="str">
        <f>'[2]Order Form'!H557</f>
        <v>AA ARCH SERIES LIQUIDLESS DIFFUSER SUMMER MINT</v>
      </c>
      <c r="J608">
        <f>'[2]Order Form'!I557</f>
        <v>6</v>
      </c>
      <c r="K608">
        <f>'[2]Order Form'!J557</f>
        <v>12.09</v>
      </c>
      <c r="L608">
        <f>'[2]Order Form'!K557</f>
        <v>19.95</v>
      </c>
      <c r="M608">
        <f>'[2]Order Form'!L540</f>
        <v>0</v>
      </c>
    </row>
    <row r="609" spans="3:13" ht="15" hidden="1" customHeight="1" outlineLevel="2" x14ac:dyDescent="0.25">
      <c r="C609" s="59" t="s">
        <v>37</v>
      </c>
      <c r="D609" s="59" t="s">
        <v>37</v>
      </c>
      <c r="E609">
        <f>'[2]Order Form'!D558</f>
        <v>4960</v>
      </c>
      <c r="F609" t="str">
        <f>'[2]Order Form'!E558</f>
        <v>05-04</v>
      </c>
      <c r="G609">
        <f>'[2]Order Form'!F558</f>
        <v>0</v>
      </c>
      <c r="H609">
        <f>'[2]Order Form'!G558</f>
        <v>0</v>
      </c>
      <c r="I609" t="str">
        <f>'[2]Order Form'!H558</f>
        <v>AA ARCH SERIES LIQUIDLESS DIFFUSER JASMINE</v>
      </c>
      <c r="J609">
        <f>'[2]Order Form'!I558</f>
        <v>6</v>
      </c>
      <c r="K609">
        <f>'[2]Order Form'!J558</f>
        <v>12.09</v>
      </c>
      <c r="L609">
        <f>'[2]Order Form'!K558</f>
        <v>19.95</v>
      </c>
      <c r="M609" t="e">
        <f>'[2]Order Form'!#REF!</f>
        <v>#REF!</v>
      </c>
    </row>
    <row r="610" spans="3:13" ht="15" hidden="1" customHeight="1" outlineLevel="2" x14ac:dyDescent="0.25">
      <c r="C610" s="59" t="s">
        <v>37</v>
      </c>
      <c r="D610" s="59" t="s">
        <v>37</v>
      </c>
      <c r="E610">
        <f>'[2]Order Form'!D559</f>
        <v>4961</v>
      </c>
      <c r="F610" t="str">
        <f>'[2]Order Form'!E559</f>
        <v>05-04</v>
      </c>
      <c r="G610">
        <f>'[2]Order Form'!F559</f>
        <v>0</v>
      </c>
      <c r="H610">
        <f>'[2]Order Form'!G559</f>
        <v>0</v>
      </c>
      <c r="I610" t="str">
        <f>'[2]Order Form'!H559</f>
        <v>AA ARCH SERIES LIQUIDLESS DIFFUSER FROZEN PEAR</v>
      </c>
      <c r="J610">
        <f>'[2]Order Form'!I559</f>
        <v>6</v>
      </c>
      <c r="K610">
        <f>'[2]Order Form'!J559</f>
        <v>12.09</v>
      </c>
      <c r="L610">
        <f>'[2]Order Form'!K559</f>
        <v>19.95</v>
      </c>
      <c r="M610" t="e">
        <f>'[2]Order Form'!#REF!</f>
        <v>#REF!</v>
      </c>
    </row>
    <row r="611" spans="3:13" ht="15" hidden="1" customHeight="1" outlineLevel="2" x14ac:dyDescent="0.25">
      <c r="C611" s="59" t="s">
        <v>37</v>
      </c>
      <c r="D611" s="59" t="s">
        <v>37</v>
      </c>
      <c r="E611">
        <f>'[2]Order Form'!D560</f>
        <v>0</v>
      </c>
      <c r="F611">
        <f>'[2]Order Form'!E560</f>
        <v>0</v>
      </c>
      <c r="G611">
        <f>'[2]Order Form'!F560</f>
        <v>0</v>
      </c>
      <c r="H611">
        <f>'[2]Order Form'!G560</f>
        <v>0</v>
      </c>
      <c r="I611">
        <f>'[2]Order Form'!H560</f>
        <v>0</v>
      </c>
      <c r="J611">
        <f>'[2]Order Form'!I560</f>
        <v>0</v>
      </c>
      <c r="K611">
        <f>'[2]Order Form'!J560</f>
        <v>0</v>
      </c>
      <c r="L611">
        <f>'[2]Order Form'!K560</f>
        <v>0</v>
      </c>
      <c r="M611">
        <f>'[2]Order Form'!L541</f>
        <v>0</v>
      </c>
    </row>
    <row r="612" spans="3:13" ht="15" hidden="1" customHeight="1" outlineLevel="2" x14ac:dyDescent="0.25">
      <c r="C612" s="59" t="s">
        <v>37</v>
      </c>
      <c r="D612" s="59" t="s">
        <v>37</v>
      </c>
      <c r="E612">
        <f>'[2]Order Form'!D561</f>
        <v>80572</v>
      </c>
      <c r="F612" t="str">
        <f>'[2]Order Form'!E561</f>
        <v>05-18</v>
      </c>
      <c r="G612">
        <f>'[2]Order Form'!F561</f>
        <v>0</v>
      </c>
      <c r="H612" t="str">
        <f>'[2]Order Form'!G561</f>
        <v>P</v>
      </c>
      <c r="I612" t="str">
        <f>'[2]Order Form'!H561</f>
        <v>AA WELLNESS ESSENTIAL OIL BLENDS PREPACK</v>
      </c>
      <c r="J612">
        <f>'[2]Order Form'!I561</f>
        <v>1</v>
      </c>
      <c r="K612">
        <f>'[2]Order Form'!J561</f>
        <v>108.54</v>
      </c>
      <c r="L612">
        <f>'[2]Order Form'!K561</f>
        <v>170.09</v>
      </c>
      <c r="M612">
        <f>'[2]Order Form'!L542</f>
        <v>0</v>
      </c>
    </row>
    <row r="613" spans="3:13" ht="15" hidden="1" customHeight="1" outlineLevel="2" x14ac:dyDescent="0.25">
      <c r="C613" s="59" t="s">
        <v>37</v>
      </c>
      <c r="D613" s="59" t="s">
        <v>37</v>
      </c>
      <c r="E613">
        <f>'[2]Order Form'!D562</f>
        <v>0</v>
      </c>
      <c r="F613">
        <f>'[2]Order Form'!E562</f>
        <v>0</v>
      </c>
      <c r="G613">
        <f>'[2]Order Form'!F562</f>
        <v>0</v>
      </c>
      <c r="H613">
        <f>'[2]Order Form'!G562</f>
        <v>0</v>
      </c>
      <c r="I613">
        <f>'[2]Order Form'!H562</f>
        <v>0</v>
      </c>
      <c r="J613">
        <f>'[2]Order Form'!I562</f>
        <v>0</v>
      </c>
      <c r="K613">
        <f>'[2]Order Form'!J562</f>
        <v>0</v>
      </c>
      <c r="L613">
        <f>'[2]Order Form'!K562</f>
        <v>0</v>
      </c>
      <c r="M613">
        <f>'[2]Order Form'!L543</f>
        <v>0</v>
      </c>
    </row>
    <row r="614" spans="3:13" ht="15" hidden="1" customHeight="1" outlineLevel="2" x14ac:dyDescent="0.25">
      <c r="C614" s="59" t="s">
        <v>37</v>
      </c>
      <c r="D614" s="59" t="s">
        <v>37</v>
      </c>
      <c r="E614">
        <f>'[2]Order Form'!D563</f>
        <v>80573</v>
      </c>
      <c r="F614" t="str">
        <f>'[2]Order Form'!E563</f>
        <v>05-18</v>
      </c>
      <c r="G614">
        <f>'[2]Order Form'!F563</f>
        <v>0</v>
      </c>
      <c r="H614" t="str">
        <f>'[2]Order Form'!G563</f>
        <v>P</v>
      </c>
      <c r="I614" t="str">
        <f>'[2]Order Form'!H563</f>
        <v>AA WELLNESS FRAGRANCE SACHET PREPACK</v>
      </c>
      <c r="J614">
        <f>'[2]Order Form'!I563</f>
        <v>1</v>
      </c>
      <c r="K614">
        <f>'[2]Order Form'!J563</f>
        <v>75.78</v>
      </c>
      <c r="L614">
        <f>'[2]Order Form'!K563</f>
        <v>125.04</v>
      </c>
      <c r="M614">
        <f>'[2]Order Form'!L544</f>
        <v>0</v>
      </c>
    </row>
    <row r="615" spans="3:13" ht="15" hidden="1" customHeight="1" outlineLevel="2" x14ac:dyDescent="0.25">
      <c r="C615" s="59" t="s">
        <v>37</v>
      </c>
      <c r="D615" s="59" t="s">
        <v>37</v>
      </c>
      <c r="E615">
        <f>'[2]Order Form'!D564</f>
        <v>0</v>
      </c>
      <c r="F615">
        <f>'[2]Order Form'!E564</f>
        <v>0</v>
      </c>
      <c r="G615">
        <f>'[2]Order Form'!F564</f>
        <v>0</v>
      </c>
      <c r="H615">
        <f>'[2]Order Form'!G564</f>
        <v>0</v>
      </c>
      <c r="I615">
        <f>'[2]Order Form'!H564</f>
        <v>0</v>
      </c>
      <c r="J615">
        <f>'[2]Order Form'!I564</f>
        <v>0</v>
      </c>
      <c r="K615">
        <f>'[2]Order Form'!J564</f>
        <v>0</v>
      </c>
      <c r="L615">
        <f>'[2]Order Form'!K564</f>
        <v>0</v>
      </c>
      <c r="M615">
        <f>'[2]Order Form'!L545</f>
        <v>0</v>
      </c>
    </row>
    <row r="616" spans="3:13" ht="15" hidden="1" customHeight="1" outlineLevel="2" x14ac:dyDescent="0.25">
      <c r="C616" s="59" t="s">
        <v>37</v>
      </c>
      <c r="D616" s="59" t="s">
        <v>37</v>
      </c>
      <c r="E616">
        <f>'[2]Order Form'!D565</f>
        <v>80612</v>
      </c>
      <c r="F616" t="str">
        <f>'[2]Order Form'!E565</f>
        <v>05-03</v>
      </c>
      <c r="G616">
        <f>'[2]Order Form'!F565</f>
        <v>0</v>
      </c>
      <c r="H616" t="str">
        <f>'[2]Order Form'!G565</f>
        <v>P</v>
      </c>
      <c r="I616" t="str">
        <f>'[2]Order Form'!H565</f>
        <v>AA MEN'S SOAP ON A ROPE PREPACK (12)</v>
      </c>
      <c r="J616">
        <f>'[2]Order Form'!I565</f>
        <v>1</v>
      </c>
      <c r="K616">
        <f>'[2]Order Form'!J565</f>
        <v>72.36</v>
      </c>
      <c r="L616">
        <f>'[2]Order Form'!K565</f>
        <v>119.39</v>
      </c>
      <c r="M616" t="e">
        <f>'[2]Order Form'!#REF!</f>
        <v>#REF!</v>
      </c>
    </row>
    <row r="617" spans="3:13" ht="15" hidden="1" customHeight="1" outlineLevel="2" x14ac:dyDescent="0.25">
      <c r="C617" s="59" t="s">
        <v>37</v>
      </c>
      <c r="D617" s="59" t="s">
        <v>37</v>
      </c>
      <c r="E617">
        <f>'[2]Order Form'!D566</f>
        <v>0</v>
      </c>
      <c r="F617">
        <f>'[2]Order Form'!E566</f>
        <v>0</v>
      </c>
      <c r="G617">
        <f>'[2]Order Form'!F566</f>
        <v>0</v>
      </c>
      <c r="H617">
        <f>'[2]Order Form'!G566</f>
        <v>0</v>
      </c>
      <c r="I617">
        <f>'[2]Order Form'!H566</f>
        <v>0</v>
      </c>
      <c r="J617">
        <f>'[2]Order Form'!I566</f>
        <v>0</v>
      </c>
      <c r="K617">
        <f>'[2]Order Form'!J566</f>
        <v>0</v>
      </c>
      <c r="L617">
        <f>'[2]Order Form'!K566</f>
        <v>0</v>
      </c>
      <c r="M617">
        <f>'[2]Order Form'!L546</f>
        <v>0</v>
      </c>
    </row>
    <row r="618" spans="3:13" ht="15" hidden="1" customHeight="1" outlineLevel="2" x14ac:dyDescent="0.25">
      <c r="C618" s="59" t="s">
        <v>37</v>
      </c>
      <c r="D618" s="59" t="s">
        <v>37</v>
      </c>
      <c r="E618">
        <f>'[2]Order Form'!D567</f>
        <v>5997</v>
      </c>
      <c r="F618" t="str">
        <f>'[2]Order Form'!E567</f>
        <v>05-04</v>
      </c>
      <c r="G618">
        <f>'[2]Order Form'!F567</f>
        <v>0</v>
      </c>
      <c r="H618">
        <f>'[2]Order Form'!G567</f>
        <v>0</v>
      </c>
      <c r="I618" t="str">
        <f>'[2]Order Form'!H567</f>
        <v>AA MEN'S MORNING RITUALS</v>
      </c>
      <c r="J618">
        <f>'[2]Order Form'!I567</f>
        <v>4</v>
      </c>
      <c r="K618">
        <f>'[2]Order Form'!J567</f>
        <v>12.09</v>
      </c>
      <c r="L618">
        <f>'[2]Order Form'!K567</f>
        <v>19.95</v>
      </c>
      <c r="M618">
        <f>'[2]Order Form'!L547</f>
        <v>0</v>
      </c>
    </row>
    <row r="619" spans="3:13" ht="15" hidden="1" customHeight="1" outlineLevel="2" x14ac:dyDescent="0.25">
      <c r="C619" s="59" t="s">
        <v>37</v>
      </c>
      <c r="D619" s="59" t="s">
        <v>37</v>
      </c>
      <c r="E619">
        <f>'[2]Order Form'!D568</f>
        <v>5126</v>
      </c>
      <c r="F619" t="str">
        <f>'[2]Order Form'!E568</f>
        <v>05-04</v>
      </c>
      <c r="G619">
        <f>'[2]Order Form'!F568</f>
        <v>0</v>
      </c>
      <c r="H619">
        <f>'[2]Order Form'!G568</f>
        <v>0</v>
      </c>
      <c r="I619" t="str">
        <f>'[2]Order Form'!H568</f>
        <v>AA MENS BEARD &amp; SHAVING KIT 2023</v>
      </c>
      <c r="J619">
        <f>'[2]Order Form'!I568</f>
        <v>6</v>
      </c>
      <c r="K619">
        <f>'[2]Order Form'!J568</f>
        <v>15.12</v>
      </c>
      <c r="L619">
        <f>'[2]Order Form'!K568</f>
        <v>24.95</v>
      </c>
      <c r="M619">
        <f>'[2]Order Form'!L548</f>
        <v>0</v>
      </c>
    </row>
    <row r="620" spans="3:13" ht="15" hidden="1" customHeight="1" outlineLevel="2" x14ac:dyDescent="0.25">
      <c r="C620" s="59" t="s">
        <v>37</v>
      </c>
      <c r="D620" s="59" t="s">
        <v>37</v>
      </c>
      <c r="E620">
        <f>'[2]Order Form'!D569</f>
        <v>5998</v>
      </c>
      <c r="F620" t="str">
        <f>'[2]Order Form'!E569</f>
        <v>05-04</v>
      </c>
      <c r="G620">
        <f>'[2]Order Form'!F569</f>
        <v>0</v>
      </c>
      <c r="H620">
        <f>'[2]Order Form'!G569</f>
        <v>0</v>
      </c>
      <c r="I620" t="str">
        <f>'[2]Order Form'!H569</f>
        <v>AA MENS SHAVE BRUSH</v>
      </c>
      <c r="J620">
        <f>'[2]Order Form'!I569</f>
        <v>6</v>
      </c>
      <c r="K620">
        <f>'[2]Order Form'!J569</f>
        <v>6.03</v>
      </c>
      <c r="L620">
        <f>'[2]Order Form'!K569</f>
        <v>9.9499999999999993</v>
      </c>
      <c r="M620">
        <f>'[2]Order Form'!L549</f>
        <v>0</v>
      </c>
    </row>
    <row r="621" spans="3:13" ht="15" hidden="1" customHeight="1" outlineLevel="2" x14ac:dyDescent="0.25">
      <c r="C621" s="59" t="s">
        <v>37</v>
      </c>
      <c r="D621" s="59" t="s">
        <v>37</v>
      </c>
      <c r="E621">
        <f>'[2]Order Form'!D570</f>
        <v>5986</v>
      </c>
      <c r="F621" t="str">
        <f>'[2]Order Form'!E570</f>
        <v>05-04</v>
      </c>
      <c r="G621">
        <f>'[2]Order Form'!F570</f>
        <v>0</v>
      </c>
      <c r="H621">
        <f>'[2]Order Form'!G570</f>
        <v>0</v>
      </c>
      <c r="I621" t="str">
        <f>'[2]Order Form'!H570</f>
        <v xml:space="preserve">AA MEN'S SHAVE KIT
</v>
      </c>
      <c r="J621">
        <f>'[2]Order Form'!I570</f>
        <v>6</v>
      </c>
      <c r="K621">
        <f>'[2]Order Form'!J570</f>
        <v>9.06</v>
      </c>
      <c r="L621">
        <f>'[2]Order Form'!K570</f>
        <v>14.95</v>
      </c>
      <c r="M621">
        <f>'[2]Order Form'!L550</f>
        <v>0</v>
      </c>
    </row>
    <row r="622" spans="3:13" ht="15" hidden="1" customHeight="1" outlineLevel="2" x14ac:dyDescent="0.25">
      <c r="C622" s="59" t="s">
        <v>37</v>
      </c>
      <c r="D622" s="59" t="s">
        <v>37</v>
      </c>
      <c r="E622">
        <f>'[2]Order Form'!D571</f>
        <v>0</v>
      </c>
      <c r="F622">
        <f>'[2]Order Form'!E571</f>
        <v>0</v>
      </c>
      <c r="G622">
        <f>'[2]Order Form'!F571</f>
        <v>0</v>
      </c>
      <c r="H622" t="str">
        <f>'[2]Order Form'!G571</f>
        <v>H1.8</v>
      </c>
      <c r="I622">
        <f>'[2]Order Form'!H571</f>
        <v>0</v>
      </c>
      <c r="J622">
        <f>'[2]Order Form'!I571</f>
        <v>0</v>
      </c>
      <c r="K622">
        <f>'[2]Order Form'!J571</f>
        <v>0</v>
      </c>
      <c r="L622">
        <f>'[2]Order Form'!K571</f>
        <v>0</v>
      </c>
      <c r="M622" t="e">
        <f>'[2]Order Form'!#REF!</f>
        <v>#REF!</v>
      </c>
    </row>
    <row r="623" spans="3:13" ht="15" hidden="1" customHeight="1" outlineLevel="2" x14ac:dyDescent="0.25">
      <c r="C623" s="59" t="s">
        <v>37</v>
      </c>
      <c r="D623" s="59" t="s">
        <v>37</v>
      </c>
      <c r="E623">
        <f>'[2]Order Form'!D572</f>
        <v>0</v>
      </c>
      <c r="F623">
        <f>'[2]Order Form'!E572</f>
        <v>0</v>
      </c>
      <c r="G623">
        <f>'[2]Order Form'!F572</f>
        <v>0</v>
      </c>
      <c r="H623">
        <f>'[2]Order Form'!G572</f>
        <v>0</v>
      </c>
      <c r="I623">
        <f>'[2]Order Form'!H572</f>
        <v>0</v>
      </c>
      <c r="J623">
        <f>'[2]Order Form'!I572</f>
        <v>0</v>
      </c>
      <c r="K623">
        <f>'[2]Order Form'!J572</f>
        <v>0</v>
      </c>
      <c r="L623">
        <f>'[2]Order Form'!K572</f>
        <v>0</v>
      </c>
      <c r="M623" t="e">
        <f>'[2]Order Form'!#REF!</f>
        <v>#REF!</v>
      </c>
    </row>
    <row r="624" spans="3:13" ht="15" hidden="1" customHeight="1" outlineLevel="2" x14ac:dyDescent="0.25">
      <c r="C624" s="59" t="s">
        <v>37</v>
      </c>
      <c r="D624" s="59" t="s">
        <v>37</v>
      </c>
      <c r="E624">
        <f>'[2]Order Form'!D573</f>
        <v>190</v>
      </c>
      <c r="F624" t="str">
        <f>'[2]Order Form'!E573</f>
        <v>MISC</v>
      </c>
      <c r="G624">
        <f>'[2]Order Form'!F573</f>
        <v>0</v>
      </c>
      <c r="H624" t="str">
        <f>'[2]Order Form'!G573</f>
        <v xml:space="preserve">P </v>
      </c>
      <c r="I624" t="str">
        <f>'[2]Order Form'!H573</f>
        <v>WS COSMETIC BAG STAND &amp; STOCK PREPACK</v>
      </c>
      <c r="J624">
        <f>'[2]Order Form'!I573</f>
        <v>1</v>
      </c>
      <c r="K624">
        <f>'[2]Order Form'!J573</f>
        <v>695</v>
      </c>
      <c r="L624">
        <f>'[2]Order Form'!K573</f>
        <v>1146.75</v>
      </c>
      <c r="M624">
        <f>'[2]Order Form'!L551</f>
        <v>0</v>
      </c>
    </row>
    <row r="625" spans="3:13" ht="15" hidden="1" customHeight="1" outlineLevel="2" x14ac:dyDescent="0.25">
      <c r="C625" s="59" t="s">
        <v>37</v>
      </c>
      <c r="D625" s="59" t="s">
        <v>37</v>
      </c>
      <c r="E625">
        <f>'[2]Order Form'!D574</f>
        <v>0</v>
      </c>
      <c r="F625">
        <f>'[2]Order Form'!E574</f>
        <v>0</v>
      </c>
      <c r="G625">
        <f>'[2]Order Form'!F574</f>
        <v>0</v>
      </c>
      <c r="H625">
        <f>'[2]Order Form'!G574</f>
        <v>0</v>
      </c>
      <c r="I625">
        <f>'[2]Order Form'!H574</f>
        <v>0</v>
      </c>
      <c r="J625">
        <f>'[2]Order Form'!I574</f>
        <v>0</v>
      </c>
      <c r="K625">
        <f>'[2]Order Form'!J574</f>
        <v>0</v>
      </c>
      <c r="L625">
        <f>'[2]Order Form'!K574</f>
        <v>0</v>
      </c>
      <c r="M625" t="e">
        <f>'[2]Order Form'!#REF!</f>
        <v>#REF!</v>
      </c>
    </row>
    <row r="626" spans="3:13" ht="15" hidden="1" customHeight="1" outlineLevel="2" x14ac:dyDescent="0.25">
      <c r="C626" s="59" t="s">
        <v>37</v>
      </c>
      <c r="D626" s="59" t="s">
        <v>37</v>
      </c>
      <c r="E626" t="str">
        <f>'[2]Order Form'!D575</f>
        <v>S118X</v>
      </c>
      <c r="F626" t="str">
        <f>'[2]Order Form'!E575</f>
        <v>MISC</v>
      </c>
      <c r="G626">
        <f>'[2]Order Form'!F575</f>
        <v>0</v>
      </c>
      <c r="H626">
        <f>'[2]Order Form'!G575</f>
        <v>0</v>
      </c>
      <c r="I626" t="str">
        <f>'[2]Order Form'!H575</f>
        <v xml:space="preserve">WS COSMETIC BAG STAND WITH HEADER/CLAMP </v>
      </c>
      <c r="J626">
        <f>'[2]Order Form'!I575</f>
        <v>1</v>
      </c>
      <c r="K626">
        <f>'[2]Order Form'!J575</f>
        <v>395</v>
      </c>
      <c r="L626">
        <f>'[2]Order Form'!K575</f>
        <v>0</v>
      </c>
      <c r="M626">
        <f>'[2]Order Form'!L552</f>
        <v>0</v>
      </c>
    </row>
    <row r="627" spans="3:13" ht="15" hidden="1" customHeight="1" outlineLevel="2" x14ac:dyDescent="0.25">
      <c r="C627" s="59" t="s">
        <v>37</v>
      </c>
      <c r="D627" s="59" t="s">
        <v>37</v>
      </c>
      <c r="E627" t="str">
        <f>'[2]Order Form'!D576</f>
        <v>S118H</v>
      </c>
      <c r="F627" t="str">
        <f>'[2]Order Form'!E576</f>
        <v>ER</v>
      </c>
      <c r="G627">
        <f>'[2]Order Form'!F576</f>
        <v>0</v>
      </c>
      <c r="H627">
        <f>'[2]Order Form'!G576</f>
        <v>0</v>
      </c>
      <c r="I627" t="str">
        <f>'[2]Order Form'!H576</f>
        <v>WS COSMETIC BAG STAND HEADER ONLY</v>
      </c>
      <c r="J627">
        <f>'[2]Order Form'!I576</f>
        <v>1</v>
      </c>
      <c r="K627">
        <f>'[2]Order Form'!J576</f>
        <v>0</v>
      </c>
      <c r="L627">
        <f>'[2]Order Form'!K576</f>
        <v>0</v>
      </c>
      <c r="M627">
        <f>'[2]Order Form'!L553</f>
        <v>0</v>
      </c>
    </row>
    <row r="628" spans="3:13" ht="15" hidden="1" customHeight="1" outlineLevel="2" x14ac:dyDescent="0.25">
      <c r="C628" s="59" t="s">
        <v>37</v>
      </c>
      <c r="D628" s="59" t="s">
        <v>37</v>
      </c>
      <c r="E628" t="str">
        <f>'[2]Order Form'!D577</f>
        <v>S118C</v>
      </c>
      <c r="F628" t="str">
        <f>'[2]Order Form'!E577</f>
        <v>ER</v>
      </c>
      <c r="G628">
        <f>'[2]Order Form'!F577</f>
        <v>0</v>
      </c>
      <c r="H628">
        <f>'[2]Order Form'!G577</f>
        <v>0</v>
      </c>
      <c r="I628" t="str">
        <f>'[2]Order Form'!H577</f>
        <v>WS COSMETIC BAG STAND CLAMP ONLY</v>
      </c>
      <c r="J628">
        <f>'[2]Order Form'!I577</f>
        <v>1</v>
      </c>
      <c r="K628">
        <f>'[2]Order Form'!J577</f>
        <v>0</v>
      </c>
      <c r="L628">
        <f>'[2]Order Form'!K577</f>
        <v>0</v>
      </c>
      <c r="M628">
        <f>'[2]Order Form'!L554</f>
        <v>0</v>
      </c>
    </row>
    <row r="629" spans="3:13" ht="15" hidden="1" customHeight="1" outlineLevel="2" x14ac:dyDescent="0.25">
      <c r="C629" s="59" t="s">
        <v>37</v>
      </c>
      <c r="D629" s="59" t="s">
        <v>37</v>
      </c>
      <c r="E629">
        <f>'[2]Order Form'!D578</f>
        <v>0</v>
      </c>
      <c r="F629">
        <f>'[2]Order Form'!E578</f>
        <v>0</v>
      </c>
      <c r="G629">
        <f>'[2]Order Form'!F578</f>
        <v>0</v>
      </c>
      <c r="H629">
        <f>'[2]Order Form'!G578</f>
        <v>0</v>
      </c>
      <c r="I629">
        <f>'[2]Order Form'!H578</f>
        <v>0</v>
      </c>
      <c r="J629">
        <f>'[2]Order Form'!I578</f>
        <v>0</v>
      </c>
      <c r="K629">
        <f>'[2]Order Form'!J578</f>
        <v>0</v>
      </c>
      <c r="L629">
        <f>'[2]Order Form'!K578</f>
        <v>0</v>
      </c>
      <c r="M629">
        <f>'[2]Order Form'!L555</f>
        <v>0</v>
      </c>
    </row>
    <row r="630" spans="3:13" ht="15" hidden="1" customHeight="1" outlineLevel="2" x14ac:dyDescent="0.25">
      <c r="C630" s="59" t="s">
        <v>37</v>
      </c>
      <c r="D630" s="59" t="s">
        <v>37</v>
      </c>
      <c r="E630">
        <f>'[2]Order Form'!D579</f>
        <v>0</v>
      </c>
      <c r="F630">
        <f>'[2]Order Form'!E579</f>
        <v>0</v>
      </c>
      <c r="G630">
        <f>'[2]Order Form'!F579</f>
        <v>0</v>
      </c>
      <c r="H630">
        <f>'[2]Order Form'!G579</f>
        <v>0</v>
      </c>
      <c r="I630">
        <f>'[2]Order Form'!H579</f>
        <v>0</v>
      </c>
      <c r="J630">
        <f>'[2]Order Form'!I579</f>
        <v>0</v>
      </c>
      <c r="K630">
        <f>'[2]Order Form'!J579</f>
        <v>0</v>
      </c>
      <c r="L630">
        <f>'[2]Order Form'!K579</f>
        <v>0</v>
      </c>
      <c r="M630">
        <f>'[2]Order Form'!L556</f>
        <v>0</v>
      </c>
    </row>
    <row r="631" spans="3:13" ht="15" hidden="1" customHeight="1" outlineLevel="2" x14ac:dyDescent="0.25">
      <c r="C631" s="59" t="s">
        <v>37</v>
      </c>
      <c r="D631" s="59" t="s">
        <v>37</v>
      </c>
      <c r="E631">
        <f>'[2]Order Form'!D580</f>
        <v>541921</v>
      </c>
      <c r="F631" t="str">
        <f>'[2]Order Form'!E580</f>
        <v>07-10</v>
      </c>
      <c r="G631">
        <f>'[2]Order Form'!F580</f>
        <v>0</v>
      </c>
      <c r="H631">
        <f>'[2]Order Form'!G580</f>
        <v>0</v>
      </c>
      <c r="I631" t="str">
        <f>'[2]Order Form'!H580</f>
        <v>WS GLITTER MULTI PURPOSE FLAT PURSE W/WRISTLET SILVER</v>
      </c>
      <c r="J631">
        <f>'[2]Order Form'!I580</f>
        <v>1</v>
      </c>
      <c r="K631">
        <f>'[2]Order Form'!J580</f>
        <v>7.85</v>
      </c>
      <c r="L631">
        <f>'[2]Order Form'!K580</f>
        <v>12.95</v>
      </c>
      <c r="M631">
        <f>'[2]Order Form'!L557</f>
        <v>0</v>
      </c>
    </row>
    <row r="632" spans="3:13" ht="15" hidden="1" customHeight="1" outlineLevel="2" x14ac:dyDescent="0.25">
      <c r="C632" s="59" t="s">
        <v>37</v>
      </c>
      <c r="D632" s="59" t="s">
        <v>37</v>
      </c>
      <c r="E632">
        <f>'[2]Order Form'!D581</f>
        <v>544114</v>
      </c>
      <c r="F632" t="str">
        <f>'[2]Order Form'!E581</f>
        <v>07-10</v>
      </c>
      <c r="G632">
        <f>'[2]Order Form'!F581</f>
        <v>0</v>
      </c>
      <c r="H632">
        <f>'[2]Order Form'!G581</f>
        <v>0</v>
      </c>
      <c r="I632" t="str">
        <f>'[2]Order Form'!H581</f>
        <v>WS PREMIUM VIOLET LARGE COIN PURSE WITH TASSEL</v>
      </c>
      <c r="J632">
        <f>'[2]Order Form'!I581</f>
        <v>1</v>
      </c>
      <c r="K632">
        <f>'[2]Order Form'!J581</f>
        <v>10.27</v>
      </c>
      <c r="L632">
        <f>'[2]Order Form'!K581</f>
        <v>16.95</v>
      </c>
      <c r="M632">
        <f>'[2]Order Form'!L558</f>
        <v>0</v>
      </c>
    </row>
    <row r="633" spans="3:13" ht="15" hidden="1" customHeight="1" outlineLevel="2" x14ac:dyDescent="0.25">
      <c r="C633" s="59" t="s">
        <v>37</v>
      </c>
      <c r="D633" s="59" t="s">
        <v>37</v>
      </c>
      <c r="E633">
        <f>'[2]Order Form'!D582</f>
        <v>544113</v>
      </c>
      <c r="F633" t="str">
        <f>'[2]Order Form'!E582</f>
        <v>07-10</v>
      </c>
      <c r="G633">
        <f>'[2]Order Form'!F582</f>
        <v>0</v>
      </c>
      <c r="H633">
        <f>'[2]Order Form'!G582</f>
        <v>0</v>
      </c>
      <c r="I633" t="str">
        <f>'[2]Order Form'!H582</f>
        <v>WS PREMIUM VIOLET COIN PURSE WITH TASSEL ON KEY RING</v>
      </c>
      <c r="J633">
        <f>'[2]Order Form'!I582</f>
        <v>1</v>
      </c>
      <c r="K633">
        <f>'[2]Order Form'!J582</f>
        <v>7.85</v>
      </c>
      <c r="L633">
        <f>'[2]Order Form'!K582</f>
        <v>12.95</v>
      </c>
      <c r="M633">
        <f>'[2]Order Form'!L559</f>
        <v>0</v>
      </c>
    </row>
    <row r="634" spans="3:13" ht="15" hidden="1" customHeight="1" outlineLevel="2" x14ac:dyDescent="0.25">
      <c r="C634" s="59" t="s">
        <v>37</v>
      </c>
      <c r="D634" s="59" t="s">
        <v>37</v>
      </c>
      <c r="E634">
        <f>'[2]Order Form'!D583</f>
        <v>545698</v>
      </c>
      <c r="F634" t="str">
        <f>'[2]Order Form'!E583</f>
        <v>08-02</v>
      </c>
      <c r="G634">
        <f>'[2]Order Form'!F583</f>
        <v>0</v>
      </c>
      <c r="H634">
        <f>'[2]Order Form'!G583</f>
        <v>0</v>
      </c>
      <c r="I634" t="str">
        <f>'[2]Order Form'!H583</f>
        <v>WS PREMIUM WIDE OPENING COS BAG HOT PINK</v>
      </c>
      <c r="J634">
        <f>'[2]Order Form'!I583</f>
        <v>1</v>
      </c>
      <c r="K634">
        <f>'[2]Order Form'!J583</f>
        <v>19.7</v>
      </c>
      <c r="L634">
        <f>'[2]Order Form'!K583</f>
        <v>32.5</v>
      </c>
      <c r="M634">
        <f>'[2]Order Form'!L560</f>
        <v>0</v>
      </c>
    </row>
    <row r="635" spans="3:13" ht="15" hidden="1" customHeight="1" outlineLevel="2" x14ac:dyDescent="0.25">
      <c r="C635" s="59" t="s">
        <v>37</v>
      </c>
      <c r="D635" s="59" t="s">
        <v>37</v>
      </c>
      <c r="E635">
        <f>'[2]Order Form'!D584</f>
        <v>545971</v>
      </c>
      <c r="F635" t="str">
        <f>'[2]Order Form'!E584</f>
        <v>06-03</v>
      </c>
      <c r="G635">
        <f>'[2]Order Form'!F584</f>
        <v>0</v>
      </c>
      <c r="H635">
        <f>'[2]Order Form'!G584</f>
        <v>0</v>
      </c>
      <c r="I635" t="str">
        <f>'[2]Order Form'!H584</f>
        <v>WS PREMIUM RED MEDIUM BEAUTY CASE</v>
      </c>
      <c r="J635">
        <f>'[2]Order Form'!I584</f>
        <v>1</v>
      </c>
      <c r="K635">
        <f>'[2]Order Form'!J584</f>
        <v>27.27</v>
      </c>
      <c r="L635">
        <f>'[2]Order Form'!K584</f>
        <v>45</v>
      </c>
      <c r="M635">
        <f>'[2]Order Form'!L561</f>
        <v>0</v>
      </c>
    </row>
    <row r="636" spans="3:13" ht="15" hidden="1" customHeight="1" outlineLevel="2" x14ac:dyDescent="0.25">
      <c r="C636" s="59" t="s">
        <v>37</v>
      </c>
      <c r="D636" s="59" t="s">
        <v>37</v>
      </c>
      <c r="E636">
        <f>'[2]Order Form'!D585</f>
        <v>545996</v>
      </c>
      <c r="F636" t="str">
        <f>'[2]Order Form'!E585</f>
        <v>ND-02</v>
      </c>
      <c r="G636">
        <f>'[2]Order Form'!F585</f>
        <v>0</v>
      </c>
      <c r="H636" t="str">
        <f>'[2]Order Form'!G585</f>
        <v>LOW</v>
      </c>
      <c r="I636" t="str">
        <f>'[2]Order Form'!H585</f>
        <v>WS TERRY TILE EXTRA LARGE POUCH PINK</v>
      </c>
      <c r="J636">
        <f>'[2]Order Form'!I585</f>
        <v>1</v>
      </c>
      <c r="K636">
        <f>'[2]Order Form'!J585</f>
        <v>22.39</v>
      </c>
      <c r="L636">
        <f>'[2]Order Form'!K585</f>
        <v>36.950000000000003</v>
      </c>
      <c r="M636">
        <f>'[2]Order Form'!L562</f>
        <v>0</v>
      </c>
    </row>
    <row r="637" spans="3:13" ht="15" hidden="1" customHeight="1" outlineLevel="2" x14ac:dyDescent="0.25">
      <c r="C637" s="59" t="s">
        <v>37</v>
      </c>
      <c r="D637" s="59" t="s">
        <v>37</v>
      </c>
      <c r="E637">
        <f>'[2]Order Form'!D586</f>
        <v>545079</v>
      </c>
      <c r="F637" t="str">
        <f>'[2]Order Form'!E586</f>
        <v>07-A</v>
      </c>
      <c r="G637">
        <f>'[2]Order Form'!F586</f>
        <v>0</v>
      </c>
      <c r="H637">
        <f>'[2]Order Form'!G586</f>
        <v>0</v>
      </c>
      <c r="I637" t="str">
        <f>'[2]Order Form'!H586</f>
        <v>WS MARBLE MODERNA SMALL FLAT PURSE</v>
      </c>
      <c r="J637">
        <f>'[2]Order Form'!I586</f>
        <v>1</v>
      </c>
      <c r="K637">
        <f>'[2]Order Form'!J586</f>
        <v>7.85</v>
      </c>
      <c r="L637">
        <f>'[2]Order Form'!K586</f>
        <v>12.95</v>
      </c>
      <c r="M637">
        <f>'[2]Order Form'!L563</f>
        <v>0</v>
      </c>
    </row>
    <row r="638" spans="3:13" ht="15" hidden="1" customHeight="1" outlineLevel="2" x14ac:dyDescent="0.25">
      <c r="C638" s="59" t="s">
        <v>37</v>
      </c>
      <c r="D638" s="59" t="s">
        <v>37</v>
      </c>
      <c r="E638">
        <f>'[2]Order Form'!D587</f>
        <v>545081</v>
      </c>
      <c r="F638" t="str">
        <f>'[2]Order Form'!E587</f>
        <v>07-A</v>
      </c>
      <c r="G638">
        <f>'[2]Order Form'!F587</f>
        <v>0</v>
      </c>
      <c r="H638">
        <f>'[2]Order Form'!G587</f>
        <v>0</v>
      </c>
      <c r="I638" t="str">
        <f>'[2]Order Form'!H587</f>
        <v>WS MARBLE MODERNA SMALL SQUARE CARRY BAG</v>
      </c>
      <c r="J638">
        <f>'[2]Order Form'!I587</f>
        <v>1</v>
      </c>
      <c r="K638">
        <f>'[2]Order Form'!J587</f>
        <v>12.09</v>
      </c>
      <c r="L638">
        <f>'[2]Order Form'!K587</f>
        <v>19.95</v>
      </c>
      <c r="M638">
        <f>'[2]Order Form'!L564</f>
        <v>0</v>
      </c>
    </row>
    <row r="639" spans="3:13" ht="15" hidden="1" customHeight="1" outlineLevel="2" x14ac:dyDescent="0.25">
      <c r="C639" s="59" t="s">
        <v>37</v>
      </c>
      <c r="D639" s="59" t="s">
        <v>37</v>
      </c>
      <c r="E639">
        <f>'[2]Order Form'!D588</f>
        <v>544420</v>
      </c>
      <c r="F639" t="str">
        <f>'[2]Order Form'!E588</f>
        <v>06-15</v>
      </c>
      <c r="G639">
        <f>'[2]Order Form'!F588</f>
        <v>0</v>
      </c>
      <c r="H639" t="str">
        <f>'[2]Order Form'!G588</f>
        <v>LOW</v>
      </c>
      <c r="I639" t="str">
        <f>'[2]Order Form'!H588</f>
        <v>WS PREMIUM NAVY MEDIUM BEAUTY CASE</v>
      </c>
      <c r="J639">
        <f>'[2]Order Form'!I588</f>
        <v>1</v>
      </c>
      <c r="K639">
        <f>'[2]Order Form'!J588</f>
        <v>27.27</v>
      </c>
      <c r="L639">
        <f>'[2]Order Form'!K588</f>
        <v>45</v>
      </c>
      <c r="M639">
        <f>'[2]Order Form'!L565</f>
        <v>0</v>
      </c>
    </row>
    <row r="640" spans="3:13" ht="15" hidden="1" customHeight="1" outlineLevel="2" x14ac:dyDescent="0.25">
      <c r="C640" s="59" t="s">
        <v>37</v>
      </c>
      <c r="D640" s="59" t="s">
        <v>37</v>
      </c>
      <c r="E640">
        <f>'[2]Order Form'!D589</f>
        <v>544842</v>
      </c>
      <c r="F640" t="str">
        <f>'[2]Order Form'!E589</f>
        <v>06-15</v>
      </c>
      <c r="G640">
        <f>'[2]Order Form'!F589</f>
        <v>0</v>
      </c>
      <c r="H640">
        <f>'[2]Order Form'!G589</f>
        <v>0</v>
      </c>
      <c r="I640" t="str">
        <f>'[2]Order Form'!H589</f>
        <v>WS PREMIUM NAVY LARGE HOLD ALL COS BAG</v>
      </c>
      <c r="J640">
        <f>'[2]Order Form'!I589</f>
        <v>1</v>
      </c>
      <c r="K640">
        <f>'[2]Order Form'!J589</f>
        <v>27.27</v>
      </c>
      <c r="L640">
        <f>'[2]Order Form'!K589</f>
        <v>45</v>
      </c>
      <c r="M640">
        <f>'[2]Order Form'!L566</f>
        <v>0</v>
      </c>
    </row>
    <row r="641" spans="3:13" ht="15" hidden="1" customHeight="1" outlineLevel="2" x14ac:dyDescent="0.25">
      <c r="C641" s="59" t="s">
        <v>37</v>
      </c>
      <c r="D641" s="59" t="s">
        <v>37</v>
      </c>
      <c r="E641">
        <f>'[2]Order Form'!D590</f>
        <v>544841</v>
      </c>
      <c r="F641" t="str">
        <f>'[2]Order Form'!E590</f>
        <v>06-15</v>
      </c>
      <c r="G641">
        <f>'[2]Order Form'!F590</f>
        <v>0</v>
      </c>
      <c r="H641">
        <f>'[2]Order Form'!G590</f>
        <v>0</v>
      </c>
      <c r="I641" t="str">
        <f>'[2]Order Form'!H590</f>
        <v>WS PREMIUM NAVY TRAVEL BAG WITH HOOK</v>
      </c>
      <c r="J641">
        <f>'[2]Order Form'!I590</f>
        <v>1</v>
      </c>
      <c r="K641">
        <f>'[2]Order Form'!J590</f>
        <v>24.21</v>
      </c>
      <c r="L641">
        <f>'[2]Order Form'!K590</f>
        <v>39.950000000000003</v>
      </c>
      <c r="M641">
        <f>'[2]Order Form'!L567</f>
        <v>0</v>
      </c>
    </row>
    <row r="642" spans="3:13" ht="15" hidden="1" customHeight="1" outlineLevel="2" x14ac:dyDescent="0.25">
      <c r="C642" s="59" t="s">
        <v>37</v>
      </c>
      <c r="D642" s="59" t="s">
        <v>37</v>
      </c>
      <c r="E642">
        <f>'[2]Order Form'!D591</f>
        <v>544955</v>
      </c>
      <c r="F642" t="str">
        <f>'[2]Order Form'!E591</f>
        <v>06-02</v>
      </c>
      <c r="G642">
        <f>'[2]Order Form'!F591</f>
        <v>0</v>
      </c>
      <c r="H642">
        <f>'[2]Order Form'!G591</f>
        <v>0</v>
      </c>
      <c r="I642" t="str">
        <f>'[2]Order Form'!H591</f>
        <v>WS MOC CROC BLACK LARGE BEAUTY CASE</v>
      </c>
      <c r="J642">
        <f>'[2]Order Form'!I591</f>
        <v>1</v>
      </c>
      <c r="K642">
        <f>'[2]Order Form'!J591</f>
        <v>36.33</v>
      </c>
      <c r="L642">
        <f>'[2]Order Form'!K591</f>
        <v>59.95</v>
      </c>
      <c r="M642">
        <f>'[2]Order Form'!L568</f>
        <v>0</v>
      </c>
    </row>
    <row r="643" spans="3:13" ht="15" hidden="1" customHeight="1" outlineLevel="2" x14ac:dyDescent="0.25">
      <c r="C643" s="59" t="s">
        <v>37</v>
      </c>
      <c r="D643" s="59" t="s">
        <v>37</v>
      </c>
      <c r="E643">
        <f>'[2]Order Form'!D592</f>
        <v>544966</v>
      </c>
      <c r="F643" t="str">
        <f>'[2]Order Form'!E592</f>
        <v>06-04</v>
      </c>
      <c r="G643">
        <f>'[2]Order Form'!F592</f>
        <v>0</v>
      </c>
      <c r="H643" t="str">
        <f>'[2]Order Form'!G592</f>
        <v>LOW</v>
      </c>
      <c r="I643" t="str">
        <f>'[2]Order Form'!H592</f>
        <v>WS MOC CROC RED LARGE HOLD ALL COS BAG</v>
      </c>
      <c r="J643">
        <f>'[2]Order Form'!I592</f>
        <v>1</v>
      </c>
      <c r="K643">
        <f>'[2]Order Form'!J592</f>
        <v>30.27</v>
      </c>
      <c r="L643">
        <f>'[2]Order Form'!K592</f>
        <v>49.95</v>
      </c>
      <c r="M643">
        <f>'[2]Order Form'!L569</f>
        <v>0</v>
      </c>
    </row>
    <row r="644" spans="3:13" ht="15" hidden="1" customHeight="1" outlineLevel="2" x14ac:dyDescent="0.25">
      <c r="C644" s="59" t="s">
        <v>37</v>
      </c>
      <c r="D644" s="59" t="s">
        <v>37</v>
      </c>
      <c r="E644">
        <f>'[2]Order Form'!D593</f>
        <v>544960</v>
      </c>
      <c r="F644" t="str">
        <f>'[2]Order Form'!E593</f>
        <v>06-02</v>
      </c>
      <c r="G644">
        <f>'[2]Order Form'!F593</f>
        <v>0</v>
      </c>
      <c r="H644">
        <f>'[2]Order Form'!G593</f>
        <v>0</v>
      </c>
      <c r="I644" t="str">
        <f>'[2]Order Form'!H593</f>
        <v>WS MOC CROC NATURAL LARGE HOLD ALL COS BAG</v>
      </c>
      <c r="J644">
        <f>'[2]Order Form'!I593</f>
        <v>1</v>
      </c>
      <c r="K644">
        <f>'[2]Order Form'!J593</f>
        <v>30.27</v>
      </c>
      <c r="L644">
        <f>'[2]Order Form'!K593</f>
        <v>49.95</v>
      </c>
      <c r="M644">
        <f>'[2]Order Form'!L570</f>
        <v>0</v>
      </c>
    </row>
    <row r="645" spans="3:13" ht="15" hidden="1" customHeight="1" outlineLevel="2" x14ac:dyDescent="0.25">
      <c r="C645" s="59" t="s">
        <v>37</v>
      </c>
      <c r="D645" s="59" t="s">
        <v>37</v>
      </c>
      <c r="E645">
        <f>'[2]Order Form'!D594</f>
        <v>545566</v>
      </c>
      <c r="F645" t="str">
        <f>'[2]Order Form'!E594</f>
        <v>06-09</v>
      </c>
      <c r="G645">
        <f>'[2]Order Form'!F594</f>
        <v>0</v>
      </c>
      <c r="H645">
        <f>'[2]Order Form'!G594</f>
        <v>0</v>
      </c>
      <c r="I645" t="str">
        <f>'[2]Order Form'!H594</f>
        <v>WS PREMIUM TEAL LARGE BEAUTY CASE</v>
      </c>
      <c r="J645">
        <f>'[2]Order Form'!I594</f>
        <v>1</v>
      </c>
      <c r="K645">
        <f>'[2]Order Form'!J594</f>
        <v>33.33</v>
      </c>
      <c r="L645">
        <f>'[2]Order Form'!K594</f>
        <v>55</v>
      </c>
      <c r="M645" t="e">
        <f>'[2]Order Form'!#REF!</f>
        <v>#REF!</v>
      </c>
    </row>
    <row r="646" spans="3:13" ht="15" hidden="1" customHeight="1" outlineLevel="2" x14ac:dyDescent="0.25">
      <c r="C646" s="59" t="s">
        <v>37</v>
      </c>
      <c r="D646" s="59" t="s">
        <v>37</v>
      </c>
      <c r="E646">
        <f>'[2]Order Form'!D595</f>
        <v>544967</v>
      </c>
      <c r="F646" t="str">
        <f>'[2]Order Form'!E595</f>
        <v>06-04</v>
      </c>
      <c r="G646">
        <f>'[2]Order Form'!F595</f>
        <v>0</v>
      </c>
      <c r="H646">
        <f>'[2]Order Form'!G595</f>
        <v>0</v>
      </c>
      <c r="I646" t="str">
        <f>'[2]Order Form'!H595</f>
        <v>WS MOC CROC RED LARGE BEAUTY CASE</v>
      </c>
      <c r="J646">
        <f>'[2]Order Form'!I595</f>
        <v>1</v>
      </c>
      <c r="K646">
        <f>'[2]Order Form'!J595</f>
        <v>36.33</v>
      </c>
      <c r="L646">
        <f>'[2]Order Form'!K595</f>
        <v>59.95</v>
      </c>
      <c r="M646" t="e">
        <f>'[2]Order Form'!#REF!</f>
        <v>#REF!</v>
      </c>
    </row>
    <row r="647" spans="3:13" ht="15" hidden="1" customHeight="1" outlineLevel="2" x14ac:dyDescent="0.25">
      <c r="C647" s="59" t="s">
        <v>37</v>
      </c>
      <c r="D647" s="59" t="s">
        <v>37</v>
      </c>
      <c r="E647">
        <f>'[2]Order Form'!D596</f>
        <v>544961</v>
      </c>
      <c r="F647" t="str">
        <f>'[2]Order Form'!E596</f>
        <v>06-04</v>
      </c>
      <c r="G647">
        <f>'[2]Order Form'!F596</f>
        <v>0</v>
      </c>
      <c r="H647">
        <f>'[2]Order Form'!G596</f>
        <v>0</v>
      </c>
      <c r="I647" t="str">
        <f>'[2]Order Form'!H596</f>
        <v>WS MOC CROC NATURAL LARGE BEAUTY CASE</v>
      </c>
      <c r="J647">
        <f>'[2]Order Form'!I596</f>
        <v>1</v>
      </c>
      <c r="K647">
        <f>'[2]Order Form'!J596</f>
        <v>36.33</v>
      </c>
      <c r="L647">
        <f>'[2]Order Form'!K596</f>
        <v>59.95</v>
      </c>
      <c r="M647">
        <f>'[2]Order Form'!L571</f>
        <v>0</v>
      </c>
    </row>
    <row r="648" spans="3:13" ht="15" hidden="1" customHeight="1" outlineLevel="2" x14ac:dyDescent="0.25">
      <c r="C648" s="59" t="s">
        <v>37</v>
      </c>
      <c r="D648" s="59" t="s">
        <v>37</v>
      </c>
      <c r="E648">
        <f>'[2]Order Form'!D597</f>
        <v>0</v>
      </c>
      <c r="F648">
        <f>'[2]Order Form'!E597</f>
        <v>0</v>
      </c>
      <c r="G648">
        <f>'[2]Order Form'!F597</f>
        <v>0</v>
      </c>
      <c r="H648">
        <f>'[2]Order Form'!G597</f>
        <v>0</v>
      </c>
      <c r="I648">
        <f>'[2]Order Form'!H597</f>
        <v>0</v>
      </c>
      <c r="J648">
        <f>'[2]Order Form'!I597</f>
        <v>0</v>
      </c>
      <c r="K648">
        <f>'[2]Order Form'!J597</f>
        <v>0</v>
      </c>
      <c r="L648">
        <f>'[2]Order Form'!K597</f>
        <v>0</v>
      </c>
      <c r="M648">
        <f>'[2]Order Form'!L572</f>
        <v>0</v>
      </c>
    </row>
    <row r="649" spans="3:13" ht="15" hidden="1" customHeight="1" outlineLevel="2" x14ac:dyDescent="0.25">
      <c r="C649" s="59" t="s">
        <v>37</v>
      </c>
      <c r="D649" s="59" t="s">
        <v>37</v>
      </c>
      <c r="E649">
        <f>'[2]Order Form'!D598</f>
        <v>545466</v>
      </c>
      <c r="F649" t="str">
        <f>'[2]Order Form'!E598</f>
        <v>08-02</v>
      </c>
      <c r="G649">
        <f>'[2]Order Form'!F598</f>
        <v>0</v>
      </c>
      <c r="H649">
        <f>'[2]Order Form'!G598</f>
        <v>0</v>
      </c>
      <c r="I649" t="str">
        <f>'[2]Order Form'!H598</f>
        <v>WS PREMIUM HOT PINK LUXE LARGE COS BAG</v>
      </c>
      <c r="J649">
        <f>'[2]Order Form'!I598</f>
        <v>1</v>
      </c>
      <c r="K649">
        <f>'[2]Order Form'!J598</f>
        <v>19.7</v>
      </c>
      <c r="L649">
        <f>'[2]Order Form'!K598</f>
        <v>32.5</v>
      </c>
      <c r="M649">
        <f>'[2]Order Form'!L573</f>
        <v>0</v>
      </c>
    </row>
    <row r="650" spans="3:13" ht="15" hidden="1" customHeight="1" outlineLevel="2" x14ac:dyDescent="0.25">
      <c r="C650" s="59" t="s">
        <v>37</v>
      </c>
      <c r="D650" s="59" t="s">
        <v>37</v>
      </c>
      <c r="E650">
        <f>'[2]Order Form'!D599</f>
        <v>545467</v>
      </c>
      <c r="F650" t="str">
        <f>'[2]Order Form'!E599</f>
        <v>08-02</v>
      </c>
      <c r="G650">
        <f>'[2]Order Form'!F599</f>
        <v>0</v>
      </c>
      <c r="H650">
        <f>'[2]Order Form'!G599</f>
        <v>0</v>
      </c>
      <c r="I650" t="str">
        <f>'[2]Order Form'!H599</f>
        <v>WS PREMIUM HOT PINK MEDIUM BEAUTY CASE</v>
      </c>
      <c r="J650">
        <f>'[2]Order Form'!I599</f>
        <v>1</v>
      </c>
      <c r="K650">
        <f>'[2]Order Form'!J599</f>
        <v>27.27</v>
      </c>
      <c r="L650">
        <f>'[2]Order Form'!K599</f>
        <v>45</v>
      </c>
      <c r="M650">
        <f>'[2]Order Form'!L574</f>
        <v>0</v>
      </c>
    </row>
    <row r="651" spans="3:13" ht="15" hidden="1" customHeight="1" outlineLevel="2" x14ac:dyDescent="0.25">
      <c r="C651" s="59" t="s">
        <v>37</v>
      </c>
      <c r="D651" s="59" t="s">
        <v>37</v>
      </c>
      <c r="E651">
        <f>'[2]Order Form'!D600</f>
        <v>545468</v>
      </c>
      <c r="F651" t="str">
        <f>'[2]Order Form'!E600</f>
        <v>08-02</v>
      </c>
      <c r="G651">
        <f>'[2]Order Form'!F600</f>
        <v>0</v>
      </c>
      <c r="H651">
        <f>'[2]Order Form'!G600</f>
        <v>0</v>
      </c>
      <c r="I651" t="str">
        <f>'[2]Order Form'!H600</f>
        <v>WS PREMIUM HOT PINK LARGE HOLD ALL COS BAG</v>
      </c>
      <c r="J651">
        <f>'[2]Order Form'!I600</f>
        <v>1</v>
      </c>
      <c r="K651">
        <f>'[2]Order Form'!J600</f>
        <v>27.27</v>
      </c>
      <c r="L651">
        <f>'[2]Order Form'!K600</f>
        <v>45</v>
      </c>
      <c r="M651">
        <f>'[2]Order Form'!L575</f>
        <v>0</v>
      </c>
    </row>
    <row r="652" spans="3:13" ht="15" hidden="1" customHeight="1" outlineLevel="2" x14ac:dyDescent="0.25">
      <c r="C652" s="59" t="s">
        <v>37</v>
      </c>
      <c r="D652" s="59" t="s">
        <v>37</v>
      </c>
      <c r="E652">
        <f>'[2]Order Form'!D601</f>
        <v>0</v>
      </c>
      <c r="F652">
        <f>'[2]Order Form'!E601</f>
        <v>0</v>
      </c>
      <c r="G652">
        <f>'[2]Order Form'!F601</f>
        <v>0</v>
      </c>
      <c r="H652">
        <f>'[2]Order Form'!G601</f>
        <v>0</v>
      </c>
      <c r="I652">
        <f>'[2]Order Form'!H601</f>
        <v>0</v>
      </c>
      <c r="J652">
        <f>'[2]Order Form'!I601</f>
        <v>0</v>
      </c>
      <c r="K652">
        <f>'[2]Order Form'!J601</f>
        <v>0</v>
      </c>
      <c r="L652">
        <f>'[2]Order Form'!K601</f>
        <v>0</v>
      </c>
      <c r="M652">
        <f>'[2]Order Form'!L576</f>
        <v>0</v>
      </c>
    </row>
    <row r="653" spans="3:13" ht="15" hidden="1" customHeight="1" outlineLevel="2" x14ac:dyDescent="0.25">
      <c r="C653" s="59" t="s">
        <v>37</v>
      </c>
      <c r="D653" s="59" t="s">
        <v>37</v>
      </c>
      <c r="E653">
        <f>'[2]Order Form'!D602</f>
        <v>545749</v>
      </c>
      <c r="F653" t="str">
        <f>'[2]Order Form'!E602</f>
        <v>08-02</v>
      </c>
      <c r="G653">
        <f>'[2]Order Form'!F602</f>
        <v>0</v>
      </c>
      <c r="H653">
        <f>'[2]Order Form'!G602</f>
        <v>0</v>
      </c>
      <c r="I653" t="str">
        <f>'[2]Order Form'!H602</f>
        <v>WS PREMIUM BUTTERSCOTCH LARGE HOLD ALL COS BAG</v>
      </c>
      <c r="J653">
        <f>'[2]Order Form'!I602</f>
        <v>1</v>
      </c>
      <c r="K653">
        <f>'[2]Order Form'!J602</f>
        <v>27.27</v>
      </c>
      <c r="L653">
        <f>'[2]Order Form'!K602</f>
        <v>45</v>
      </c>
      <c r="M653">
        <f>'[2]Order Form'!L577</f>
        <v>0</v>
      </c>
    </row>
    <row r="654" spans="3:13" ht="15" hidden="1" customHeight="1" outlineLevel="2" x14ac:dyDescent="0.25">
      <c r="C654" s="59" t="s">
        <v>37</v>
      </c>
      <c r="D654" s="59" t="s">
        <v>37</v>
      </c>
      <c r="E654">
        <f>'[2]Order Form'!D603</f>
        <v>545750</v>
      </c>
      <c r="F654" t="str">
        <f>'[2]Order Form'!E603</f>
        <v>08-02</v>
      </c>
      <c r="G654">
        <f>'[2]Order Form'!F603</f>
        <v>0</v>
      </c>
      <c r="H654" t="str">
        <f>'[2]Order Form'!G603</f>
        <v>LOW</v>
      </c>
      <c r="I654" t="str">
        <f>'[2]Order Form'!H603</f>
        <v>WS PREMIUM BUTTERSCOTCH LARGE BEAUTY CASE</v>
      </c>
      <c r="J654">
        <f>'[2]Order Form'!I603</f>
        <v>1</v>
      </c>
      <c r="K654">
        <f>'[2]Order Form'!J603</f>
        <v>33.33</v>
      </c>
      <c r="L654">
        <f>'[2]Order Form'!K603</f>
        <v>55</v>
      </c>
      <c r="M654">
        <f>'[2]Order Form'!L578</f>
        <v>0</v>
      </c>
    </row>
    <row r="655" spans="3:13" ht="15" hidden="1" customHeight="1" outlineLevel="2" x14ac:dyDescent="0.25">
      <c r="C655" s="59" t="s">
        <v>37</v>
      </c>
      <c r="D655" s="59" t="s">
        <v>37</v>
      </c>
      <c r="E655">
        <f>'[2]Order Form'!D604</f>
        <v>0</v>
      </c>
      <c r="F655">
        <f>'[2]Order Form'!E604</f>
        <v>0</v>
      </c>
      <c r="G655">
        <f>'[2]Order Form'!F604</f>
        <v>0</v>
      </c>
      <c r="H655">
        <f>'[2]Order Form'!G604</f>
        <v>0</v>
      </c>
      <c r="I655">
        <f>'[2]Order Form'!H604</f>
        <v>0</v>
      </c>
      <c r="J655">
        <f>'[2]Order Form'!I604</f>
        <v>0</v>
      </c>
      <c r="K655">
        <f>'[2]Order Form'!J604</f>
        <v>0</v>
      </c>
      <c r="L655">
        <f>'[2]Order Form'!K604</f>
        <v>0</v>
      </c>
      <c r="M655">
        <f>'[2]Order Form'!L579</f>
        <v>0</v>
      </c>
    </row>
    <row r="656" spans="3:13" ht="15" hidden="1" customHeight="1" outlineLevel="2" x14ac:dyDescent="0.25">
      <c r="C656" s="59" t="s">
        <v>37</v>
      </c>
      <c r="D656" s="59" t="s">
        <v>37</v>
      </c>
      <c r="E656" t="str">
        <f>'[2]Order Form'!D605</f>
        <v>WSB259</v>
      </c>
      <c r="F656" t="str">
        <f>'[2]Order Form'!E605</f>
        <v>FS-B3</v>
      </c>
      <c r="G656">
        <f>'[2]Order Form'!F605</f>
        <v>0</v>
      </c>
      <c r="H656" t="str">
        <f>'[2]Order Form'!G605</f>
        <v>P</v>
      </c>
      <c r="I656" t="str">
        <f>'[2]Order Form'!H605</f>
        <v>WS CLEAR COSMETIC BAG PREPACK</v>
      </c>
      <c r="J656">
        <f>'[2]Order Form'!I605</f>
        <v>1</v>
      </c>
      <c r="K656">
        <f>'[2]Order Form'!J605</f>
        <v>54.36</v>
      </c>
      <c r="L656">
        <f>'[2]Order Form'!K605</f>
        <v>89.69</v>
      </c>
      <c r="M656">
        <f>'[2]Order Form'!L580</f>
        <v>0</v>
      </c>
    </row>
    <row r="657" spans="3:13" ht="15" hidden="1" customHeight="1" outlineLevel="2" x14ac:dyDescent="0.25">
      <c r="C657" s="59" t="s">
        <v>37</v>
      </c>
      <c r="D657" s="59" t="s">
        <v>37</v>
      </c>
      <c r="E657">
        <f>'[2]Order Form'!D606</f>
        <v>545865</v>
      </c>
      <c r="F657" t="str">
        <f>'[2]Order Form'!E606</f>
        <v>08-01</v>
      </c>
      <c r="G657">
        <f>'[2]Order Form'!F606</f>
        <v>0</v>
      </c>
      <c r="H657">
        <f>'[2]Order Form'!G606</f>
        <v>0</v>
      </c>
      <c r="I657" t="str">
        <f>'[2]Order Form'!H606</f>
        <v>WS CLEAR COS BAG DAISY</v>
      </c>
      <c r="J657">
        <f>'[2]Order Form'!I606</f>
        <v>1</v>
      </c>
      <c r="K657">
        <f>'[2]Order Form'!J606</f>
        <v>9.06</v>
      </c>
      <c r="L657">
        <f>'[2]Order Form'!K606</f>
        <v>14.95</v>
      </c>
      <c r="M657">
        <f>'[2]Order Form'!L581</f>
        <v>0</v>
      </c>
    </row>
    <row r="658" spans="3:13" ht="15" hidden="1" customHeight="1" outlineLevel="2" x14ac:dyDescent="0.25">
      <c r="C658" s="59" t="s">
        <v>37</v>
      </c>
      <c r="D658" s="59" t="s">
        <v>37</v>
      </c>
      <c r="E658">
        <f>'[2]Order Form'!D607</f>
        <v>545866</v>
      </c>
      <c r="F658" t="str">
        <f>'[2]Order Form'!E607</f>
        <v>08-01</v>
      </c>
      <c r="G658">
        <f>'[2]Order Form'!F607</f>
        <v>0</v>
      </c>
      <c r="H658">
        <f>'[2]Order Form'!G607</f>
        <v>0</v>
      </c>
      <c r="I658" t="str">
        <f>'[2]Order Form'!H607</f>
        <v>WS CLEAR COS BAG PASTEL GINGHAM</v>
      </c>
      <c r="J658">
        <f>'[2]Order Form'!I607</f>
        <v>1</v>
      </c>
      <c r="K658">
        <f>'[2]Order Form'!J607</f>
        <v>9.06</v>
      </c>
      <c r="L658">
        <f>'[2]Order Form'!K607</f>
        <v>14.95</v>
      </c>
      <c r="M658">
        <f>'[2]Order Form'!L582</f>
        <v>0</v>
      </c>
    </row>
    <row r="659" spans="3:13" ht="15" hidden="1" customHeight="1" outlineLevel="2" x14ac:dyDescent="0.25">
      <c r="C659" s="59" t="s">
        <v>37</v>
      </c>
      <c r="D659" s="59" t="s">
        <v>37</v>
      </c>
      <c r="E659">
        <f>'[2]Order Form'!D608</f>
        <v>545867</v>
      </c>
      <c r="F659" t="str">
        <f>'[2]Order Form'!E608</f>
        <v>08-01</v>
      </c>
      <c r="G659">
        <f>'[2]Order Form'!F608</f>
        <v>0</v>
      </c>
      <c r="H659">
        <f>'[2]Order Form'!G608</f>
        <v>0</v>
      </c>
      <c r="I659" t="str">
        <f>'[2]Order Form'!H608</f>
        <v>WS CLEAR COS BAG DENIM POLKA</v>
      </c>
      <c r="J659">
        <f>'[2]Order Form'!I608</f>
        <v>1</v>
      </c>
      <c r="K659">
        <f>'[2]Order Form'!J608</f>
        <v>9.06</v>
      </c>
      <c r="L659">
        <f>'[2]Order Form'!K608</f>
        <v>14.95</v>
      </c>
      <c r="M659">
        <f>'[2]Order Form'!L583</f>
        <v>0</v>
      </c>
    </row>
    <row r="660" spans="3:13" ht="15" hidden="1" customHeight="1" outlineLevel="2" x14ac:dyDescent="0.25">
      <c r="C660" s="59" t="s">
        <v>37</v>
      </c>
      <c r="D660" s="59" t="s">
        <v>37</v>
      </c>
      <c r="E660">
        <f>'[2]Order Form'!D609</f>
        <v>0</v>
      </c>
      <c r="F660">
        <f>'[2]Order Form'!E609</f>
        <v>0</v>
      </c>
      <c r="G660">
        <f>'[2]Order Form'!F609</f>
        <v>0</v>
      </c>
      <c r="H660">
        <f>'[2]Order Form'!G609</f>
        <v>0</v>
      </c>
      <c r="I660">
        <f>'[2]Order Form'!H609</f>
        <v>0</v>
      </c>
      <c r="J660">
        <f>'[2]Order Form'!I609</f>
        <v>0</v>
      </c>
      <c r="K660">
        <f>'[2]Order Form'!J609</f>
        <v>0</v>
      </c>
      <c r="L660">
        <f>'[2]Order Form'!K609</f>
        <v>0</v>
      </c>
      <c r="M660">
        <f>'[2]Order Form'!L584</f>
        <v>0</v>
      </c>
    </row>
    <row r="661" spans="3:13" ht="15" hidden="1" customHeight="1" outlineLevel="2" x14ac:dyDescent="0.25">
      <c r="C661" s="59" t="s">
        <v>37</v>
      </c>
      <c r="D661" s="59" t="s">
        <v>37</v>
      </c>
      <c r="E661">
        <f>'[2]Order Form'!D610</f>
        <v>545869</v>
      </c>
      <c r="F661" t="str">
        <f>'[2]Order Form'!E610</f>
        <v>08-01</v>
      </c>
      <c r="G661">
        <f>'[2]Order Form'!F610</f>
        <v>0</v>
      </c>
      <c r="H661">
        <f>'[2]Order Form'!G610</f>
        <v>0</v>
      </c>
      <c r="I661" t="str">
        <f>'[2]Order Form'!H610</f>
        <v>WS PREMIUM CLEAR COS BAG ROSE</v>
      </c>
      <c r="J661">
        <f>'[2]Order Form'!I610</f>
        <v>1</v>
      </c>
      <c r="K661">
        <f>'[2]Order Form'!J610</f>
        <v>12.09</v>
      </c>
      <c r="L661">
        <f>'[2]Order Form'!K610</f>
        <v>19.95</v>
      </c>
      <c r="M661">
        <f>'[2]Order Form'!L585</f>
        <v>0</v>
      </c>
    </row>
    <row r="662" spans="3:13" ht="15" hidden="1" customHeight="1" outlineLevel="2" x14ac:dyDescent="0.25">
      <c r="C662" s="59" t="s">
        <v>37</v>
      </c>
      <c r="D662" s="59" t="s">
        <v>37</v>
      </c>
      <c r="E662">
        <f>'[2]Order Form'!D611</f>
        <v>0</v>
      </c>
      <c r="F662">
        <f>'[2]Order Form'!E611</f>
        <v>0</v>
      </c>
      <c r="G662">
        <f>'[2]Order Form'!F611</f>
        <v>0</v>
      </c>
      <c r="H662">
        <f>'[2]Order Form'!G611</f>
        <v>0</v>
      </c>
      <c r="I662">
        <f>'[2]Order Form'!H611</f>
        <v>0</v>
      </c>
      <c r="J662">
        <f>'[2]Order Form'!I611</f>
        <v>0</v>
      </c>
      <c r="K662">
        <f>'[2]Order Form'!J611</f>
        <v>0</v>
      </c>
      <c r="L662">
        <f>'[2]Order Form'!K611</f>
        <v>0</v>
      </c>
      <c r="M662">
        <f>'[2]Order Form'!L586</f>
        <v>0</v>
      </c>
    </row>
    <row r="663" spans="3:13" ht="15" hidden="1" customHeight="1" outlineLevel="2" x14ac:dyDescent="0.25">
      <c r="C663" s="59" t="s">
        <v>37</v>
      </c>
      <c r="D663" s="59" t="s">
        <v>37</v>
      </c>
      <c r="E663" t="str">
        <f>'[2]Order Form'!D612</f>
        <v>WSB311</v>
      </c>
      <c r="F663" t="str">
        <f>'[2]Order Form'!E612</f>
        <v>FS-E3</v>
      </c>
      <c r="G663">
        <f>'[2]Order Form'!F612</f>
        <v>0</v>
      </c>
      <c r="H663" t="str">
        <f>'[2]Order Form'!G612</f>
        <v>P</v>
      </c>
      <c r="I663" t="str">
        <f>'[2]Order Form'!H612</f>
        <v>WS JENNA TRIO PURSE PREPACK</v>
      </c>
      <c r="J663">
        <f>'[2]Order Form'!I612</f>
        <v>1</v>
      </c>
      <c r="K663">
        <f>'[2]Order Form'!J612</f>
        <v>96.72</v>
      </c>
      <c r="L663">
        <f>'[2]Order Form'!K612</f>
        <v>159.59</v>
      </c>
      <c r="M663">
        <f>'[2]Order Form'!L587</f>
        <v>0</v>
      </c>
    </row>
    <row r="664" spans="3:13" ht="15" hidden="1" customHeight="1" outlineLevel="2" x14ac:dyDescent="0.25">
      <c r="C664" s="59" t="s">
        <v>37</v>
      </c>
      <c r="D664" s="59" t="s">
        <v>37</v>
      </c>
      <c r="E664">
        <f>'[2]Order Form'!D613</f>
        <v>545219</v>
      </c>
      <c r="F664" t="str">
        <f>'[2]Order Form'!E613</f>
        <v>07-12</v>
      </c>
      <c r="G664">
        <f>'[2]Order Form'!F613</f>
        <v>0</v>
      </c>
      <c r="H664">
        <f>'[2]Order Form'!G613</f>
        <v>0</v>
      </c>
      <c r="I664" t="str">
        <f>'[2]Order Form'!H613</f>
        <v>WS JENNA TRIO PURSE BLUSH PINK</v>
      </c>
      <c r="J664">
        <f>'[2]Order Form'!I613</f>
        <v>1</v>
      </c>
      <c r="K664">
        <f>'[2]Order Form'!J613</f>
        <v>12.09</v>
      </c>
      <c r="L664">
        <f>'[2]Order Form'!K613</f>
        <v>19.95</v>
      </c>
      <c r="M664">
        <f>'[2]Order Form'!L588</f>
        <v>0</v>
      </c>
    </row>
    <row r="665" spans="3:13" ht="15" hidden="1" customHeight="1" outlineLevel="2" x14ac:dyDescent="0.25">
      <c r="C665" s="59" t="s">
        <v>37</v>
      </c>
      <c r="D665" s="59" t="s">
        <v>37</v>
      </c>
      <c r="E665">
        <f>'[2]Order Form'!D614</f>
        <v>545589</v>
      </c>
      <c r="F665" t="str">
        <f>'[2]Order Form'!E614</f>
        <v>07-12</v>
      </c>
      <c r="G665">
        <f>'[2]Order Form'!F614</f>
        <v>0</v>
      </c>
      <c r="H665">
        <f>'[2]Order Form'!G614</f>
        <v>0</v>
      </c>
      <c r="I665" t="str">
        <f>'[2]Order Form'!H614</f>
        <v>WS JENNA TRIO PURSE SKY BLUE</v>
      </c>
      <c r="J665">
        <f>'[2]Order Form'!I614</f>
        <v>1</v>
      </c>
      <c r="K665">
        <f>'[2]Order Form'!J614</f>
        <v>12.09</v>
      </c>
      <c r="L665">
        <f>'[2]Order Form'!K614</f>
        <v>19.95</v>
      </c>
      <c r="M665">
        <f>'[2]Order Form'!L589</f>
        <v>0</v>
      </c>
    </row>
    <row r="666" spans="3:13" ht="15" hidden="1" customHeight="1" outlineLevel="2" x14ac:dyDescent="0.25">
      <c r="C666" s="59" t="s">
        <v>37</v>
      </c>
      <c r="D666" s="59" t="s">
        <v>37</v>
      </c>
      <c r="E666">
        <f>'[2]Order Form'!D615</f>
        <v>545817</v>
      </c>
      <c r="F666" t="str">
        <f>'[2]Order Form'!E615</f>
        <v>07-10</v>
      </c>
      <c r="G666">
        <f>'[2]Order Form'!F615</f>
        <v>0</v>
      </c>
      <c r="H666">
        <f>'[2]Order Form'!G615</f>
        <v>0</v>
      </c>
      <c r="I666" t="str">
        <f>'[2]Order Form'!H615</f>
        <v>WS JENNA TRIO PURSE MINT</v>
      </c>
      <c r="J666">
        <f>'[2]Order Form'!I615</f>
        <v>1</v>
      </c>
      <c r="K666">
        <f>'[2]Order Form'!J615</f>
        <v>12.09</v>
      </c>
      <c r="L666">
        <f>'[2]Order Form'!K615</f>
        <v>19.95</v>
      </c>
      <c r="M666">
        <f>'[2]Order Form'!L590</f>
        <v>0</v>
      </c>
    </row>
    <row r="667" spans="3:13" ht="15" hidden="1" customHeight="1" outlineLevel="2" x14ac:dyDescent="0.25">
      <c r="C667" s="59" t="s">
        <v>37</v>
      </c>
      <c r="D667" s="59" t="s">
        <v>37</v>
      </c>
      <c r="E667">
        <f>'[2]Order Form'!D616</f>
        <v>545220</v>
      </c>
      <c r="F667" t="str">
        <f>'[2]Order Form'!E616</f>
        <v>07-12</v>
      </c>
      <c r="G667">
        <f>'[2]Order Form'!F616</f>
        <v>0</v>
      </c>
      <c r="H667">
        <f>'[2]Order Form'!G616</f>
        <v>0</v>
      </c>
      <c r="I667" t="str">
        <f>'[2]Order Form'!H616</f>
        <v>WS JENNA TRIO PURSE BLACK</v>
      </c>
      <c r="J667">
        <f>'[2]Order Form'!I616</f>
        <v>1</v>
      </c>
      <c r="K667">
        <f>'[2]Order Form'!J616</f>
        <v>12.09</v>
      </c>
      <c r="L667">
        <f>'[2]Order Form'!K616</f>
        <v>19.95</v>
      </c>
      <c r="M667">
        <f>'[2]Order Form'!L591</f>
        <v>0</v>
      </c>
    </row>
    <row r="668" spans="3:13" ht="15" hidden="1" customHeight="1" outlineLevel="2" x14ac:dyDescent="0.25">
      <c r="C668" s="59" t="s">
        <v>37</v>
      </c>
      <c r="D668" s="59" t="s">
        <v>37</v>
      </c>
      <c r="E668">
        <f>'[2]Order Form'!D617</f>
        <v>0</v>
      </c>
      <c r="F668">
        <f>'[2]Order Form'!E617</f>
        <v>0</v>
      </c>
      <c r="G668">
        <f>'[2]Order Form'!F617</f>
        <v>0</v>
      </c>
      <c r="H668">
        <f>'[2]Order Form'!G617</f>
        <v>0</v>
      </c>
      <c r="I668">
        <f>'[2]Order Form'!H617</f>
        <v>0</v>
      </c>
      <c r="J668">
        <f>'[2]Order Form'!I617</f>
        <v>0</v>
      </c>
      <c r="K668">
        <f>'[2]Order Form'!J617</f>
        <v>0</v>
      </c>
      <c r="L668">
        <f>'[2]Order Form'!K617</f>
        <v>0</v>
      </c>
      <c r="M668">
        <f>'[2]Order Form'!L592</f>
        <v>0</v>
      </c>
    </row>
    <row r="669" spans="3:13" ht="15" hidden="1" customHeight="1" outlineLevel="2" x14ac:dyDescent="0.25">
      <c r="C669" s="59" t="s">
        <v>37</v>
      </c>
      <c r="D669" s="59" t="s">
        <v>37</v>
      </c>
      <c r="E669" t="str">
        <f>'[2]Order Form'!D618</f>
        <v>WSB303</v>
      </c>
      <c r="F669" t="str">
        <f>'[2]Order Form'!E618</f>
        <v>FS-F8</v>
      </c>
      <c r="G669">
        <f>'[2]Order Form'!F618</f>
        <v>0</v>
      </c>
      <c r="H669" t="str">
        <f>'[2]Order Form'!G618</f>
        <v>P</v>
      </c>
      <c r="I669" t="str">
        <f>'[2]Order Form'!H618</f>
        <v>WS JENNA TRIO PURSE METALLIC COLLECTION PREPACK</v>
      </c>
      <c r="J669">
        <f>'[2]Order Form'!I618</f>
        <v>1</v>
      </c>
      <c r="K669">
        <f>'[2]Order Form'!J618</f>
        <v>96.72</v>
      </c>
      <c r="L669">
        <f>'[2]Order Form'!K618</f>
        <v>159.59</v>
      </c>
      <c r="M669">
        <f>'[2]Order Form'!L593</f>
        <v>0</v>
      </c>
    </row>
    <row r="670" spans="3:13" ht="15" hidden="1" customHeight="1" outlineLevel="2" x14ac:dyDescent="0.25">
      <c r="C670" s="59" t="s">
        <v>37</v>
      </c>
      <c r="D670" s="59" t="s">
        <v>37</v>
      </c>
      <c r="E670">
        <f>'[2]Order Form'!D619</f>
        <v>546058</v>
      </c>
      <c r="F670" t="str">
        <f>'[2]Order Form'!E619</f>
        <v>07-10</v>
      </c>
      <c r="G670">
        <f>'[2]Order Form'!F619</f>
        <v>0</v>
      </c>
      <c r="H670">
        <f>'[2]Order Form'!G619</f>
        <v>0</v>
      </c>
      <c r="I670" t="str">
        <f>'[2]Order Form'!H619</f>
        <v>WS JENNA TRIO PURSE SILVER</v>
      </c>
      <c r="J670">
        <f>'[2]Order Form'!I619</f>
        <v>1</v>
      </c>
      <c r="K670">
        <f>'[2]Order Form'!J619</f>
        <v>12.09</v>
      </c>
      <c r="L670">
        <f>'[2]Order Form'!K619</f>
        <v>19.95</v>
      </c>
      <c r="M670">
        <f>'[2]Order Form'!L594</f>
        <v>0</v>
      </c>
    </row>
    <row r="671" spans="3:13" ht="15" hidden="1" customHeight="1" outlineLevel="2" x14ac:dyDescent="0.25">
      <c r="C671" s="59" t="s">
        <v>37</v>
      </c>
      <c r="D671" s="59" t="s">
        <v>37</v>
      </c>
      <c r="E671">
        <f>'[2]Order Form'!D620</f>
        <v>546083</v>
      </c>
      <c r="F671" t="str">
        <f>'[2]Order Form'!E620</f>
        <v>07-10</v>
      </c>
      <c r="G671">
        <f>'[2]Order Form'!F620</f>
        <v>0</v>
      </c>
      <c r="H671">
        <f>'[2]Order Form'!G620</f>
        <v>0</v>
      </c>
      <c r="I671" t="str">
        <f>'[2]Order Form'!H620</f>
        <v>WS JENNA TRIO PURSE METALLIC PINK</v>
      </c>
      <c r="J671">
        <f>'[2]Order Form'!I620</f>
        <v>1</v>
      </c>
      <c r="K671">
        <f>'[2]Order Form'!J620</f>
        <v>12.09</v>
      </c>
      <c r="L671">
        <f>'[2]Order Form'!K620</f>
        <v>19.95</v>
      </c>
      <c r="M671">
        <f>'[2]Order Form'!L595</f>
        <v>0</v>
      </c>
    </row>
    <row r="672" spans="3:13" ht="15" hidden="1" customHeight="1" outlineLevel="2" x14ac:dyDescent="0.25">
      <c r="C672" s="59" t="s">
        <v>37</v>
      </c>
      <c r="D672" s="59" t="s">
        <v>37</v>
      </c>
      <c r="E672">
        <f>'[2]Order Form'!D621</f>
        <v>546084</v>
      </c>
      <c r="F672" t="str">
        <f>'[2]Order Form'!E621</f>
        <v>07-10</v>
      </c>
      <c r="G672">
        <f>'[2]Order Form'!F621</f>
        <v>0</v>
      </c>
      <c r="H672">
        <f>'[2]Order Form'!G621</f>
        <v>0</v>
      </c>
      <c r="I672" t="str">
        <f>'[2]Order Form'!H621</f>
        <v xml:space="preserve">WS JENNA TRIO PURSE CHAMPAGNE </v>
      </c>
      <c r="J672">
        <f>'[2]Order Form'!I621</f>
        <v>1</v>
      </c>
      <c r="K672">
        <f>'[2]Order Form'!J621</f>
        <v>12.09</v>
      </c>
      <c r="L672">
        <f>'[2]Order Form'!K621</f>
        <v>19.95</v>
      </c>
      <c r="M672">
        <f>'[2]Order Form'!L596</f>
        <v>0</v>
      </c>
    </row>
    <row r="673" spans="3:13" ht="15" hidden="1" customHeight="1" outlineLevel="2" x14ac:dyDescent="0.25">
      <c r="C673" s="59" t="s">
        <v>37</v>
      </c>
      <c r="D673" s="59" t="s">
        <v>37</v>
      </c>
      <c r="E673">
        <f>'[2]Order Form'!D622</f>
        <v>546085</v>
      </c>
      <c r="F673" t="str">
        <f>'[2]Order Form'!E622</f>
        <v>07-10</v>
      </c>
      <c r="G673">
        <f>'[2]Order Form'!F622</f>
        <v>0</v>
      </c>
      <c r="H673">
        <f>'[2]Order Form'!G622</f>
        <v>0</v>
      </c>
      <c r="I673" t="str">
        <f>'[2]Order Form'!H622</f>
        <v>WS JENNA TRIO PURSE FROST</v>
      </c>
      <c r="J673">
        <f>'[2]Order Form'!I622</f>
        <v>1</v>
      </c>
      <c r="K673">
        <f>'[2]Order Form'!J622</f>
        <v>12.09</v>
      </c>
      <c r="L673">
        <f>'[2]Order Form'!K622</f>
        <v>19.95</v>
      </c>
      <c r="M673">
        <f>'[2]Order Form'!L597</f>
        <v>0</v>
      </c>
    </row>
    <row r="674" spans="3:13" ht="15" hidden="1" customHeight="1" outlineLevel="2" x14ac:dyDescent="0.25">
      <c r="C674" s="59" t="s">
        <v>37</v>
      </c>
      <c r="D674" s="59" t="s">
        <v>37</v>
      </c>
      <c r="E674">
        <f>'[2]Order Form'!D623</f>
        <v>0</v>
      </c>
      <c r="F674">
        <f>'[2]Order Form'!E623</f>
        <v>0</v>
      </c>
      <c r="G674">
        <f>'[2]Order Form'!F623</f>
        <v>0</v>
      </c>
      <c r="H674">
        <f>'[2]Order Form'!G623</f>
        <v>0</v>
      </c>
      <c r="I674">
        <f>'[2]Order Form'!H623</f>
        <v>0</v>
      </c>
      <c r="J674">
        <f>'[2]Order Form'!I623</f>
        <v>0</v>
      </c>
      <c r="K674">
        <f>'[2]Order Form'!J623</f>
        <v>0</v>
      </c>
      <c r="L674">
        <f>'[2]Order Form'!K623</f>
        <v>0</v>
      </c>
      <c r="M674">
        <f>'[2]Order Form'!L598</f>
        <v>0</v>
      </c>
    </row>
    <row r="675" spans="3:13" ht="15" hidden="1" customHeight="1" outlineLevel="2" x14ac:dyDescent="0.25">
      <c r="C675" s="59" t="s">
        <v>37</v>
      </c>
      <c r="D675" s="59" t="s">
        <v>37</v>
      </c>
      <c r="E675">
        <f>'[2]Order Form'!D624</f>
        <v>545974</v>
      </c>
      <c r="F675" t="str">
        <f>'[2]Order Form'!E624</f>
        <v>07-12</v>
      </c>
      <c r="G675">
        <f>'[2]Order Form'!F624</f>
        <v>0</v>
      </c>
      <c r="H675">
        <f>'[2]Order Form'!G624</f>
        <v>0</v>
      </c>
      <c r="I675" t="str">
        <f>'[2]Order Form'!H624</f>
        <v>WS JENNA TRIO PURSE RED</v>
      </c>
      <c r="J675">
        <f>'[2]Order Form'!I624</f>
        <v>1</v>
      </c>
      <c r="K675">
        <f>'[2]Order Form'!J624</f>
        <v>12.09</v>
      </c>
      <c r="L675">
        <f>'[2]Order Form'!K624</f>
        <v>19.95</v>
      </c>
      <c r="M675">
        <f>'[2]Order Form'!L599</f>
        <v>0</v>
      </c>
    </row>
    <row r="676" spans="3:13" ht="15" hidden="1" customHeight="1" outlineLevel="2" x14ac:dyDescent="0.25">
      <c r="C676" s="59" t="s">
        <v>37</v>
      </c>
      <c r="D676" s="59" t="s">
        <v>37</v>
      </c>
      <c r="E676">
        <f>'[2]Order Form'!D625</f>
        <v>545818</v>
      </c>
      <c r="F676" t="str">
        <f>'[2]Order Form'!E625</f>
        <v>07-10</v>
      </c>
      <c r="G676">
        <f>'[2]Order Form'!F625</f>
        <v>0</v>
      </c>
      <c r="H676">
        <f>'[2]Order Form'!G625</f>
        <v>0</v>
      </c>
      <c r="I676" t="str">
        <f>'[2]Order Form'!H625</f>
        <v>WS JENNA TRIO PURSE PEONY PINK</v>
      </c>
      <c r="J676">
        <f>'[2]Order Form'!I625</f>
        <v>1</v>
      </c>
      <c r="K676">
        <f>'[2]Order Form'!J625</f>
        <v>12.09</v>
      </c>
      <c r="L676">
        <f>'[2]Order Form'!K625</f>
        <v>19.95</v>
      </c>
      <c r="M676">
        <f>'[2]Order Form'!L600</f>
        <v>0</v>
      </c>
    </row>
    <row r="677" spans="3:13" ht="15" hidden="1" customHeight="1" outlineLevel="2" x14ac:dyDescent="0.25">
      <c r="C677" s="59" t="s">
        <v>37</v>
      </c>
      <c r="D677" s="59" t="s">
        <v>37</v>
      </c>
      <c r="E677">
        <f>'[2]Order Form'!D626</f>
        <v>0</v>
      </c>
      <c r="F677">
        <f>'[2]Order Form'!E626</f>
        <v>0</v>
      </c>
      <c r="G677">
        <f>'[2]Order Form'!F626</f>
        <v>0</v>
      </c>
      <c r="H677">
        <f>'[2]Order Form'!G626</f>
        <v>0</v>
      </c>
      <c r="I677">
        <f>'[2]Order Form'!H626</f>
        <v>0</v>
      </c>
      <c r="J677">
        <f>'[2]Order Form'!I626</f>
        <v>0</v>
      </c>
      <c r="K677">
        <f>'[2]Order Form'!J626</f>
        <v>0</v>
      </c>
      <c r="L677">
        <f>'[2]Order Form'!K626</f>
        <v>0</v>
      </c>
      <c r="M677">
        <f>'[2]Order Form'!L601</f>
        <v>0</v>
      </c>
    </row>
    <row r="678" spans="3:13" ht="15" hidden="1" customHeight="1" outlineLevel="2" x14ac:dyDescent="0.25">
      <c r="C678" s="59" t="s">
        <v>37</v>
      </c>
      <c r="D678" s="59" t="s">
        <v>37</v>
      </c>
      <c r="E678" t="str">
        <f>'[2]Order Form'!D627</f>
        <v>WSB264</v>
      </c>
      <c r="F678" t="str">
        <f>'[2]Order Form'!E627</f>
        <v>FS-E3</v>
      </c>
      <c r="G678">
        <f>'[2]Order Form'!F627</f>
        <v>0</v>
      </c>
      <c r="H678" t="str">
        <f>'[2]Order Form'!G627</f>
        <v>P</v>
      </c>
      <c r="I678" t="str">
        <f>'[2]Order Form'!H627</f>
        <v>WS SIERRA WOVEN HANDBAG PREPACK</v>
      </c>
      <c r="J678">
        <f>'[2]Order Form'!I627</f>
        <v>1</v>
      </c>
      <c r="K678">
        <f>'[2]Order Form'!J627</f>
        <v>181.62</v>
      </c>
      <c r="L678">
        <f>'[2]Order Form'!K627</f>
        <v>299.67</v>
      </c>
      <c r="M678" t="e">
        <f>'[2]Order Form'!#REF!</f>
        <v>#REF!</v>
      </c>
    </row>
    <row r="679" spans="3:13" ht="15" hidden="1" customHeight="1" outlineLevel="2" x14ac:dyDescent="0.25">
      <c r="C679" s="59" t="s">
        <v>37</v>
      </c>
      <c r="D679" s="59" t="s">
        <v>37</v>
      </c>
      <c r="E679">
        <f>'[2]Order Form'!D628</f>
        <v>545880</v>
      </c>
      <c r="F679" t="str">
        <f>'[2]Order Form'!E628</f>
        <v>FS-E5</v>
      </c>
      <c r="G679">
        <f>'[2]Order Form'!F628</f>
        <v>0</v>
      </c>
      <c r="H679">
        <f>'[2]Order Form'!G628</f>
        <v>0</v>
      </c>
      <c r="I679" t="str">
        <f>'[2]Order Form'!H628</f>
        <v>WS SIERRA WOVEN HANDBAG BLACK</v>
      </c>
      <c r="J679">
        <f>'[2]Order Form'!I628</f>
        <v>1</v>
      </c>
      <c r="K679">
        <f>'[2]Order Form'!J628</f>
        <v>30.27</v>
      </c>
      <c r="L679">
        <f>'[2]Order Form'!K628</f>
        <v>49.95</v>
      </c>
      <c r="M679" t="e">
        <f>'[2]Order Form'!#REF!</f>
        <v>#REF!</v>
      </c>
    </row>
    <row r="680" spans="3:13" ht="15" hidden="1" customHeight="1" outlineLevel="2" x14ac:dyDescent="0.25">
      <c r="C680" s="59" t="s">
        <v>37</v>
      </c>
      <c r="D680" s="59" t="s">
        <v>37</v>
      </c>
      <c r="E680">
        <f>'[2]Order Form'!D629</f>
        <v>545881</v>
      </c>
      <c r="F680" t="str">
        <f>'[2]Order Form'!E629</f>
        <v>FS-E5</v>
      </c>
      <c r="G680">
        <f>'[2]Order Form'!F629</f>
        <v>0</v>
      </c>
      <c r="H680">
        <f>'[2]Order Form'!G629</f>
        <v>0</v>
      </c>
      <c r="I680" t="str">
        <f>'[2]Order Form'!H629</f>
        <v>WS SIERRA WOVEN HANDBAG TAN</v>
      </c>
      <c r="J680">
        <f>'[2]Order Form'!I629</f>
        <v>1</v>
      </c>
      <c r="K680">
        <f>'[2]Order Form'!J629</f>
        <v>30.27</v>
      </c>
      <c r="L680">
        <f>'[2]Order Form'!K629</f>
        <v>49.95</v>
      </c>
      <c r="M680">
        <f>'[2]Order Form'!L602</f>
        <v>0</v>
      </c>
    </row>
    <row r="681" spans="3:13" ht="15" hidden="1" customHeight="1" outlineLevel="2" x14ac:dyDescent="0.25">
      <c r="C681" s="59" t="s">
        <v>37</v>
      </c>
      <c r="D681" s="59" t="s">
        <v>37</v>
      </c>
      <c r="E681">
        <f>'[2]Order Form'!D630</f>
        <v>545882</v>
      </c>
      <c r="F681" t="str">
        <f>'[2]Order Form'!E630</f>
        <v>FS-E5</v>
      </c>
      <c r="G681">
        <f>'[2]Order Form'!F630</f>
        <v>0</v>
      </c>
      <c r="H681">
        <f>'[2]Order Form'!G630</f>
        <v>0</v>
      </c>
      <c r="I681" t="str">
        <f>'[2]Order Form'!H630</f>
        <v>WS SIERRA WOVEN HANDBAG CREAM</v>
      </c>
      <c r="J681">
        <f>'[2]Order Form'!I630</f>
        <v>1</v>
      </c>
      <c r="K681">
        <f>'[2]Order Form'!J630</f>
        <v>30.27</v>
      </c>
      <c r="L681">
        <f>'[2]Order Form'!K630</f>
        <v>49.95</v>
      </c>
      <c r="M681">
        <f>'[2]Order Form'!L603</f>
        <v>0</v>
      </c>
    </row>
    <row r="682" spans="3:13" ht="15" hidden="1" customHeight="1" outlineLevel="2" x14ac:dyDescent="0.25">
      <c r="C682" s="59" t="s">
        <v>37</v>
      </c>
      <c r="D682" s="59" t="s">
        <v>37</v>
      </c>
      <c r="E682">
        <f>'[2]Order Form'!D631</f>
        <v>0</v>
      </c>
      <c r="F682">
        <f>'[2]Order Form'!E631</f>
        <v>0</v>
      </c>
      <c r="G682">
        <f>'[2]Order Form'!F631</f>
        <v>0</v>
      </c>
      <c r="H682">
        <f>'[2]Order Form'!G631</f>
        <v>0</v>
      </c>
      <c r="I682">
        <f>'[2]Order Form'!H631</f>
        <v>0</v>
      </c>
      <c r="J682">
        <f>'[2]Order Form'!I631</f>
        <v>0</v>
      </c>
      <c r="K682">
        <f>'[2]Order Form'!J631</f>
        <v>0</v>
      </c>
      <c r="L682">
        <f>'[2]Order Form'!K631</f>
        <v>0</v>
      </c>
      <c r="M682">
        <f>'[2]Order Form'!L604</f>
        <v>0</v>
      </c>
    </row>
    <row r="683" spans="3:13" ht="15" hidden="1" customHeight="1" outlineLevel="2" x14ac:dyDescent="0.25">
      <c r="C683" s="59" t="s">
        <v>37</v>
      </c>
      <c r="D683" s="59" t="s">
        <v>37</v>
      </c>
      <c r="E683" t="str">
        <f>'[2]Order Form'!D632</f>
        <v>WSB262</v>
      </c>
      <c r="F683" t="str">
        <f>'[2]Order Form'!E632</f>
        <v>FS-E3</v>
      </c>
      <c r="G683">
        <f>'[2]Order Form'!F632</f>
        <v>0</v>
      </c>
      <c r="H683" t="str">
        <f>'[2]Order Form'!G632</f>
        <v xml:space="preserve">P </v>
      </c>
      <c r="I683" t="str">
        <f>'[2]Order Form'!H632</f>
        <v>WS CROSS BODY BAG PREPACK</v>
      </c>
      <c r="J683">
        <f>'[2]Order Form'!I632</f>
        <v>1</v>
      </c>
      <c r="K683">
        <f>'[2]Order Form'!J632</f>
        <v>218.16</v>
      </c>
      <c r="L683">
        <f>'[2]Order Form'!K632</f>
        <v>359.96</v>
      </c>
      <c r="M683">
        <f>'[2]Order Form'!L605</f>
        <v>0</v>
      </c>
    </row>
    <row r="684" spans="3:13" ht="15" hidden="1" customHeight="1" outlineLevel="2" x14ac:dyDescent="0.25">
      <c r="C684" s="59" t="s">
        <v>37</v>
      </c>
      <c r="D684" s="59" t="s">
        <v>37</v>
      </c>
      <c r="E684">
        <f>'[2]Order Form'!D633</f>
        <v>545674</v>
      </c>
      <c r="F684" t="str">
        <f>'[2]Order Form'!E633</f>
        <v>FS-E5</v>
      </c>
      <c r="G684">
        <f>'[2]Order Form'!F633</f>
        <v>0</v>
      </c>
      <c r="H684">
        <f>'[2]Order Form'!G633</f>
        <v>0</v>
      </c>
      <c r="I684" t="str">
        <f>'[2]Order Form'!H633</f>
        <v>WS CROSS BODY BAG BLACK</v>
      </c>
      <c r="J684">
        <f>'[2]Order Form'!I633</f>
        <v>1</v>
      </c>
      <c r="K684">
        <f>'[2]Order Form'!J633</f>
        <v>27.27</v>
      </c>
      <c r="L684">
        <f>'[2]Order Form'!K633</f>
        <v>45</v>
      </c>
      <c r="M684">
        <f>'[2]Order Form'!L606</f>
        <v>0</v>
      </c>
    </row>
    <row r="685" spans="3:13" ht="15" hidden="1" customHeight="1" outlineLevel="2" x14ac:dyDescent="0.25">
      <c r="C685" s="59" t="s">
        <v>37</v>
      </c>
      <c r="D685" s="59" t="s">
        <v>37</v>
      </c>
      <c r="E685">
        <f>'[2]Order Form'!D634</f>
        <v>545675</v>
      </c>
      <c r="F685" t="str">
        <f>'[2]Order Form'!E634</f>
        <v>FS-E5</v>
      </c>
      <c r="G685">
        <f>'[2]Order Form'!F634</f>
        <v>0</v>
      </c>
      <c r="H685">
        <f>'[2]Order Form'!G634</f>
        <v>0</v>
      </c>
      <c r="I685" t="str">
        <f>'[2]Order Form'!H634</f>
        <v>WS CROSS BODY BAG LATTE</v>
      </c>
      <c r="J685">
        <f>'[2]Order Form'!I634</f>
        <v>1</v>
      </c>
      <c r="K685">
        <f>'[2]Order Form'!J634</f>
        <v>27.27</v>
      </c>
      <c r="L685">
        <f>'[2]Order Form'!K634</f>
        <v>45</v>
      </c>
      <c r="M685">
        <f>'[2]Order Form'!L607</f>
        <v>0</v>
      </c>
    </row>
    <row r="686" spans="3:13" ht="15" hidden="1" customHeight="1" outlineLevel="2" x14ac:dyDescent="0.25">
      <c r="C686" s="59" t="s">
        <v>37</v>
      </c>
      <c r="D686" s="59" t="s">
        <v>37</v>
      </c>
      <c r="E686">
        <f>'[2]Order Form'!D635</f>
        <v>545875</v>
      </c>
      <c r="F686" t="str">
        <f>'[2]Order Form'!E635</f>
        <v>FS-E5</v>
      </c>
      <c r="G686">
        <f>'[2]Order Form'!F635</f>
        <v>0</v>
      </c>
      <c r="H686">
        <f>'[2]Order Form'!G635</f>
        <v>0</v>
      </c>
      <c r="I686" t="str">
        <f>'[2]Order Form'!H635</f>
        <v>WS CROSS BODY BAG NAVY</v>
      </c>
      <c r="J686">
        <f>'[2]Order Form'!I635</f>
        <v>1</v>
      </c>
      <c r="K686">
        <f>'[2]Order Form'!J635</f>
        <v>27.27</v>
      </c>
      <c r="L686">
        <f>'[2]Order Form'!K635</f>
        <v>45</v>
      </c>
      <c r="M686">
        <f>'[2]Order Form'!L608</f>
        <v>0</v>
      </c>
    </row>
    <row r="687" spans="3:13" ht="15" hidden="1" customHeight="1" outlineLevel="2" x14ac:dyDescent="0.25">
      <c r="C687" s="59" t="s">
        <v>37</v>
      </c>
      <c r="D687" s="59" t="s">
        <v>37</v>
      </c>
      <c r="E687">
        <f>'[2]Order Form'!D636</f>
        <v>545876</v>
      </c>
      <c r="F687" t="str">
        <f>'[2]Order Form'!E636</f>
        <v>FS-E5</v>
      </c>
      <c r="G687">
        <f>'[2]Order Form'!F636</f>
        <v>0</v>
      </c>
      <c r="H687">
        <f>'[2]Order Form'!G636</f>
        <v>0</v>
      </c>
      <c r="I687" t="str">
        <f>'[2]Order Form'!H636</f>
        <v>WS CROSS BODY BAG CHARCOAL GREY</v>
      </c>
      <c r="J687">
        <f>'[2]Order Form'!I636</f>
        <v>1</v>
      </c>
      <c r="K687">
        <f>'[2]Order Form'!J636</f>
        <v>27.27</v>
      </c>
      <c r="L687">
        <f>'[2]Order Form'!K636</f>
        <v>45</v>
      </c>
      <c r="M687">
        <f>'[2]Order Form'!L609</f>
        <v>0</v>
      </c>
    </row>
    <row r="688" spans="3:13" ht="15" hidden="1" customHeight="1" outlineLevel="2" x14ac:dyDescent="0.25">
      <c r="C688" s="59" t="s">
        <v>37</v>
      </c>
      <c r="D688" s="59" t="s">
        <v>37</v>
      </c>
      <c r="E688">
        <f>'[2]Order Form'!D637</f>
        <v>0</v>
      </c>
      <c r="F688">
        <f>'[2]Order Form'!E637</f>
        <v>0</v>
      </c>
      <c r="G688">
        <f>'[2]Order Form'!F637</f>
        <v>0</v>
      </c>
      <c r="H688">
        <f>'[2]Order Form'!G637</f>
        <v>0</v>
      </c>
      <c r="I688">
        <f>'[2]Order Form'!H637</f>
        <v>0</v>
      </c>
      <c r="J688">
        <f>'[2]Order Form'!I637</f>
        <v>0</v>
      </c>
      <c r="K688">
        <f>'[2]Order Form'!J637</f>
        <v>0</v>
      </c>
      <c r="L688">
        <f>'[2]Order Form'!K637</f>
        <v>0</v>
      </c>
      <c r="M688" t="e">
        <f>'[2]Order Form'!#REF!</f>
        <v>#REF!</v>
      </c>
    </row>
    <row r="689" spans="3:13" ht="15" hidden="1" customHeight="1" outlineLevel="2" x14ac:dyDescent="0.25">
      <c r="C689" s="59" t="s">
        <v>37</v>
      </c>
      <c r="D689" s="59" t="s">
        <v>37</v>
      </c>
      <c r="E689" t="str">
        <f>'[2]Order Form'!D638</f>
        <v>WSB263</v>
      </c>
      <c r="F689" t="str">
        <f>'[2]Order Form'!E638</f>
        <v>FS-E3</v>
      </c>
      <c r="G689">
        <f>'[2]Order Form'!F638</f>
        <v>0</v>
      </c>
      <c r="H689" t="str">
        <f>'[2]Order Form'!G638</f>
        <v>P</v>
      </c>
      <c r="I689" t="str">
        <f>'[2]Order Form'!H638</f>
        <v>WS ADELINE EVERYDAY HANDBAG PREPACK</v>
      </c>
      <c r="J689">
        <f>'[2]Order Form'!I638</f>
        <v>1</v>
      </c>
      <c r="K689">
        <f>'[2]Order Form'!J638</f>
        <v>163.62</v>
      </c>
      <c r="L689">
        <f>'[2]Order Form'!K638</f>
        <v>269.97000000000003</v>
      </c>
      <c r="M689" t="e">
        <f>'[2]Order Form'!#REF!</f>
        <v>#REF!</v>
      </c>
    </row>
    <row r="690" spans="3:13" ht="15" hidden="1" customHeight="1" outlineLevel="2" x14ac:dyDescent="0.25">
      <c r="C690" s="59" t="s">
        <v>37</v>
      </c>
      <c r="D690" s="59" t="s">
        <v>37</v>
      </c>
      <c r="E690">
        <f>'[2]Order Form'!D639</f>
        <v>545877</v>
      </c>
      <c r="F690" t="str">
        <f>'[2]Order Form'!E639</f>
        <v>FS-E5</v>
      </c>
      <c r="G690">
        <f>'[2]Order Form'!F639</f>
        <v>0</v>
      </c>
      <c r="H690">
        <f>'[2]Order Form'!G639</f>
        <v>0</v>
      </c>
      <c r="I690" t="str">
        <f>'[2]Order Form'!H639</f>
        <v>WS ADELINE EVERYDAY HANDBAG BLACK</v>
      </c>
      <c r="J690">
        <f>'[2]Order Form'!I639</f>
        <v>1</v>
      </c>
      <c r="K690">
        <f>'[2]Order Form'!J639</f>
        <v>27.27</v>
      </c>
      <c r="L690">
        <f>'[2]Order Form'!K639</f>
        <v>45</v>
      </c>
      <c r="M690">
        <f>'[2]Order Form'!L610</f>
        <v>0</v>
      </c>
    </row>
    <row r="691" spans="3:13" ht="15" hidden="1" customHeight="1" outlineLevel="2" x14ac:dyDescent="0.25">
      <c r="C691" s="59" t="s">
        <v>37</v>
      </c>
      <c r="D691" s="59" t="s">
        <v>37</v>
      </c>
      <c r="E691">
        <f>'[2]Order Form'!D640</f>
        <v>545878</v>
      </c>
      <c r="F691" t="str">
        <f>'[2]Order Form'!E640</f>
        <v>FS-E5</v>
      </c>
      <c r="G691">
        <f>'[2]Order Form'!F640</f>
        <v>0</v>
      </c>
      <c r="H691">
        <f>'[2]Order Form'!G640</f>
        <v>0</v>
      </c>
      <c r="I691" t="str">
        <f>'[2]Order Form'!H640</f>
        <v>WS ADELINE EVERYDAY HANDBAG TAUPE</v>
      </c>
      <c r="J691">
        <f>'[2]Order Form'!I640</f>
        <v>1</v>
      </c>
      <c r="K691">
        <f>'[2]Order Form'!J640</f>
        <v>27.27</v>
      </c>
      <c r="L691">
        <f>'[2]Order Form'!K640</f>
        <v>45</v>
      </c>
      <c r="M691" t="e">
        <f>'[2]Order Form'!#REF!</f>
        <v>#REF!</v>
      </c>
    </row>
    <row r="692" spans="3:13" ht="15" hidden="1" customHeight="1" outlineLevel="2" x14ac:dyDescent="0.25">
      <c r="C692" s="59" t="s">
        <v>37</v>
      </c>
      <c r="D692" s="59" t="s">
        <v>37</v>
      </c>
      <c r="E692">
        <f>'[2]Order Form'!D641</f>
        <v>545879</v>
      </c>
      <c r="F692" t="str">
        <f>'[2]Order Form'!E641</f>
        <v>FS-E5</v>
      </c>
      <c r="G692">
        <f>'[2]Order Form'!F641</f>
        <v>0</v>
      </c>
      <c r="H692">
        <f>'[2]Order Form'!G641</f>
        <v>0</v>
      </c>
      <c r="I692" t="str">
        <f>'[2]Order Form'!H641</f>
        <v>WS ADELINE EVERYDAY HANDBAG VANILLA</v>
      </c>
      <c r="J692">
        <f>'[2]Order Form'!I641</f>
        <v>1</v>
      </c>
      <c r="K692">
        <f>'[2]Order Form'!J641</f>
        <v>27.27</v>
      </c>
      <c r="L692">
        <f>'[2]Order Form'!K641</f>
        <v>45</v>
      </c>
      <c r="M692">
        <f>'[2]Order Form'!L611</f>
        <v>0</v>
      </c>
    </row>
    <row r="693" spans="3:13" ht="15" hidden="1" customHeight="1" outlineLevel="2" x14ac:dyDescent="0.25">
      <c r="C693" s="59" t="s">
        <v>37</v>
      </c>
      <c r="D693" s="59" t="s">
        <v>37</v>
      </c>
      <c r="E693">
        <f>'[2]Order Form'!D642</f>
        <v>0</v>
      </c>
      <c r="F693">
        <f>'[2]Order Form'!E642</f>
        <v>0</v>
      </c>
      <c r="G693">
        <f>'[2]Order Form'!F642</f>
        <v>0</v>
      </c>
      <c r="H693">
        <f>'[2]Order Form'!G642</f>
        <v>0</v>
      </c>
      <c r="I693">
        <f>'[2]Order Form'!H642</f>
        <v>0</v>
      </c>
      <c r="J693">
        <f>'[2]Order Form'!I642</f>
        <v>0</v>
      </c>
      <c r="K693">
        <f>'[2]Order Form'!J642</f>
        <v>0</v>
      </c>
      <c r="L693">
        <f>'[2]Order Form'!K642</f>
        <v>0</v>
      </c>
      <c r="M693">
        <f>'[2]Order Form'!L612</f>
        <v>0</v>
      </c>
    </row>
    <row r="694" spans="3:13" ht="15" hidden="1" customHeight="1" outlineLevel="2" x14ac:dyDescent="0.25">
      <c r="C694" s="59" t="s">
        <v>37</v>
      </c>
      <c r="D694" s="59" t="s">
        <v>37</v>
      </c>
      <c r="E694">
        <f>'[2]Order Form'!D643</f>
        <v>545883</v>
      </c>
      <c r="F694" t="str">
        <f>'[2]Order Form'!E643</f>
        <v>FS-E3</v>
      </c>
      <c r="G694">
        <f>'[2]Order Form'!F643</f>
        <v>0</v>
      </c>
      <c r="H694">
        <f>'[2]Order Form'!G643</f>
        <v>0</v>
      </c>
      <c r="I694" t="str">
        <f>'[2]Order Form'!H643</f>
        <v>WS TARA LARGE SHOULDER BAG BLACK</v>
      </c>
      <c r="J694">
        <f>'[2]Order Form'!I643</f>
        <v>1</v>
      </c>
      <c r="K694">
        <f>'[2]Order Form'!J643</f>
        <v>33.33</v>
      </c>
      <c r="L694">
        <f>'[2]Order Form'!K643</f>
        <v>55</v>
      </c>
      <c r="M694">
        <f>'[2]Order Form'!L613</f>
        <v>0</v>
      </c>
    </row>
    <row r="695" spans="3:13" ht="15" hidden="1" customHeight="1" outlineLevel="2" x14ac:dyDescent="0.25">
      <c r="C695" s="59" t="s">
        <v>37</v>
      </c>
      <c r="D695" s="59" t="s">
        <v>37</v>
      </c>
      <c r="E695">
        <f>'[2]Order Form'!D644</f>
        <v>545884</v>
      </c>
      <c r="F695" t="str">
        <f>'[2]Order Form'!E644</f>
        <v>FS-E3</v>
      </c>
      <c r="G695">
        <f>'[2]Order Form'!F644</f>
        <v>0</v>
      </c>
      <c r="H695">
        <f>'[2]Order Form'!G644</f>
        <v>0</v>
      </c>
      <c r="I695" t="str">
        <f>'[2]Order Form'!H644</f>
        <v>WS TARA LARGE SHOULDER BAG STONE BLUE</v>
      </c>
      <c r="J695">
        <f>'[2]Order Form'!I644</f>
        <v>1</v>
      </c>
      <c r="K695">
        <f>'[2]Order Form'!J644</f>
        <v>33.33</v>
      </c>
      <c r="L695">
        <f>'[2]Order Form'!K644</f>
        <v>55</v>
      </c>
      <c r="M695">
        <f>'[2]Order Form'!L614</f>
        <v>0</v>
      </c>
    </row>
    <row r="696" spans="3:13" ht="15" hidden="1" customHeight="1" outlineLevel="2" x14ac:dyDescent="0.25">
      <c r="C696" s="59" t="s">
        <v>37</v>
      </c>
      <c r="D696" s="59" t="s">
        <v>37</v>
      </c>
      <c r="E696">
        <f>'[2]Order Form'!D645</f>
        <v>0</v>
      </c>
      <c r="F696">
        <f>'[2]Order Form'!E645</f>
        <v>0</v>
      </c>
      <c r="G696">
        <f>'[2]Order Form'!F645</f>
        <v>0</v>
      </c>
      <c r="H696">
        <f>'[2]Order Form'!G645</f>
        <v>0</v>
      </c>
      <c r="I696">
        <f>'[2]Order Form'!H645</f>
        <v>0</v>
      </c>
      <c r="J696">
        <f>'[2]Order Form'!I645</f>
        <v>0</v>
      </c>
      <c r="K696">
        <f>'[2]Order Form'!J645</f>
        <v>0</v>
      </c>
      <c r="L696">
        <f>'[2]Order Form'!K645</f>
        <v>0</v>
      </c>
      <c r="M696">
        <f>'[2]Order Form'!L615</f>
        <v>0</v>
      </c>
    </row>
    <row r="697" spans="3:13" ht="15" hidden="1" customHeight="1" outlineLevel="2" x14ac:dyDescent="0.25">
      <c r="C697" s="59" t="s">
        <v>37</v>
      </c>
      <c r="D697" s="59" t="s">
        <v>37</v>
      </c>
      <c r="E697" t="str">
        <f>'[2]Order Form'!D646</f>
        <v>WSB266</v>
      </c>
      <c r="F697" t="str">
        <f>'[2]Order Form'!E646</f>
        <v>FS-E3</v>
      </c>
      <c r="G697">
        <f>'[2]Order Form'!F646</f>
        <v>0</v>
      </c>
      <c r="H697" t="str">
        <f>'[2]Order Form'!G646</f>
        <v>P</v>
      </c>
      <c r="I697" t="str">
        <f>'[2]Order Form'!H646</f>
        <v>WS MIA QUILTED TOTE PREPACK</v>
      </c>
      <c r="J697">
        <f>'[2]Order Form'!I646</f>
        <v>1</v>
      </c>
      <c r="K697">
        <f>'[2]Order Form'!J646</f>
        <v>181.62</v>
      </c>
      <c r="L697">
        <f>'[2]Order Form'!K646</f>
        <v>299.67</v>
      </c>
      <c r="M697">
        <f>'[2]Order Form'!L616</f>
        <v>0</v>
      </c>
    </row>
    <row r="698" spans="3:13" ht="15" hidden="1" customHeight="1" outlineLevel="2" x14ac:dyDescent="0.25">
      <c r="C698" s="59" t="s">
        <v>37</v>
      </c>
      <c r="D698" s="59" t="s">
        <v>37</v>
      </c>
      <c r="E698">
        <f>'[2]Order Form'!D647</f>
        <v>545886</v>
      </c>
      <c r="F698" t="str">
        <f>'[2]Order Form'!E647</f>
        <v>FS-E5</v>
      </c>
      <c r="G698">
        <f>'[2]Order Form'!F647</f>
        <v>0</v>
      </c>
      <c r="H698">
        <f>'[2]Order Form'!G647</f>
        <v>0</v>
      </c>
      <c r="I698" t="str">
        <f>'[2]Order Form'!H647</f>
        <v>WS MIA QUILTED TOTE BLACK</v>
      </c>
      <c r="J698">
        <f>'[2]Order Form'!I647</f>
        <v>1</v>
      </c>
      <c r="K698">
        <f>'[2]Order Form'!J647</f>
        <v>30.27</v>
      </c>
      <c r="L698">
        <f>'[2]Order Form'!K647</f>
        <v>49.95</v>
      </c>
      <c r="M698">
        <f>'[2]Order Form'!L617</f>
        <v>0</v>
      </c>
    </row>
    <row r="699" spans="3:13" ht="15" hidden="1" customHeight="1" outlineLevel="2" x14ac:dyDescent="0.25">
      <c r="C699" s="59" t="s">
        <v>37</v>
      </c>
      <c r="D699" s="59" t="s">
        <v>37</v>
      </c>
      <c r="E699">
        <f>'[2]Order Form'!D648</f>
        <v>545887</v>
      </c>
      <c r="F699" t="str">
        <f>'[2]Order Form'!E648</f>
        <v>FS-E5</v>
      </c>
      <c r="G699">
        <f>'[2]Order Form'!F648</f>
        <v>0</v>
      </c>
      <c r="H699">
        <f>'[2]Order Form'!G648</f>
        <v>0</v>
      </c>
      <c r="I699" t="str">
        <f>'[2]Order Form'!H648</f>
        <v>WS MIA QUILTED TOTE SAGE GREY</v>
      </c>
      <c r="J699">
        <f>'[2]Order Form'!I648</f>
        <v>1</v>
      </c>
      <c r="K699">
        <f>'[2]Order Form'!J648</f>
        <v>30.27</v>
      </c>
      <c r="L699">
        <f>'[2]Order Form'!K648</f>
        <v>49.95</v>
      </c>
      <c r="M699">
        <f>'[2]Order Form'!L618</f>
        <v>0</v>
      </c>
    </row>
    <row r="700" spans="3:13" ht="15" hidden="1" customHeight="1" outlineLevel="2" x14ac:dyDescent="0.25">
      <c r="C700" s="59" t="s">
        <v>37</v>
      </c>
      <c r="D700" s="59" t="s">
        <v>37</v>
      </c>
      <c r="E700">
        <f>'[2]Order Form'!D649</f>
        <v>545888</v>
      </c>
      <c r="F700" t="str">
        <f>'[2]Order Form'!E649</f>
        <v>FS-E5</v>
      </c>
      <c r="G700">
        <f>'[2]Order Form'!F649</f>
        <v>0</v>
      </c>
      <c r="H700">
        <f>'[2]Order Form'!G649</f>
        <v>0</v>
      </c>
      <c r="I700" t="str">
        <f>'[2]Order Form'!H649</f>
        <v>WS MIA QUILTED TOTE CHESTNUT</v>
      </c>
      <c r="J700">
        <f>'[2]Order Form'!I649</f>
        <v>1</v>
      </c>
      <c r="K700">
        <f>'[2]Order Form'!J649</f>
        <v>30.27</v>
      </c>
      <c r="L700">
        <f>'[2]Order Form'!K649</f>
        <v>49.95</v>
      </c>
      <c r="M700">
        <f>'[2]Order Form'!L619</f>
        <v>0</v>
      </c>
    </row>
    <row r="701" spans="3:13" ht="15" hidden="1" customHeight="1" outlineLevel="2" x14ac:dyDescent="0.25">
      <c r="C701" s="59" t="s">
        <v>37</v>
      </c>
      <c r="D701" s="59" t="s">
        <v>37</v>
      </c>
      <c r="E701">
        <f>'[2]Order Form'!D650</f>
        <v>0</v>
      </c>
      <c r="F701">
        <f>'[2]Order Form'!E650</f>
        <v>0</v>
      </c>
      <c r="G701">
        <f>'[2]Order Form'!F650</f>
        <v>0</v>
      </c>
      <c r="H701">
        <f>'[2]Order Form'!G650</f>
        <v>0</v>
      </c>
      <c r="I701">
        <f>'[2]Order Form'!H650</f>
        <v>0</v>
      </c>
      <c r="J701">
        <f>'[2]Order Form'!I650</f>
        <v>0</v>
      </c>
      <c r="K701">
        <f>'[2]Order Form'!J650</f>
        <v>0</v>
      </c>
      <c r="L701">
        <f>'[2]Order Form'!K650</f>
        <v>0</v>
      </c>
      <c r="M701">
        <f>'[2]Order Form'!L620</f>
        <v>0</v>
      </c>
    </row>
    <row r="702" spans="3:13" ht="15" hidden="1" customHeight="1" outlineLevel="2" x14ac:dyDescent="0.25">
      <c r="C702" s="59" t="s">
        <v>37</v>
      </c>
      <c r="D702" s="59" t="s">
        <v>37</v>
      </c>
      <c r="E702" t="str">
        <f>'[2]Order Form'!D651</f>
        <v>WSB289</v>
      </c>
      <c r="F702" t="str">
        <f>'[2]Order Form'!E651</f>
        <v>FS-E4</v>
      </c>
      <c r="G702">
        <f>'[2]Order Form'!F651</f>
        <v>0</v>
      </c>
      <c r="H702" t="str">
        <f>'[2]Order Form'!G651</f>
        <v>P</v>
      </c>
      <c r="I702" t="str">
        <f>'[2]Order Form'!H651</f>
        <v xml:space="preserve">WS TERRY TILE BLACK COS BAG PREPACK                         </v>
      </c>
      <c r="J702">
        <f>'[2]Order Form'!I651</f>
        <v>1</v>
      </c>
      <c r="K702">
        <f>'[2]Order Form'!J651</f>
        <v>144.66</v>
      </c>
      <c r="L702">
        <f>'[2]Order Form'!K651</f>
        <v>238.69</v>
      </c>
      <c r="M702">
        <f>'[2]Order Form'!L621</f>
        <v>0</v>
      </c>
    </row>
    <row r="703" spans="3:13" ht="15" hidden="1" customHeight="1" outlineLevel="2" x14ac:dyDescent="0.25">
      <c r="C703" s="59" t="s">
        <v>37</v>
      </c>
      <c r="D703" s="59" t="s">
        <v>37</v>
      </c>
      <c r="E703">
        <f>'[2]Order Form'!D652</f>
        <v>546001</v>
      </c>
      <c r="F703" t="str">
        <f>'[2]Order Form'!E652</f>
        <v>FS-E4</v>
      </c>
      <c r="G703">
        <f>'[2]Order Form'!F652</f>
        <v>0</v>
      </c>
      <c r="H703">
        <f>'[2]Order Form'!G652</f>
        <v>0</v>
      </c>
      <c r="I703" t="str">
        <f>'[2]Order Form'!H652</f>
        <v>WS TERRY TILE RECTANGULAR MAKEUP BAG BLACK</v>
      </c>
      <c r="J703">
        <f>'[2]Order Form'!I652</f>
        <v>1</v>
      </c>
      <c r="K703">
        <f>'[2]Order Form'!J652</f>
        <v>13.64</v>
      </c>
      <c r="L703">
        <f>'[2]Order Form'!K652</f>
        <v>22.5</v>
      </c>
      <c r="M703">
        <f>'[2]Order Form'!L622</f>
        <v>0</v>
      </c>
    </row>
    <row r="704" spans="3:13" ht="15" hidden="1" customHeight="1" outlineLevel="2" x14ac:dyDescent="0.25">
      <c r="C704" s="59" t="s">
        <v>37</v>
      </c>
      <c r="D704" s="59" t="s">
        <v>37</v>
      </c>
      <c r="E704">
        <f>'[2]Order Form'!D653</f>
        <v>546002</v>
      </c>
      <c r="F704" t="str">
        <f>'[2]Order Form'!E653</f>
        <v>FS-E4</v>
      </c>
      <c r="G704">
        <f>'[2]Order Form'!F653</f>
        <v>0</v>
      </c>
      <c r="H704">
        <f>'[2]Order Form'!G653</f>
        <v>0</v>
      </c>
      <c r="I704" t="str">
        <f>'[2]Order Form'!H653</f>
        <v>WS TERRY TILE SMALL POUCH BLACK</v>
      </c>
      <c r="J704">
        <f>'[2]Order Form'!I653</f>
        <v>1</v>
      </c>
      <c r="K704">
        <f>'[2]Order Form'!J653</f>
        <v>15.12</v>
      </c>
      <c r="L704">
        <f>'[2]Order Form'!K653</f>
        <v>24.95</v>
      </c>
      <c r="M704">
        <f>'[2]Order Form'!L623</f>
        <v>0</v>
      </c>
    </row>
    <row r="705" spans="3:13" ht="15" hidden="1" customHeight="1" outlineLevel="2" x14ac:dyDescent="0.25">
      <c r="C705" s="59" t="s">
        <v>37</v>
      </c>
      <c r="D705" s="59" t="s">
        <v>37</v>
      </c>
      <c r="E705">
        <f>'[2]Order Form'!D654</f>
        <v>546003</v>
      </c>
      <c r="F705" t="str">
        <f>'[2]Order Form'!E654</f>
        <v>FS-E4</v>
      </c>
      <c r="G705">
        <f>'[2]Order Form'!F654</f>
        <v>0</v>
      </c>
      <c r="H705">
        <f>'[2]Order Form'!G654</f>
        <v>0</v>
      </c>
      <c r="I705" t="str">
        <f>'[2]Order Form'!H654</f>
        <v>WS TERRY TILE DUFFLE COS BAG BLACK</v>
      </c>
      <c r="J705">
        <f>'[2]Order Form'!I654</f>
        <v>1</v>
      </c>
      <c r="K705">
        <f>'[2]Order Form'!J654</f>
        <v>21.18</v>
      </c>
      <c r="L705">
        <f>'[2]Order Form'!K654</f>
        <v>34.950000000000003</v>
      </c>
      <c r="M705">
        <f>'[2]Order Form'!L624</f>
        <v>0</v>
      </c>
    </row>
    <row r="706" spans="3:13" ht="15" hidden="1" customHeight="1" outlineLevel="2" x14ac:dyDescent="0.25">
      <c r="C706" s="59" t="s">
        <v>37</v>
      </c>
      <c r="D706" s="59" t="s">
        <v>37</v>
      </c>
      <c r="E706">
        <f>'[2]Order Form'!D655</f>
        <v>546004</v>
      </c>
      <c r="F706" t="str">
        <f>'[2]Order Form'!E655</f>
        <v>FS-E4</v>
      </c>
      <c r="G706">
        <f>'[2]Order Form'!F655</f>
        <v>0</v>
      </c>
      <c r="H706">
        <f>'[2]Order Form'!G655</f>
        <v>0</v>
      </c>
      <c r="I706" t="str">
        <f>'[2]Order Form'!H655</f>
        <v>WS TERRY TILE EXTRA LARGE POUCH BLACK</v>
      </c>
      <c r="J706">
        <f>'[2]Order Form'!I655</f>
        <v>1</v>
      </c>
      <c r="K706">
        <f>'[2]Order Form'!J655</f>
        <v>22.39</v>
      </c>
      <c r="L706">
        <f>'[2]Order Form'!K655</f>
        <v>36.950000000000003</v>
      </c>
      <c r="M706">
        <f>'[2]Order Form'!L625</f>
        <v>0</v>
      </c>
    </row>
    <row r="707" spans="3:13" ht="15" hidden="1" customHeight="1" outlineLevel="2" x14ac:dyDescent="0.25">
      <c r="C707" s="59" t="s">
        <v>37</v>
      </c>
      <c r="D707" s="59" t="s">
        <v>37</v>
      </c>
      <c r="E707">
        <f>'[2]Order Form'!D656</f>
        <v>0</v>
      </c>
      <c r="F707">
        <f>'[2]Order Form'!E656</f>
        <v>0</v>
      </c>
      <c r="G707">
        <f>'[2]Order Form'!F656</f>
        <v>0</v>
      </c>
      <c r="H707">
        <f>'[2]Order Form'!G656</f>
        <v>0</v>
      </c>
      <c r="I707">
        <f>'[2]Order Form'!H656</f>
        <v>0</v>
      </c>
      <c r="J707">
        <f>'[2]Order Form'!I656</f>
        <v>0</v>
      </c>
      <c r="K707">
        <f>'[2]Order Form'!J656</f>
        <v>0</v>
      </c>
      <c r="L707">
        <f>'[2]Order Form'!K656</f>
        <v>0</v>
      </c>
      <c r="M707">
        <f>'[2]Order Form'!L626</f>
        <v>0</v>
      </c>
    </row>
    <row r="708" spans="3:13" ht="15" hidden="1" customHeight="1" outlineLevel="2" x14ac:dyDescent="0.25">
      <c r="C708" s="59" t="s">
        <v>37</v>
      </c>
      <c r="D708" s="59" t="s">
        <v>37</v>
      </c>
      <c r="E708">
        <f>'[2]Order Form'!D657</f>
        <v>545998</v>
      </c>
      <c r="F708" t="str">
        <f>'[2]Order Form'!E657</f>
        <v>FS-E4</v>
      </c>
      <c r="G708">
        <f>'[2]Order Form'!F657</f>
        <v>0</v>
      </c>
      <c r="H708" t="str">
        <f>'[2]Order Form'!G657</f>
        <v>LOW</v>
      </c>
      <c r="I708" t="str">
        <f>'[2]Order Form'!H657</f>
        <v>WS TERRY TILE SMALL POUCH SKY BLUE</v>
      </c>
      <c r="J708">
        <f>'[2]Order Form'!I657</f>
        <v>1</v>
      </c>
      <c r="K708">
        <f>'[2]Order Form'!J657</f>
        <v>15.12</v>
      </c>
      <c r="L708">
        <f>'[2]Order Form'!K657</f>
        <v>24.95</v>
      </c>
      <c r="M708">
        <f>'[2]Order Form'!L627</f>
        <v>0</v>
      </c>
    </row>
    <row r="709" spans="3:13" ht="15" hidden="1" customHeight="1" outlineLevel="2" x14ac:dyDescent="0.25">
      <c r="C709" s="59" t="s">
        <v>37</v>
      </c>
      <c r="D709" s="59" t="s">
        <v>37</v>
      </c>
      <c r="E709">
        <f>'[2]Order Form'!D658</f>
        <v>546000</v>
      </c>
      <c r="F709" t="str">
        <f>'[2]Order Form'!E658</f>
        <v>FS-E4</v>
      </c>
      <c r="G709">
        <f>'[2]Order Form'!F658</f>
        <v>0</v>
      </c>
      <c r="H709">
        <f>'[2]Order Form'!G658</f>
        <v>0</v>
      </c>
      <c r="I709" t="str">
        <f>'[2]Order Form'!H658</f>
        <v>WS TERRY TILE EXTRA LARGE POUCH SKY BLUE</v>
      </c>
      <c r="J709">
        <f>'[2]Order Form'!I658</f>
        <v>1</v>
      </c>
      <c r="K709">
        <f>'[2]Order Form'!J658</f>
        <v>22.39</v>
      </c>
      <c r="L709">
        <f>'[2]Order Form'!K658</f>
        <v>36.950000000000003</v>
      </c>
      <c r="M709">
        <f>'[2]Order Form'!L628</f>
        <v>0</v>
      </c>
    </row>
    <row r="710" spans="3:13" ht="15" hidden="1" customHeight="1" outlineLevel="2" x14ac:dyDescent="0.25">
      <c r="C710" s="59" t="s">
        <v>37</v>
      </c>
      <c r="D710" s="59" t="s">
        <v>37</v>
      </c>
      <c r="E710">
        <f>'[2]Order Form'!D659</f>
        <v>0</v>
      </c>
      <c r="F710">
        <f>'[2]Order Form'!E659</f>
        <v>0</v>
      </c>
      <c r="G710">
        <f>'[2]Order Form'!F659</f>
        <v>0</v>
      </c>
      <c r="H710">
        <f>'[2]Order Form'!G659</f>
        <v>0</v>
      </c>
      <c r="I710">
        <f>'[2]Order Form'!H659</f>
        <v>0</v>
      </c>
      <c r="J710">
        <f>'[2]Order Form'!I659</f>
        <v>0</v>
      </c>
      <c r="K710">
        <f>'[2]Order Form'!J659</f>
        <v>0</v>
      </c>
      <c r="L710">
        <f>'[2]Order Form'!K659</f>
        <v>0</v>
      </c>
      <c r="M710">
        <f>'[2]Order Form'!L629</f>
        <v>0</v>
      </c>
    </row>
    <row r="711" spans="3:13" ht="15" hidden="1" customHeight="1" outlineLevel="2" x14ac:dyDescent="0.25">
      <c r="C711" s="59" t="s">
        <v>37</v>
      </c>
      <c r="D711" s="59" t="s">
        <v>37</v>
      </c>
      <c r="E711">
        <f>'[2]Order Form'!D660</f>
        <v>545980</v>
      </c>
      <c r="F711" t="str">
        <f>'[2]Order Form'!E660</f>
        <v>FS-E4</v>
      </c>
      <c r="G711">
        <f>'[2]Order Form'!F660</f>
        <v>0</v>
      </c>
      <c r="H711" t="str">
        <f>'[2]Order Form'!G660</f>
        <v>LOW</v>
      </c>
      <c r="I711" t="str">
        <f>'[2]Order Form'!H660</f>
        <v>WS CORDUROY COS POUCH STEEL BLUE</v>
      </c>
      <c r="J711">
        <f>'[2]Order Form'!I660</f>
        <v>1</v>
      </c>
      <c r="K711">
        <f>'[2]Order Form'!J660</f>
        <v>13.64</v>
      </c>
      <c r="L711">
        <f>'[2]Order Form'!K660</f>
        <v>22.5</v>
      </c>
      <c r="M711">
        <f>'[2]Order Form'!L630</f>
        <v>0</v>
      </c>
    </row>
    <row r="712" spans="3:13" ht="15" hidden="1" customHeight="1" outlineLevel="2" x14ac:dyDescent="0.25">
      <c r="C712" s="59" t="s">
        <v>37</v>
      </c>
      <c r="D712" s="59" t="s">
        <v>37</v>
      </c>
      <c r="E712">
        <f>'[2]Order Form'!D661</f>
        <v>545981</v>
      </c>
      <c r="F712" t="str">
        <f>'[2]Order Form'!E661</f>
        <v>FS-E4</v>
      </c>
      <c r="G712">
        <f>'[2]Order Form'!F661</f>
        <v>0</v>
      </c>
      <c r="H712">
        <f>'[2]Order Form'!G661</f>
        <v>0</v>
      </c>
      <c r="I712" t="str">
        <f>'[2]Order Form'!H661</f>
        <v>WS CORDUROY LARGE COS BAG STEEL BLUE</v>
      </c>
      <c r="J712">
        <f>'[2]Order Form'!I661</f>
        <v>1</v>
      </c>
      <c r="K712">
        <f>'[2]Order Form'!J661</f>
        <v>18.149999999999999</v>
      </c>
      <c r="L712">
        <f>'[2]Order Form'!K661</f>
        <v>29.95</v>
      </c>
      <c r="M712">
        <f>'[2]Order Form'!L631</f>
        <v>0</v>
      </c>
    </row>
    <row r="713" spans="3:13" ht="15" hidden="1" customHeight="1" outlineLevel="2" x14ac:dyDescent="0.25">
      <c r="C713" s="59" t="s">
        <v>37</v>
      </c>
      <c r="D713" s="59" t="s">
        <v>37</v>
      </c>
      <c r="E713">
        <f>'[2]Order Form'!D662</f>
        <v>0</v>
      </c>
      <c r="F713">
        <f>'[2]Order Form'!E662</f>
        <v>0</v>
      </c>
      <c r="G713">
        <f>'[2]Order Form'!F662</f>
        <v>0</v>
      </c>
      <c r="H713">
        <f>'[2]Order Form'!G662</f>
        <v>0</v>
      </c>
      <c r="I713">
        <f>'[2]Order Form'!H662</f>
        <v>0</v>
      </c>
      <c r="J713">
        <f>'[2]Order Form'!I662</f>
        <v>0</v>
      </c>
      <c r="K713">
        <f>'[2]Order Form'!J662</f>
        <v>0</v>
      </c>
      <c r="L713">
        <f>'[2]Order Form'!K662</f>
        <v>0</v>
      </c>
      <c r="M713">
        <f>'[2]Order Form'!L632</f>
        <v>0</v>
      </c>
    </row>
    <row r="714" spans="3:13" ht="15" hidden="1" customHeight="1" outlineLevel="2" x14ac:dyDescent="0.25">
      <c r="C714" s="59" t="s">
        <v>37</v>
      </c>
      <c r="D714" s="59" t="s">
        <v>37</v>
      </c>
      <c r="E714" t="str">
        <f>'[2]Order Form'!D663</f>
        <v>WSB284</v>
      </c>
      <c r="F714" t="str">
        <f>'[2]Order Form'!E663</f>
        <v>FS-E4</v>
      </c>
      <c r="G714">
        <f>'[2]Order Form'!F663</f>
        <v>0</v>
      </c>
      <c r="H714" t="str">
        <f>'[2]Order Form'!G663</f>
        <v>P</v>
      </c>
      <c r="I714" t="str">
        <f>'[2]Order Form'!H663</f>
        <v>WS CORDUROY CHARCOAL COS BAG PREPACK</v>
      </c>
      <c r="J714">
        <f>'[2]Order Form'!I663</f>
        <v>1</v>
      </c>
      <c r="K714">
        <f>'[2]Order Form'!J663</f>
        <v>105.94</v>
      </c>
      <c r="L714">
        <f>'[2]Order Form'!K663</f>
        <v>174.8</v>
      </c>
      <c r="M714">
        <f>'[2]Order Form'!L633</f>
        <v>0</v>
      </c>
    </row>
    <row r="715" spans="3:13" ht="15" hidden="1" customHeight="1" outlineLevel="2" x14ac:dyDescent="0.25">
      <c r="C715" s="59" t="s">
        <v>37</v>
      </c>
      <c r="D715" s="59" t="s">
        <v>37</v>
      </c>
      <c r="E715">
        <f>'[2]Order Form'!D664</f>
        <v>545983</v>
      </c>
      <c r="F715" t="str">
        <f>'[2]Order Form'!E664</f>
        <v>FS-E4</v>
      </c>
      <c r="G715">
        <f>'[2]Order Form'!F664</f>
        <v>0</v>
      </c>
      <c r="H715">
        <f>'[2]Order Form'!G664</f>
        <v>0</v>
      </c>
      <c r="I715" t="str">
        <f>'[2]Order Form'!H664</f>
        <v>WS CORDUROY COS POUCH CHARCOAL</v>
      </c>
      <c r="J715">
        <f>'[2]Order Form'!I664</f>
        <v>1</v>
      </c>
      <c r="K715">
        <f>'[2]Order Form'!J664</f>
        <v>13.64</v>
      </c>
      <c r="L715">
        <f>'[2]Order Form'!K664</f>
        <v>22.5</v>
      </c>
      <c r="M715">
        <f>'[2]Order Form'!L634</f>
        <v>0</v>
      </c>
    </row>
    <row r="716" spans="3:13" ht="15" hidden="1" customHeight="1" outlineLevel="2" x14ac:dyDescent="0.25">
      <c r="C716" s="59" t="s">
        <v>37</v>
      </c>
      <c r="D716" s="59" t="s">
        <v>37</v>
      </c>
      <c r="E716">
        <f>'[2]Order Form'!D665</f>
        <v>545984</v>
      </c>
      <c r="F716" t="str">
        <f>'[2]Order Form'!E665</f>
        <v>FS-E4</v>
      </c>
      <c r="G716">
        <f>'[2]Order Form'!F665</f>
        <v>0</v>
      </c>
      <c r="H716">
        <f>'[2]Order Form'!G665</f>
        <v>0</v>
      </c>
      <c r="I716" t="str">
        <f>'[2]Order Form'!H665</f>
        <v xml:space="preserve">WS CORDUROY LARGE COS BAG CHARCOAL </v>
      </c>
      <c r="J716">
        <f>'[2]Order Form'!I665</f>
        <v>1</v>
      </c>
      <c r="K716">
        <f>'[2]Order Form'!J665</f>
        <v>18.149999999999999</v>
      </c>
      <c r="L716">
        <f>'[2]Order Form'!K665</f>
        <v>29.95</v>
      </c>
      <c r="M716">
        <f>'[2]Order Form'!L635</f>
        <v>0</v>
      </c>
    </row>
    <row r="717" spans="3:13" ht="15" hidden="1" customHeight="1" outlineLevel="2" x14ac:dyDescent="0.25">
      <c r="C717" s="59" t="s">
        <v>37</v>
      </c>
      <c r="D717" s="59" t="s">
        <v>37</v>
      </c>
      <c r="E717">
        <f>'[2]Order Form'!D666</f>
        <v>545985</v>
      </c>
      <c r="F717" t="str">
        <f>'[2]Order Form'!E666</f>
        <v>FS-E4</v>
      </c>
      <c r="G717">
        <f>'[2]Order Form'!F666</f>
        <v>0</v>
      </c>
      <c r="H717">
        <f>'[2]Order Form'!G666</f>
        <v>0</v>
      </c>
      <c r="I717" t="str">
        <f>'[2]Order Form'!H666</f>
        <v>WS CORDUROY WEEKENDER COS BAG CHARCOAL</v>
      </c>
      <c r="J717">
        <f>'[2]Order Form'!I666</f>
        <v>1</v>
      </c>
      <c r="K717">
        <f>'[2]Order Form'!J666</f>
        <v>21.18</v>
      </c>
      <c r="L717">
        <f>'[2]Order Form'!K666</f>
        <v>34.950000000000003</v>
      </c>
      <c r="M717">
        <f>'[2]Order Form'!L636</f>
        <v>0</v>
      </c>
    </row>
    <row r="718" spans="3:13" ht="15" hidden="1" customHeight="1" outlineLevel="2" x14ac:dyDescent="0.25">
      <c r="C718" s="59" t="s">
        <v>37</v>
      </c>
      <c r="D718" s="59" t="s">
        <v>37</v>
      </c>
      <c r="E718">
        <f>'[2]Order Form'!D667</f>
        <v>0</v>
      </c>
      <c r="F718">
        <f>'[2]Order Form'!E667</f>
        <v>0</v>
      </c>
      <c r="G718">
        <f>'[2]Order Form'!F667</f>
        <v>0</v>
      </c>
      <c r="H718">
        <f>'[2]Order Form'!G667</f>
        <v>0</v>
      </c>
      <c r="I718">
        <f>'[2]Order Form'!H667</f>
        <v>0</v>
      </c>
      <c r="J718">
        <f>'[2]Order Form'!I667</f>
        <v>0</v>
      </c>
      <c r="K718">
        <f>'[2]Order Form'!J667</f>
        <v>0</v>
      </c>
      <c r="L718">
        <f>'[2]Order Form'!K667</f>
        <v>0</v>
      </c>
      <c r="M718">
        <f>'[2]Order Form'!L637</f>
        <v>0</v>
      </c>
    </row>
    <row r="719" spans="3:13" ht="15" hidden="1" customHeight="1" outlineLevel="2" x14ac:dyDescent="0.25">
      <c r="C719" s="59" t="s">
        <v>37</v>
      </c>
      <c r="D719" s="59" t="s">
        <v>37</v>
      </c>
      <c r="E719">
        <f>'[2]Order Form'!D668</f>
        <v>546010</v>
      </c>
      <c r="F719" t="str">
        <f>'[2]Order Form'!E668</f>
        <v>07-03</v>
      </c>
      <c r="G719">
        <f>'[2]Order Form'!F668</f>
        <v>0</v>
      </c>
      <c r="H719">
        <f>'[2]Order Form'!G668</f>
        <v>0</v>
      </c>
      <c r="I719" t="str">
        <f>'[2]Order Form'!H668</f>
        <v xml:space="preserve">WS QUILTED FLAT COS BAG KHAKI </v>
      </c>
      <c r="J719">
        <f>'[2]Order Form'!I668</f>
        <v>1</v>
      </c>
      <c r="K719">
        <f>'[2]Order Form'!J668</f>
        <v>10.27</v>
      </c>
      <c r="L719">
        <f>'[2]Order Form'!K668</f>
        <v>16.95</v>
      </c>
      <c r="M719">
        <f>'[2]Order Form'!L638</f>
        <v>0</v>
      </c>
    </row>
    <row r="720" spans="3:13" ht="15" hidden="1" customHeight="1" outlineLevel="2" x14ac:dyDescent="0.25">
      <c r="C720" s="59" t="s">
        <v>37</v>
      </c>
      <c r="D720" s="59" t="s">
        <v>37</v>
      </c>
      <c r="E720">
        <f>'[2]Order Form'!D669</f>
        <v>546014</v>
      </c>
      <c r="F720" t="str">
        <f>'[2]Order Form'!E669</f>
        <v>07-03</v>
      </c>
      <c r="G720">
        <f>'[2]Order Form'!F669</f>
        <v>0</v>
      </c>
      <c r="H720" t="str">
        <f>'[2]Order Form'!G669</f>
        <v>LOW</v>
      </c>
      <c r="I720" t="str">
        <f>'[2]Order Form'!H669</f>
        <v>WS QUILTED SMALL VANITY CASE KHAKI</v>
      </c>
      <c r="J720">
        <f>'[2]Order Form'!I669</f>
        <v>1</v>
      </c>
      <c r="K720">
        <f>'[2]Order Form'!J669</f>
        <v>18.149999999999999</v>
      </c>
      <c r="L720">
        <f>'[2]Order Form'!K669</f>
        <v>29.95</v>
      </c>
      <c r="M720">
        <f>'[2]Order Form'!L639</f>
        <v>0</v>
      </c>
    </row>
    <row r="721" spans="3:13" ht="15" hidden="1" customHeight="1" outlineLevel="2" x14ac:dyDescent="0.25">
      <c r="C721" s="59" t="s">
        <v>37</v>
      </c>
      <c r="D721" s="59" t="s">
        <v>37</v>
      </c>
      <c r="E721">
        <f>'[2]Order Form'!D670</f>
        <v>0</v>
      </c>
      <c r="F721">
        <f>'[2]Order Form'!E670</f>
        <v>0</v>
      </c>
      <c r="G721">
        <f>'[2]Order Form'!F670</f>
        <v>0</v>
      </c>
      <c r="H721">
        <f>'[2]Order Form'!G670</f>
        <v>0</v>
      </c>
      <c r="I721">
        <f>'[2]Order Form'!H670</f>
        <v>0</v>
      </c>
      <c r="J721">
        <f>'[2]Order Form'!I670</f>
        <v>0</v>
      </c>
      <c r="K721">
        <f>'[2]Order Form'!J670</f>
        <v>0</v>
      </c>
      <c r="L721">
        <f>'[2]Order Form'!K670</f>
        <v>0</v>
      </c>
      <c r="M721">
        <f>'[2]Order Form'!L640</f>
        <v>0</v>
      </c>
    </row>
    <row r="722" spans="3:13" ht="15" hidden="1" customHeight="1" outlineLevel="2" x14ac:dyDescent="0.25">
      <c r="C722" s="59" t="s">
        <v>37</v>
      </c>
      <c r="D722" s="59" t="s">
        <v>37</v>
      </c>
      <c r="E722" t="str">
        <f>'[2]Order Form'!D671</f>
        <v>WSB290</v>
      </c>
      <c r="F722" t="str">
        <f>'[2]Order Form'!E671</f>
        <v>FS-C9</v>
      </c>
      <c r="G722">
        <f>'[2]Order Form'!F671</f>
        <v>0</v>
      </c>
      <c r="H722" t="str">
        <f>'[2]Order Form'!G671</f>
        <v xml:space="preserve">P </v>
      </c>
      <c r="I722" t="str">
        <f>'[2]Order Form'!H671</f>
        <v>WS QUILTED BEIGE COS BAG PREPACK</v>
      </c>
      <c r="J722">
        <f>'[2]Order Form'!I671</f>
        <v>1</v>
      </c>
      <c r="K722">
        <f>'[2]Order Form'!J671</f>
        <v>135.44</v>
      </c>
      <c r="L722">
        <f>'[2]Order Form'!K671</f>
        <v>223.48</v>
      </c>
      <c r="M722">
        <f>'[2]Order Form'!L641</f>
        <v>0</v>
      </c>
    </row>
    <row r="723" spans="3:13" ht="15" hidden="1" customHeight="1" outlineLevel="2" x14ac:dyDescent="0.25">
      <c r="C723" s="59" t="s">
        <v>37</v>
      </c>
      <c r="D723" s="59" t="s">
        <v>37</v>
      </c>
      <c r="E723">
        <f>'[2]Order Form'!D672</f>
        <v>546005</v>
      </c>
      <c r="F723" t="str">
        <f>'[2]Order Form'!E672</f>
        <v>08-03</v>
      </c>
      <c r="G723">
        <f>'[2]Order Form'!F672</f>
        <v>0</v>
      </c>
      <c r="H723">
        <f>'[2]Order Form'!G672</f>
        <v>0</v>
      </c>
      <c r="I723" t="str">
        <f>'[2]Order Form'!H672</f>
        <v>WS QUILTED FLAT COS BAG BEIGE</v>
      </c>
      <c r="J723">
        <f>'[2]Order Form'!I672</f>
        <v>1</v>
      </c>
      <c r="K723">
        <f>'[2]Order Form'!J672</f>
        <v>10.27</v>
      </c>
      <c r="L723">
        <f>'[2]Order Form'!K672</f>
        <v>16.95</v>
      </c>
      <c r="M723">
        <f>'[2]Order Form'!L642</f>
        <v>0</v>
      </c>
    </row>
    <row r="724" spans="3:13" ht="15" hidden="1" customHeight="1" outlineLevel="2" x14ac:dyDescent="0.25">
      <c r="C724" s="59" t="s">
        <v>37</v>
      </c>
      <c r="D724" s="59" t="s">
        <v>37</v>
      </c>
      <c r="E724">
        <f>'[2]Order Form'!D673</f>
        <v>546006</v>
      </c>
      <c r="F724" t="str">
        <f>'[2]Order Form'!E673</f>
        <v>08-03</v>
      </c>
      <c r="G724">
        <f>'[2]Order Form'!F673</f>
        <v>0</v>
      </c>
      <c r="H724">
        <f>'[2]Order Form'!G673</f>
        <v>0</v>
      </c>
      <c r="I724" t="str">
        <f>'[2]Order Form'!H673</f>
        <v>WS QUILTED RECTANGULAR BEAUTY BAG BEIGE</v>
      </c>
      <c r="J724">
        <f>'[2]Order Form'!I673</f>
        <v>1</v>
      </c>
      <c r="K724">
        <f>'[2]Order Form'!J673</f>
        <v>12.09</v>
      </c>
      <c r="L724">
        <f>'[2]Order Form'!K673</f>
        <v>19.95</v>
      </c>
      <c r="M724">
        <f>'[2]Order Form'!L643</f>
        <v>0</v>
      </c>
    </row>
    <row r="725" spans="3:13" ht="15" hidden="1" customHeight="1" outlineLevel="2" x14ac:dyDescent="0.25">
      <c r="C725" s="59" t="s">
        <v>37</v>
      </c>
      <c r="D725" s="59" t="s">
        <v>37</v>
      </c>
      <c r="E725">
        <f>'[2]Order Form'!D674</f>
        <v>546007</v>
      </c>
      <c r="F725" t="str">
        <f>'[2]Order Form'!E674</f>
        <v>08-03</v>
      </c>
      <c r="G725">
        <f>'[2]Order Form'!F674</f>
        <v>0</v>
      </c>
      <c r="H725">
        <f>'[2]Order Form'!G674</f>
        <v>0</v>
      </c>
      <c r="I725" t="str">
        <f>'[2]Order Form'!H674</f>
        <v>WS QUILTED MEDIUM ROUND SHELL COS BAG BEIGE</v>
      </c>
      <c r="J725">
        <f>'[2]Order Form'!I674</f>
        <v>1</v>
      </c>
      <c r="K725">
        <f>'[2]Order Form'!J674</f>
        <v>12.09</v>
      </c>
      <c r="L725">
        <f>'[2]Order Form'!K674</f>
        <v>19.95</v>
      </c>
      <c r="M725">
        <f>'[2]Order Form'!L644</f>
        <v>0</v>
      </c>
    </row>
    <row r="726" spans="3:13" ht="15" hidden="1" customHeight="1" outlineLevel="2" x14ac:dyDescent="0.25">
      <c r="C726" s="59" t="s">
        <v>37</v>
      </c>
      <c r="D726" s="59" t="s">
        <v>37</v>
      </c>
      <c r="E726">
        <f>'[2]Order Form'!D675</f>
        <v>546008</v>
      </c>
      <c r="F726" t="str">
        <f>'[2]Order Form'!E675</f>
        <v>08-03</v>
      </c>
      <c r="G726">
        <f>'[2]Order Form'!F675</f>
        <v>0</v>
      </c>
      <c r="H726">
        <f>'[2]Order Form'!G675</f>
        <v>0</v>
      </c>
      <c r="I726" t="str">
        <f>'[2]Order Form'!H675</f>
        <v>WS QUILTED LARGE BEAUTY BAG BEIGE</v>
      </c>
      <c r="J726">
        <f>'[2]Order Form'!I675</f>
        <v>1</v>
      </c>
      <c r="K726">
        <f>'[2]Order Form'!J675</f>
        <v>15.12</v>
      </c>
      <c r="L726">
        <f>'[2]Order Form'!K675</f>
        <v>24.95</v>
      </c>
      <c r="M726">
        <f>'[2]Order Form'!L645</f>
        <v>0</v>
      </c>
    </row>
    <row r="727" spans="3:13" ht="15" hidden="1" customHeight="1" outlineLevel="2" x14ac:dyDescent="0.25">
      <c r="C727" s="59" t="s">
        <v>37</v>
      </c>
      <c r="D727" s="59" t="s">
        <v>37</v>
      </c>
      <c r="E727">
        <f>'[2]Order Form'!D676</f>
        <v>546009</v>
      </c>
      <c r="F727" t="str">
        <f>'[2]Order Form'!E676</f>
        <v>08-03</v>
      </c>
      <c r="G727">
        <f>'[2]Order Form'!F676</f>
        <v>0</v>
      </c>
      <c r="H727">
        <f>'[2]Order Form'!G676</f>
        <v>0</v>
      </c>
      <c r="I727" t="str">
        <f>'[2]Order Form'!H676</f>
        <v>WS QUILTED SMALL VANITY CASE BEIGE</v>
      </c>
      <c r="J727">
        <f>'[2]Order Form'!I676</f>
        <v>1</v>
      </c>
      <c r="K727">
        <f>'[2]Order Form'!J676</f>
        <v>18.149999999999999</v>
      </c>
      <c r="L727">
        <f>'[2]Order Form'!K676</f>
        <v>29.95</v>
      </c>
      <c r="M727">
        <f>'[2]Order Form'!L646</f>
        <v>0</v>
      </c>
    </row>
    <row r="728" spans="3:13" ht="15" hidden="1" customHeight="1" outlineLevel="2" x14ac:dyDescent="0.25">
      <c r="C728" s="59" t="s">
        <v>37</v>
      </c>
      <c r="D728" s="59" t="s">
        <v>37</v>
      </c>
      <c r="E728">
        <f>'[2]Order Form'!D677</f>
        <v>0</v>
      </c>
      <c r="F728">
        <f>'[2]Order Form'!E677</f>
        <v>0</v>
      </c>
      <c r="G728">
        <f>'[2]Order Form'!F677</f>
        <v>0</v>
      </c>
      <c r="H728">
        <f>'[2]Order Form'!G677</f>
        <v>0</v>
      </c>
      <c r="I728">
        <f>'[2]Order Form'!H677</f>
        <v>0</v>
      </c>
      <c r="J728">
        <f>'[2]Order Form'!I677</f>
        <v>0</v>
      </c>
      <c r="K728">
        <f>'[2]Order Form'!J677</f>
        <v>0</v>
      </c>
      <c r="L728">
        <f>'[2]Order Form'!K677</f>
        <v>0</v>
      </c>
      <c r="M728">
        <f>'[2]Order Form'!L647</f>
        <v>0</v>
      </c>
    </row>
    <row r="729" spans="3:13" ht="15" hidden="1" customHeight="1" outlineLevel="2" x14ac:dyDescent="0.25">
      <c r="C729" s="59" t="s">
        <v>37</v>
      </c>
      <c r="D729" s="59" t="s">
        <v>37</v>
      </c>
      <c r="E729" t="str">
        <f>'[2]Order Form'!D678</f>
        <v>WSB282</v>
      </c>
      <c r="F729" t="str">
        <f>'[2]Order Form'!E678</f>
        <v>FS-C10</v>
      </c>
      <c r="G729">
        <f>'[2]Order Form'!F678</f>
        <v>0</v>
      </c>
      <c r="H729" t="str">
        <f>'[2]Order Form'!G678</f>
        <v xml:space="preserve">P </v>
      </c>
      <c r="I729" t="str">
        <f>'[2]Order Form'!H678</f>
        <v>WS QUILTED BLACK COS BAG PREPACK</v>
      </c>
      <c r="J729">
        <f>'[2]Order Form'!I678</f>
        <v>1</v>
      </c>
      <c r="K729">
        <f>'[2]Order Form'!J678</f>
        <v>135.44</v>
      </c>
      <c r="L729">
        <f>'[2]Order Form'!K678</f>
        <v>223.48</v>
      </c>
      <c r="M729">
        <f>'[2]Order Form'!L648</f>
        <v>0</v>
      </c>
    </row>
    <row r="730" spans="3:13" ht="15" hidden="1" customHeight="1" outlineLevel="2" x14ac:dyDescent="0.25">
      <c r="C730" s="59" t="s">
        <v>37</v>
      </c>
      <c r="D730" s="59" t="s">
        <v>37</v>
      </c>
      <c r="E730">
        <f>'[2]Order Form'!D679</f>
        <v>545975</v>
      </c>
      <c r="F730" t="str">
        <f>'[2]Order Form'!E679</f>
        <v>06-08</v>
      </c>
      <c r="G730">
        <f>'[2]Order Form'!F679</f>
        <v>0</v>
      </c>
      <c r="H730">
        <f>'[2]Order Form'!G679</f>
        <v>0</v>
      </c>
      <c r="I730" t="str">
        <f>'[2]Order Form'!H679</f>
        <v>WS QUILTED BLACK FLAT COS BAG</v>
      </c>
      <c r="J730">
        <f>'[2]Order Form'!I679</f>
        <v>1</v>
      </c>
      <c r="K730">
        <f>'[2]Order Form'!J679</f>
        <v>10.27</v>
      </c>
      <c r="L730">
        <f>'[2]Order Form'!K679</f>
        <v>16.95</v>
      </c>
      <c r="M730">
        <f>'[2]Order Form'!L649</f>
        <v>0</v>
      </c>
    </row>
    <row r="731" spans="3:13" ht="15" hidden="1" customHeight="1" outlineLevel="2" x14ac:dyDescent="0.25">
      <c r="C731" s="59" t="s">
        <v>37</v>
      </c>
      <c r="D731" s="59" t="s">
        <v>37</v>
      </c>
      <c r="E731">
        <f>'[2]Order Form'!D680</f>
        <v>545976</v>
      </c>
      <c r="F731" t="str">
        <f>'[2]Order Form'!E680</f>
        <v>06-08</v>
      </c>
      <c r="G731">
        <f>'[2]Order Form'!F680</f>
        <v>0</v>
      </c>
      <c r="H731">
        <f>'[2]Order Form'!G680</f>
        <v>0</v>
      </c>
      <c r="I731" t="str">
        <f>'[2]Order Form'!H680</f>
        <v>WS QUILTED BLACK RECTANGULAR BEAUTY BAG</v>
      </c>
      <c r="J731">
        <f>'[2]Order Form'!I680</f>
        <v>1</v>
      </c>
      <c r="K731">
        <f>'[2]Order Form'!J680</f>
        <v>12.09</v>
      </c>
      <c r="L731">
        <f>'[2]Order Form'!K680</f>
        <v>19.95</v>
      </c>
      <c r="M731">
        <f>'[2]Order Form'!L650</f>
        <v>0</v>
      </c>
    </row>
    <row r="732" spans="3:13" ht="15" hidden="1" customHeight="1" outlineLevel="2" x14ac:dyDescent="0.25">
      <c r="C732" s="59" t="s">
        <v>37</v>
      </c>
      <c r="D732" s="59" t="s">
        <v>37</v>
      </c>
      <c r="E732">
        <f>'[2]Order Form'!D681</f>
        <v>545977</v>
      </c>
      <c r="F732" t="str">
        <f>'[2]Order Form'!E681</f>
        <v>06-08</v>
      </c>
      <c r="G732">
        <f>'[2]Order Form'!F681</f>
        <v>0</v>
      </c>
      <c r="H732">
        <f>'[2]Order Form'!G681</f>
        <v>0</v>
      </c>
      <c r="I732" t="str">
        <f>'[2]Order Form'!H681</f>
        <v>WS QUILTED BLACK MEDIUM ROUND SHELL COS BAG</v>
      </c>
      <c r="J732">
        <f>'[2]Order Form'!I681</f>
        <v>1</v>
      </c>
      <c r="K732">
        <f>'[2]Order Form'!J681</f>
        <v>12.09</v>
      </c>
      <c r="L732">
        <f>'[2]Order Form'!K681</f>
        <v>19.95</v>
      </c>
      <c r="M732">
        <f>'[2]Order Form'!L651</f>
        <v>0</v>
      </c>
    </row>
    <row r="733" spans="3:13" ht="15" hidden="1" customHeight="1" outlineLevel="2" x14ac:dyDescent="0.25">
      <c r="C733" s="59" t="s">
        <v>37</v>
      </c>
      <c r="D733" s="59" t="s">
        <v>37</v>
      </c>
      <c r="E733">
        <f>'[2]Order Form'!D682</f>
        <v>545978</v>
      </c>
      <c r="F733" t="str">
        <f>'[2]Order Form'!E682</f>
        <v>06-08</v>
      </c>
      <c r="G733">
        <f>'[2]Order Form'!F682</f>
        <v>0</v>
      </c>
      <c r="H733">
        <f>'[2]Order Form'!G682</f>
        <v>0</v>
      </c>
      <c r="I733" t="str">
        <f>'[2]Order Form'!H682</f>
        <v>WS QUILTED BLACK LARGE BEAUTY BAG</v>
      </c>
      <c r="J733">
        <f>'[2]Order Form'!I682</f>
        <v>1</v>
      </c>
      <c r="K733">
        <f>'[2]Order Form'!J682</f>
        <v>15.12</v>
      </c>
      <c r="L733">
        <f>'[2]Order Form'!K682</f>
        <v>24.95</v>
      </c>
      <c r="M733">
        <f>'[2]Order Form'!L652</f>
        <v>0</v>
      </c>
    </row>
    <row r="734" spans="3:13" ht="15" hidden="1" customHeight="1" outlineLevel="2" x14ac:dyDescent="0.25">
      <c r="C734" s="59" t="s">
        <v>37</v>
      </c>
      <c r="D734" s="59" t="s">
        <v>37</v>
      </c>
      <c r="E734">
        <f>'[2]Order Form'!D683</f>
        <v>545979</v>
      </c>
      <c r="F734" t="str">
        <f>'[2]Order Form'!E683</f>
        <v>06-08</v>
      </c>
      <c r="G734">
        <f>'[2]Order Form'!F683</f>
        <v>0</v>
      </c>
      <c r="H734">
        <f>'[2]Order Form'!G683</f>
        <v>0</v>
      </c>
      <c r="I734" t="str">
        <f>'[2]Order Form'!H683</f>
        <v>WS QUILTED BLACK SMALL VANITY CASE</v>
      </c>
      <c r="J734">
        <f>'[2]Order Form'!I683</f>
        <v>1</v>
      </c>
      <c r="K734">
        <f>'[2]Order Form'!J683</f>
        <v>18.149999999999999</v>
      </c>
      <c r="L734">
        <f>'[2]Order Form'!K683</f>
        <v>29.95</v>
      </c>
      <c r="M734">
        <f>'[2]Order Form'!L653</f>
        <v>0</v>
      </c>
    </row>
    <row r="735" spans="3:13" ht="15" hidden="1" customHeight="1" outlineLevel="2" x14ac:dyDescent="0.25">
      <c r="C735" s="59" t="s">
        <v>37</v>
      </c>
      <c r="D735" s="59" t="s">
        <v>37</v>
      </c>
      <c r="E735">
        <f>'[2]Order Form'!D684</f>
        <v>0</v>
      </c>
      <c r="F735">
        <f>'[2]Order Form'!E684</f>
        <v>0</v>
      </c>
      <c r="G735">
        <f>'[2]Order Form'!F684</f>
        <v>0</v>
      </c>
      <c r="H735">
        <f>'[2]Order Form'!G684</f>
        <v>0</v>
      </c>
      <c r="I735">
        <f>'[2]Order Form'!H684</f>
        <v>0</v>
      </c>
      <c r="J735">
        <f>'[2]Order Form'!I684</f>
        <v>0</v>
      </c>
      <c r="K735">
        <f>'[2]Order Form'!J684</f>
        <v>0</v>
      </c>
      <c r="L735">
        <f>'[2]Order Form'!K684</f>
        <v>0</v>
      </c>
      <c r="M735">
        <f>'[2]Order Form'!L654</f>
        <v>0</v>
      </c>
    </row>
    <row r="736" spans="3:13" ht="15" hidden="1" customHeight="1" outlineLevel="2" x14ac:dyDescent="0.25">
      <c r="C736" s="59" t="s">
        <v>37</v>
      </c>
      <c r="D736" s="59" t="s">
        <v>37</v>
      </c>
      <c r="E736" t="str">
        <f>'[2]Order Form'!D685</f>
        <v>WSB298</v>
      </c>
      <c r="F736" t="str">
        <f>'[2]Order Form'!E685</f>
        <v>FS-C10</v>
      </c>
      <c r="G736">
        <f>'[2]Order Form'!F685</f>
        <v>0</v>
      </c>
      <c r="H736" t="str">
        <f>'[2]Order Form'!G685</f>
        <v>P</v>
      </c>
      <c r="I736" t="str">
        <f>'[2]Order Form'!H685</f>
        <v>WS PREMIUM SILVER COS BAG PREPACK</v>
      </c>
      <c r="J736">
        <f>'[2]Order Form'!I685</f>
        <v>1</v>
      </c>
      <c r="K736">
        <f>'[2]Order Form'!J685</f>
        <v>227.7</v>
      </c>
      <c r="L736">
        <f>'[2]Order Form'!K685</f>
        <v>375.7</v>
      </c>
      <c r="M736">
        <f>'[2]Order Form'!L655</f>
        <v>0</v>
      </c>
    </row>
    <row r="737" spans="3:13" ht="15" hidden="1" customHeight="1" outlineLevel="2" x14ac:dyDescent="0.25">
      <c r="C737" s="59" t="s">
        <v>37</v>
      </c>
      <c r="D737" s="59" t="s">
        <v>37</v>
      </c>
      <c r="E737">
        <f>'[2]Order Form'!D686</f>
        <v>546052</v>
      </c>
      <c r="F737" t="str">
        <f>'[2]Order Form'!E686</f>
        <v>06-01</v>
      </c>
      <c r="G737">
        <f>'[2]Order Form'!F686</f>
        <v>0</v>
      </c>
      <c r="H737">
        <f>'[2]Order Form'!G686</f>
        <v>0</v>
      </c>
      <c r="I737" t="str">
        <f>'[2]Order Form'!H686</f>
        <v>WS PREMIUM SILVER SMALL FLAT PURSE</v>
      </c>
      <c r="J737">
        <f>'[2]Order Form'!I686</f>
        <v>1</v>
      </c>
      <c r="K737">
        <f>'[2]Order Form'!J686</f>
        <v>7.85</v>
      </c>
      <c r="L737">
        <f>'[2]Order Form'!K686</f>
        <v>12.95</v>
      </c>
      <c r="M737">
        <f>'[2]Order Form'!L656</f>
        <v>0</v>
      </c>
    </row>
    <row r="738" spans="3:13" ht="15" hidden="1" customHeight="1" outlineLevel="2" x14ac:dyDescent="0.25">
      <c r="C738" s="59" t="s">
        <v>37</v>
      </c>
      <c r="D738" s="59" t="s">
        <v>37</v>
      </c>
      <c r="E738">
        <f>'[2]Order Form'!D687</f>
        <v>546053</v>
      </c>
      <c r="F738" t="str">
        <f>'[2]Order Form'!E687</f>
        <v>06-01</v>
      </c>
      <c r="G738">
        <f>'[2]Order Form'!F687</f>
        <v>0</v>
      </c>
      <c r="H738">
        <f>'[2]Order Form'!G687</f>
        <v>0</v>
      </c>
      <c r="I738" t="str">
        <f>'[2]Order Form'!H687</f>
        <v>WS PREMIUM SILVER RECTANGLE BRUSH BAG</v>
      </c>
      <c r="J738">
        <f>'[2]Order Form'!I687</f>
        <v>1</v>
      </c>
      <c r="K738">
        <f>'[2]Order Form'!J687</f>
        <v>15.12</v>
      </c>
      <c r="L738">
        <f>'[2]Order Form'!K687</f>
        <v>24.95</v>
      </c>
      <c r="M738">
        <f>'[2]Order Form'!L657</f>
        <v>0</v>
      </c>
    </row>
    <row r="739" spans="3:13" ht="15" hidden="1" customHeight="1" outlineLevel="2" x14ac:dyDescent="0.25">
      <c r="C739" s="59" t="s">
        <v>37</v>
      </c>
      <c r="D739" s="59" t="s">
        <v>37</v>
      </c>
      <c r="E739">
        <f>'[2]Order Form'!D688</f>
        <v>546054</v>
      </c>
      <c r="F739" t="str">
        <f>'[2]Order Form'!E688</f>
        <v>06-01</v>
      </c>
      <c r="G739">
        <f>'[2]Order Form'!F688</f>
        <v>0</v>
      </c>
      <c r="H739">
        <f>'[2]Order Form'!G688</f>
        <v>0</v>
      </c>
      <c r="I739" t="str">
        <f>'[2]Order Form'!H688</f>
        <v>WS PREMIUM SILVER LUXE TRAVEL BAG</v>
      </c>
      <c r="J739">
        <f>'[2]Order Form'!I688</f>
        <v>1</v>
      </c>
      <c r="K739">
        <f>'[2]Order Form'!J688</f>
        <v>19.7</v>
      </c>
      <c r="L739">
        <f>'[2]Order Form'!K688</f>
        <v>32.5</v>
      </c>
      <c r="M739" t="e">
        <f>'[2]Order Form'!#REF!</f>
        <v>#REF!</v>
      </c>
    </row>
    <row r="740" spans="3:13" ht="15" hidden="1" customHeight="1" outlineLevel="2" x14ac:dyDescent="0.25">
      <c r="C740" s="59" t="s">
        <v>37</v>
      </c>
      <c r="D740" s="59" t="s">
        <v>37</v>
      </c>
      <c r="E740">
        <f>'[2]Order Form'!D689</f>
        <v>546055</v>
      </c>
      <c r="F740" t="str">
        <f>'[2]Order Form'!E689</f>
        <v>06-01</v>
      </c>
      <c r="G740">
        <f>'[2]Order Form'!F689</f>
        <v>0</v>
      </c>
      <c r="H740">
        <f>'[2]Order Form'!G689</f>
        <v>0</v>
      </c>
      <c r="I740" t="str">
        <f>'[2]Order Form'!H689</f>
        <v>WS PREMIUM SILVER LUXE LARGE COS BAG</v>
      </c>
      <c r="J740">
        <f>'[2]Order Form'!I689</f>
        <v>1</v>
      </c>
      <c r="K740">
        <f>'[2]Order Form'!J689</f>
        <v>19.7</v>
      </c>
      <c r="L740">
        <f>'[2]Order Form'!K689</f>
        <v>32.5</v>
      </c>
      <c r="M740">
        <f>'[2]Order Form'!L658</f>
        <v>0</v>
      </c>
    </row>
    <row r="741" spans="3:13" ht="15" hidden="1" customHeight="1" outlineLevel="2" x14ac:dyDescent="0.25">
      <c r="C741" s="59" t="s">
        <v>37</v>
      </c>
      <c r="D741" s="59" t="s">
        <v>37</v>
      </c>
      <c r="E741">
        <f>'[2]Order Form'!D690</f>
        <v>546056</v>
      </c>
      <c r="F741" t="str">
        <f>'[2]Order Form'!E690</f>
        <v>06-01</v>
      </c>
      <c r="G741">
        <f>'[2]Order Form'!F690</f>
        <v>0</v>
      </c>
      <c r="H741">
        <f>'[2]Order Form'!G690</f>
        <v>0</v>
      </c>
      <c r="I741" t="str">
        <f>'[2]Order Form'!H690</f>
        <v>WS PREMIUM SILVER TRAVEL BAG WITH HOOK</v>
      </c>
      <c r="J741">
        <f>'[2]Order Form'!I690</f>
        <v>1</v>
      </c>
      <c r="K741">
        <f>'[2]Order Form'!J690</f>
        <v>24.21</v>
      </c>
      <c r="L741">
        <f>'[2]Order Form'!K690</f>
        <v>39.950000000000003</v>
      </c>
      <c r="M741">
        <f>'[2]Order Form'!L659</f>
        <v>0</v>
      </c>
    </row>
    <row r="742" spans="3:13" ht="15" hidden="1" customHeight="1" outlineLevel="2" x14ac:dyDescent="0.25">
      <c r="C742" s="59" t="s">
        <v>37</v>
      </c>
      <c r="D742" s="59" t="s">
        <v>37</v>
      </c>
      <c r="E742">
        <f>'[2]Order Form'!D691</f>
        <v>546057</v>
      </c>
      <c r="F742" t="str">
        <f>'[2]Order Form'!E691</f>
        <v>06-01</v>
      </c>
      <c r="G742">
        <f>'[2]Order Form'!F691</f>
        <v>0</v>
      </c>
      <c r="H742">
        <f>'[2]Order Form'!G691</f>
        <v>0</v>
      </c>
      <c r="I742" t="str">
        <f>'[2]Order Form'!H691</f>
        <v>WS PREMIUM SILVER MEDIUM BEAUTY CASE</v>
      </c>
      <c r="J742">
        <f>'[2]Order Form'!I691</f>
        <v>1</v>
      </c>
      <c r="K742">
        <f>'[2]Order Form'!J691</f>
        <v>27.27</v>
      </c>
      <c r="L742">
        <f>'[2]Order Form'!K691</f>
        <v>45</v>
      </c>
      <c r="M742" t="e">
        <f>'[2]Order Form'!#REF!</f>
        <v>#REF!</v>
      </c>
    </row>
    <row r="743" spans="3:13" ht="15" hidden="1" customHeight="1" outlineLevel="2" x14ac:dyDescent="0.25">
      <c r="C743" s="59" t="s">
        <v>37</v>
      </c>
      <c r="D743" s="59" t="s">
        <v>37</v>
      </c>
      <c r="E743">
        <f>'[2]Order Form'!D692</f>
        <v>0</v>
      </c>
      <c r="F743">
        <f>'[2]Order Form'!E692</f>
        <v>0</v>
      </c>
      <c r="G743">
        <f>'[2]Order Form'!F692</f>
        <v>0</v>
      </c>
      <c r="H743">
        <f>'[2]Order Form'!G692</f>
        <v>0</v>
      </c>
      <c r="I743">
        <f>'[2]Order Form'!H692</f>
        <v>0</v>
      </c>
      <c r="J743">
        <f>'[2]Order Form'!I692</f>
        <v>0</v>
      </c>
      <c r="K743">
        <f>'[2]Order Form'!J692</f>
        <v>0</v>
      </c>
      <c r="L743">
        <f>'[2]Order Form'!K692</f>
        <v>0</v>
      </c>
      <c r="M743">
        <f>'[2]Order Form'!L660</f>
        <v>0</v>
      </c>
    </row>
    <row r="744" spans="3:13" ht="15" hidden="1" customHeight="1" outlineLevel="2" x14ac:dyDescent="0.25">
      <c r="C744" s="59" t="s">
        <v>37</v>
      </c>
      <c r="D744" s="59" t="s">
        <v>37</v>
      </c>
      <c r="E744" t="str">
        <f>'[2]Order Form'!D693</f>
        <v>WSB184</v>
      </c>
      <c r="F744" t="str">
        <f>'[2]Order Form'!E693</f>
        <v>FS-E4</v>
      </c>
      <c r="G744">
        <f>'[2]Order Form'!F693</f>
        <v>0</v>
      </c>
      <c r="H744" t="str">
        <f>'[2]Order Form'!G693</f>
        <v>P</v>
      </c>
      <c r="I744" t="str">
        <f>'[2]Order Form'!H693</f>
        <v>WS PREMIUM BLACK COS BAG PREPACK</v>
      </c>
      <c r="J744">
        <f>'[2]Order Form'!I693</f>
        <v>1</v>
      </c>
      <c r="K744">
        <f>'[2]Order Form'!J693</f>
        <v>273.20999999999998</v>
      </c>
      <c r="L744">
        <f>'[2]Order Form'!K693</f>
        <v>450.8</v>
      </c>
      <c r="M744">
        <f>'[2]Order Form'!L661</f>
        <v>0</v>
      </c>
    </row>
    <row r="745" spans="3:13" ht="15" hidden="1" customHeight="1" outlineLevel="2" x14ac:dyDescent="0.25">
      <c r="C745" s="59" t="s">
        <v>37</v>
      </c>
      <c r="D745" s="59" t="s">
        <v>37</v>
      </c>
      <c r="E745">
        <f>'[2]Order Form'!D694</f>
        <v>543758</v>
      </c>
      <c r="F745" t="str">
        <f>'[2]Order Form'!E694</f>
        <v>06-05</v>
      </c>
      <c r="G745">
        <f>'[2]Order Form'!F694</f>
        <v>0</v>
      </c>
      <c r="H745">
        <f>'[2]Order Form'!G694</f>
        <v>0</v>
      </c>
      <c r="I745" t="str">
        <f>'[2]Order Form'!H694</f>
        <v>WS PREMIUM BLACK SMALL FLAT PURSE</v>
      </c>
      <c r="J745">
        <f>'[2]Order Form'!I694</f>
        <v>1</v>
      </c>
      <c r="K745">
        <f>'[2]Order Form'!J694</f>
        <v>7.85</v>
      </c>
      <c r="L745">
        <f>'[2]Order Form'!K694</f>
        <v>12.95</v>
      </c>
      <c r="M745" t="e">
        <f>'[2]Order Form'!#REF!</f>
        <v>#REF!</v>
      </c>
    </row>
    <row r="746" spans="3:13" ht="15" hidden="1" customHeight="1" outlineLevel="2" x14ac:dyDescent="0.25">
      <c r="C746" s="59" t="s">
        <v>37</v>
      </c>
      <c r="D746" s="59" t="s">
        <v>37</v>
      </c>
      <c r="E746">
        <f>'[2]Order Form'!D695</f>
        <v>543759</v>
      </c>
      <c r="F746" t="str">
        <f>'[2]Order Form'!E695</f>
        <v>06-05</v>
      </c>
      <c r="G746">
        <f>'[2]Order Form'!F695</f>
        <v>0</v>
      </c>
      <c r="H746">
        <f>'[2]Order Form'!G695</f>
        <v>0</v>
      </c>
      <c r="I746" t="str">
        <f>'[2]Order Form'!H695</f>
        <v>WS PREMIUM BLACK RECTANGULAR COS BAG</v>
      </c>
      <c r="J746">
        <f>'[2]Order Form'!I695</f>
        <v>1</v>
      </c>
      <c r="K746">
        <f>'[2]Order Form'!J695</f>
        <v>13.64</v>
      </c>
      <c r="L746">
        <f>'[2]Order Form'!K695</f>
        <v>22.5</v>
      </c>
      <c r="M746">
        <f>'[2]Order Form'!L662</f>
        <v>0</v>
      </c>
    </row>
    <row r="747" spans="3:13" ht="15" hidden="1" customHeight="1" outlineLevel="2" x14ac:dyDescent="0.25">
      <c r="C747" s="59" t="s">
        <v>37</v>
      </c>
      <c r="D747" s="59" t="s">
        <v>37</v>
      </c>
      <c r="E747">
        <f>'[2]Order Form'!D696</f>
        <v>543761</v>
      </c>
      <c r="F747" t="str">
        <f>'[2]Order Form'!E696</f>
        <v>06-05</v>
      </c>
      <c r="G747">
        <f>'[2]Order Form'!F696</f>
        <v>0</v>
      </c>
      <c r="H747">
        <f>'[2]Order Form'!G696</f>
        <v>0</v>
      </c>
      <c r="I747" t="str">
        <f>'[2]Order Form'!H696</f>
        <v>WS PREMIUM BLACK LUXE LARGE COS BAG</v>
      </c>
      <c r="J747">
        <f>'[2]Order Form'!I696</f>
        <v>1</v>
      </c>
      <c r="K747">
        <f>'[2]Order Form'!J696</f>
        <v>19.7</v>
      </c>
      <c r="L747">
        <f>'[2]Order Form'!K696</f>
        <v>32.5</v>
      </c>
      <c r="M747">
        <f>'[2]Order Form'!L663</f>
        <v>0</v>
      </c>
    </row>
    <row r="748" spans="3:13" ht="15" hidden="1" customHeight="1" outlineLevel="2" x14ac:dyDescent="0.25">
      <c r="C748" s="59" t="s">
        <v>37</v>
      </c>
      <c r="D748" s="59" t="s">
        <v>37</v>
      </c>
      <c r="E748">
        <f>'[2]Order Form'!D697</f>
        <v>543762</v>
      </c>
      <c r="F748" t="str">
        <f>'[2]Order Form'!E697</f>
        <v>06-05</v>
      </c>
      <c r="G748">
        <f>'[2]Order Form'!F697</f>
        <v>0</v>
      </c>
      <c r="H748">
        <f>'[2]Order Form'!G697</f>
        <v>0</v>
      </c>
      <c r="I748" t="str">
        <f>'[2]Order Form'!H697</f>
        <v>WS PREMIUM BLACK MEDIUM BEAUTY CASE</v>
      </c>
      <c r="J748">
        <f>'[2]Order Form'!I697</f>
        <v>1</v>
      </c>
      <c r="K748">
        <f>'[2]Order Form'!J697</f>
        <v>27.27</v>
      </c>
      <c r="L748">
        <f>'[2]Order Form'!K697</f>
        <v>45</v>
      </c>
      <c r="M748">
        <f>'[2]Order Form'!L664</f>
        <v>0</v>
      </c>
    </row>
    <row r="749" spans="3:13" ht="15" hidden="1" customHeight="1" outlineLevel="2" x14ac:dyDescent="0.25">
      <c r="C749" s="59" t="s">
        <v>37</v>
      </c>
      <c r="D749" s="59" t="s">
        <v>37</v>
      </c>
      <c r="E749">
        <f>'[2]Order Form'!D698</f>
        <v>544974</v>
      </c>
      <c r="F749" t="str">
        <f>'[2]Order Form'!E698</f>
        <v>06-05</v>
      </c>
      <c r="G749">
        <f>'[2]Order Form'!F698</f>
        <v>0</v>
      </c>
      <c r="H749">
        <f>'[2]Order Form'!G698</f>
        <v>0</v>
      </c>
      <c r="I749" t="str">
        <f>'[2]Order Form'!H698</f>
        <v>WS PREMIUM BLACK TRAVEL BAG WITH HOOK</v>
      </c>
      <c r="J749">
        <f>'[2]Order Form'!I698</f>
        <v>1</v>
      </c>
      <c r="K749">
        <f>'[2]Order Form'!J698</f>
        <v>24.21</v>
      </c>
      <c r="L749">
        <f>'[2]Order Form'!K698</f>
        <v>39.950000000000003</v>
      </c>
      <c r="M749">
        <f>'[2]Order Form'!L665</f>
        <v>0</v>
      </c>
    </row>
    <row r="750" spans="3:13" ht="15" hidden="1" customHeight="1" outlineLevel="2" x14ac:dyDescent="0.25">
      <c r="C750" s="59" t="s">
        <v>37</v>
      </c>
      <c r="D750" s="59" t="s">
        <v>37</v>
      </c>
      <c r="E750">
        <f>'[2]Order Form'!D699</f>
        <v>545463</v>
      </c>
      <c r="F750" t="str">
        <f>'[2]Order Form'!E699</f>
        <v>06-05</v>
      </c>
      <c r="G750">
        <f>'[2]Order Form'!F699</f>
        <v>0</v>
      </c>
      <c r="H750">
        <f>'[2]Order Form'!G699</f>
        <v>0</v>
      </c>
      <c r="I750" t="str">
        <f>'[2]Order Form'!H699</f>
        <v>WS PREMIUM BLACK LARGE HOLD ALL COS BAG</v>
      </c>
      <c r="J750">
        <f>'[2]Order Form'!I699</f>
        <v>1</v>
      </c>
      <c r="K750">
        <f>'[2]Order Form'!J699</f>
        <v>27.27</v>
      </c>
      <c r="L750">
        <f>'[2]Order Form'!K699</f>
        <v>45</v>
      </c>
      <c r="M750">
        <f>'[2]Order Form'!L666</f>
        <v>0</v>
      </c>
    </row>
    <row r="751" spans="3:13" ht="15" hidden="1" customHeight="1" outlineLevel="2" x14ac:dyDescent="0.25">
      <c r="C751" s="59" t="s">
        <v>37</v>
      </c>
      <c r="D751" s="59" t="s">
        <v>37</v>
      </c>
      <c r="E751">
        <f>'[2]Order Form'!D700</f>
        <v>543763</v>
      </c>
      <c r="F751" t="str">
        <f>'[2]Order Form'!E700</f>
        <v>06-05</v>
      </c>
      <c r="G751">
        <f>'[2]Order Form'!F700</f>
        <v>0</v>
      </c>
      <c r="H751">
        <f>'[2]Order Form'!G700</f>
        <v>0</v>
      </c>
      <c r="I751" t="str">
        <f>'[2]Order Form'!H700</f>
        <v>WS PREMIUM BLACK LARGE BEAUTY CASE</v>
      </c>
      <c r="J751">
        <f>'[2]Order Form'!I700</f>
        <v>1</v>
      </c>
      <c r="K751">
        <f>'[2]Order Form'!J700</f>
        <v>33.33</v>
      </c>
      <c r="L751">
        <f>'[2]Order Form'!K700</f>
        <v>55</v>
      </c>
      <c r="M751">
        <f>'[2]Order Form'!L667</f>
        <v>0</v>
      </c>
    </row>
    <row r="752" spans="3:13" ht="15" hidden="1" customHeight="1" outlineLevel="2" x14ac:dyDescent="0.25">
      <c r="C752" s="59" t="s">
        <v>37</v>
      </c>
      <c r="D752" s="59" t="s">
        <v>37</v>
      </c>
      <c r="E752">
        <f>'[2]Order Form'!D701</f>
        <v>0</v>
      </c>
      <c r="F752">
        <f>'[2]Order Form'!E701</f>
        <v>0</v>
      </c>
      <c r="G752">
        <f>'[2]Order Form'!F701</f>
        <v>0</v>
      </c>
      <c r="H752">
        <f>'[2]Order Form'!G701</f>
        <v>0</v>
      </c>
      <c r="I752">
        <f>'[2]Order Form'!H701</f>
        <v>0</v>
      </c>
      <c r="J752">
        <f>'[2]Order Form'!I701</f>
        <v>0</v>
      </c>
      <c r="K752">
        <f>'[2]Order Form'!J701</f>
        <v>0</v>
      </c>
      <c r="L752">
        <f>'[2]Order Form'!K701</f>
        <v>0</v>
      </c>
      <c r="M752">
        <f>'[2]Order Form'!L668</f>
        <v>0</v>
      </c>
    </row>
    <row r="753" spans="3:13" ht="15" hidden="1" customHeight="1" outlineLevel="2" x14ac:dyDescent="0.25">
      <c r="C753" s="59" t="s">
        <v>37</v>
      </c>
      <c r="D753" s="59" t="s">
        <v>37</v>
      </c>
      <c r="E753" t="str">
        <f>'[2]Order Form'!D702</f>
        <v>WSB185</v>
      </c>
      <c r="F753" t="str">
        <f>'[2]Order Form'!E702</f>
        <v>FS-E4</v>
      </c>
      <c r="G753">
        <f>'[2]Order Form'!F702</f>
        <v>0</v>
      </c>
      <c r="H753" t="str">
        <f>'[2]Order Form'!G702</f>
        <v xml:space="preserve">P </v>
      </c>
      <c r="I753" t="str">
        <f>'[2]Order Form'!H702</f>
        <v>WS PREMIUM BLUSH COS BAG PREPACK</v>
      </c>
      <c r="J753">
        <f>'[2]Order Form'!I702</f>
        <v>1</v>
      </c>
      <c r="K753">
        <f>'[2]Order Form'!J702</f>
        <v>333.75</v>
      </c>
      <c r="L753">
        <f>'[2]Order Form'!K702</f>
        <v>550.69000000000005</v>
      </c>
      <c r="M753" t="e">
        <f>'[2]Order Form'!#REF!</f>
        <v>#REF!</v>
      </c>
    </row>
    <row r="754" spans="3:13" ht="15" hidden="1" customHeight="1" outlineLevel="2" x14ac:dyDescent="0.25">
      <c r="C754" s="59" t="s">
        <v>37</v>
      </c>
      <c r="D754" s="59" t="s">
        <v>37</v>
      </c>
      <c r="E754">
        <f>'[2]Order Form'!D703</f>
        <v>544410</v>
      </c>
      <c r="F754" t="str">
        <f>'[2]Order Form'!E703</f>
        <v>06-17</v>
      </c>
      <c r="G754">
        <f>'[2]Order Form'!F703</f>
        <v>0</v>
      </c>
      <c r="H754">
        <f>'[2]Order Form'!G703</f>
        <v>0</v>
      </c>
      <c r="I754" t="str">
        <f>'[2]Order Form'!H703</f>
        <v xml:space="preserve">WS PREMIUM BLUSH SMALL FLAT PURSE </v>
      </c>
      <c r="J754">
        <f>'[2]Order Form'!I703</f>
        <v>1</v>
      </c>
      <c r="K754">
        <f>'[2]Order Form'!J703</f>
        <v>7.85</v>
      </c>
      <c r="L754">
        <f>'[2]Order Form'!K703</f>
        <v>12.95</v>
      </c>
      <c r="M754">
        <f>'[2]Order Form'!L669</f>
        <v>0</v>
      </c>
    </row>
    <row r="755" spans="3:13" ht="15" hidden="1" customHeight="1" outlineLevel="2" x14ac:dyDescent="0.25">
      <c r="C755" s="59" t="s">
        <v>37</v>
      </c>
      <c r="D755" s="59" t="s">
        <v>37</v>
      </c>
      <c r="E755">
        <f>'[2]Order Form'!D704</f>
        <v>544411</v>
      </c>
      <c r="F755" t="str">
        <f>'[2]Order Form'!E704</f>
        <v>06-17</v>
      </c>
      <c r="G755">
        <f>'[2]Order Form'!F704</f>
        <v>0</v>
      </c>
      <c r="H755">
        <f>'[2]Order Form'!G704</f>
        <v>0</v>
      </c>
      <c r="I755" t="str">
        <f>'[2]Order Form'!H704</f>
        <v>WS PREMIUM BLUSH RECTANGULAR COS BAG</v>
      </c>
      <c r="J755">
        <f>'[2]Order Form'!I704</f>
        <v>1</v>
      </c>
      <c r="K755">
        <f>'[2]Order Form'!J704</f>
        <v>13.64</v>
      </c>
      <c r="L755">
        <f>'[2]Order Form'!K704</f>
        <v>22.5</v>
      </c>
      <c r="M755">
        <f>'[2]Order Form'!L670</f>
        <v>0</v>
      </c>
    </row>
    <row r="756" spans="3:13" ht="15" hidden="1" customHeight="1" outlineLevel="2" x14ac:dyDescent="0.25">
      <c r="C756" s="59" t="s">
        <v>37</v>
      </c>
      <c r="D756" s="59" t="s">
        <v>37</v>
      </c>
      <c r="E756">
        <f>'[2]Order Form'!D705</f>
        <v>544413</v>
      </c>
      <c r="F756" t="str">
        <f>'[2]Order Form'!E705</f>
        <v>06-19</v>
      </c>
      <c r="G756">
        <f>'[2]Order Form'!F705</f>
        <v>0</v>
      </c>
      <c r="H756">
        <f>'[2]Order Form'!G705</f>
        <v>0</v>
      </c>
      <c r="I756" t="str">
        <f>'[2]Order Form'!H705</f>
        <v>WS PREMIUM BLUSH LARGE LUXE COS BAG</v>
      </c>
      <c r="J756">
        <f>'[2]Order Form'!I705</f>
        <v>1</v>
      </c>
      <c r="K756">
        <f>'[2]Order Form'!J705</f>
        <v>19.7</v>
      </c>
      <c r="L756">
        <f>'[2]Order Form'!K705</f>
        <v>32.5</v>
      </c>
      <c r="M756">
        <f>'[2]Order Form'!L671</f>
        <v>0</v>
      </c>
    </row>
    <row r="757" spans="3:13" ht="15" hidden="1" customHeight="1" outlineLevel="2" x14ac:dyDescent="0.25">
      <c r="C757" s="59" t="s">
        <v>37</v>
      </c>
      <c r="D757" s="59" t="s">
        <v>37</v>
      </c>
      <c r="E757">
        <f>'[2]Order Form'!D706</f>
        <v>544414</v>
      </c>
      <c r="F757" t="str">
        <f>'[2]Order Form'!E706</f>
        <v>06-19</v>
      </c>
      <c r="G757">
        <f>'[2]Order Form'!F706</f>
        <v>0</v>
      </c>
      <c r="H757">
        <f>'[2]Order Form'!G706</f>
        <v>0</v>
      </c>
      <c r="I757" t="str">
        <f>'[2]Order Form'!H706</f>
        <v>WS PREMIUM BLUSH MEDIUM BEAUTY CASE</v>
      </c>
      <c r="J757">
        <f>'[2]Order Form'!I706</f>
        <v>1</v>
      </c>
      <c r="K757">
        <f>'[2]Order Form'!J706</f>
        <v>27.27</v>
      </c>
      <c r="L757">
        <f>'[2]Order Form'!K706</f>
        <v>45</v>
      </c>
      <c r="M757">
        <f>'[2]Order Form'!L672</f>
        <v>0</v>
      </c>
    </row>
    <row r="758" spans="3:13" ht="15" hidden="1" customHeight="1" outlineLevel="2" x14ac:dyDescent="0.25">
      <c r="C758" s="59" t="s">
        <v>37</v>
      </c>
      <c r="D758" s="59" t="s">
        <v>37</v>
      </c>
      <c r="E758">
        <f>'[2]Order Form'!D707</f>
        <v>544888</v>
      </c>
      <c r="F758" t="str">
        <f>'[2]Order Form'!E707</f>
        <v>06-19</v>
      </c>
      <c r="G758">
        <f>'[2]Order Form'!F707</f>
        <v>0</v>
      </c>
      <c r="H758">
        <f>'[2]Order Form'!G707</f>
        <v>0</v>
      </c>
      <c r="I758" t="str">
        <f>'[2]Order Form'!H707</f>
        <v>WS PREMIUM BLUSH LARGE HOLD ALL COS BAG</v>
      </c>
      <c r="J758">
        <f>'[2]Order Form'!I707</f>
        <v>1</v>
      </c>
      <c r="K758">
        <f>'[2]Order Form'!J707</f>
        <v>27.27</v>
      </c>
      <c r="L758">
        <f>'[2]Order Form'!K707</f>
        <v>45</v>
      </c>
      <c r="M758">
        <f>'[2]Order Form'!L673</f>
        <v>0</v>
      </c>
    </row>
    <row r="759" spans="3:13" ht="15" hidden="1" customHeight="1" outlineLevel="2" x14ac:dyDescent="0.25">
      <c r="C759" s="59" t="s">
        <v>37</v>
      </c>
      <c r="D759" s="59" t="s">
        <v>37</v>
      </c>
      <c r="E759">
        <f>'[2]Order Form'!D708</f>
        <v>544887</v>
      </c>
      <c r="F759" t="str">
        <f>'[2]Order Form'!E708</f>
        <v>06-19</v>
      </c>
      <c r="G759">
        <f>'[2]Order Form'!F708</f>
        <v>0</v>
      </c>
      <c r="H759">
        <f>'[2]Order Form'!G708</f>
        <v>0</v>
      </c>
      <c r="I759" t="str">
        <f>'[2]Order Form'!H708</f>
        <v>WS PREMIUM BLUSH TRAVEL BAG WITH HOOK</v>
      </c>
      <c r="J759">
        <f>'[2]Order Form'!I708</f>
        <v>1</v>
      </c>
      <c r="K759">
        <f>'[2]Order Form'!J708</f>
        <v>24.21</v>
      </c>
      <c r="L759">
        <f>'[2]Order Form'!K708</f>
        <v>39.950000000000003</v>
      </c>
      <c r="M759">
        <f>'[2]Order Form'!L674</f>
        <v>0</v>
      </c>
    </row>
    <row r="760" spans="3:13" ht="15" hidden="1" customHeight="1" outlineLevel="2" x14ac:dyDescent="0.25">
      <c r="C760" s="59" t="s">
        <v>37</v>
      </c>
      <c r="D760" s="59" t="s">
        <v>37</v>
      </c>
      <c r="E760">
        <f>'[2]Order Form'!D709</f>
        <v>544889</v>
      </c>
      <c r="F760" t="str">
        <f>'[2]Order Form'!E709</f>
        <v>06-19</v>
      </c>
      <c r="G760">
        <f>'[2]Order Form'!F709</f>
        <v>0</v>
      </c>
      <c r="H760">
        <f>'[2]Order Form'!G709</f>
        <v>0</v>
      </c>
      <c r="I760" t="str">
        <f>'[2]Order Form'!H709</f>
        <v>WS PREMIUM BLUSH FOLD OUT BAG WITH HOOK</v>
      </c>
      <c r="J760">
        <f>'[2]Order Form'!I709</f>
        <v>1</v>
      </c>
      <c r="K760">
        <f>'[2]Order Form'!J709</f>
        <v>30.27</v>
      </c>
      <c r="L760">
        <f>'[2]Order Form'!K709</f>
        <v>49.95</v>
      </c>
      <c r="M760">
        <f>'[2]Order Form'!L675</f>
        <v>0</v>
      </c>
    </row>
    <row r="761" spans="3:13" ht="15" hidden="1" customHeight="1" outlineLevel="2" x14ac:dyDescent="0.25">
      <c r="C761" s="59" t="s">
        <v>37</v>
      </c>
      <c r="D761" s="59" t="s">
        <v>37</v>
      </c>
      <c r="E761">
        <f>'[2]Order Form'!D710</f>
        <v>544415</v>
      </c>
      <c r="F761" t="str">
        <f>'[2]Order Form'!E710</f>
        <v>06-19</v>
      </c>
      <c r="G761">
        <f>'[2]Order Form'!F710</f>
        <v>0</v>
      </c>
      <c r="H761">
        <f>'[2]Order Form'!G710</f>
        <v>0</v>
      </c>
      <c r="I761" t="str">
        <f>'[2]Order Form'!H710</f>
        <v>WS PREMIUM BLUSH LARGE BEAUTY CASE</v>
      </c>
      <c r="J761">
        <f>'[2]Order Form'!I710</f>
        <v>1</v>
      </c>
      <c r="K761">
        <f>'[2]Order Form'!J710</f>
        <v>33.33</v>
      </c>
      <c r="L761">
        <f>'[2]Order Form'!K710</f>
        <v>55</v>
      </c>
      <c r="M761">
        <f>'[2]Order Form'!L676</f>
        <v>0</v>
      </c>
    </row>
    <row r="762" spans="3:13" ht="15" hidden="1" customHeight="1" outlineLevel="2" x14ac:dyDescent="0.25">
      <c r="C762" s="59" t="s">
        <v>37</v>
      </c>
      <c r="D762" s="59" t="s">
        <v>37</v>
      </c>
      <c r="E762">
        <f>'[2]Order Form'!D711</f>
        <v>0</v>
      </c>
      <c r="F762">
        <f>'[2]Order Form'!E711</f>
        <v>0</v>
      </c>
      <c r="G762">
        <f>'[2]Order Form'!F711</f>
        <v>0</v>
      </c>
      <c r="H762">
        <f>'[2]Order Form'!G711</f>
        <v>0</v>
      </c>
      <c r="I762">
        <f>'[2]Order Form'!H711</f>
        <v>0</v>
      </c>
      <c r="J762">
        <f>'[2]Order Form'!I711</f>
        <v>0</v>
      </c>
      <c r="K762">
        <f>'[2]Order Form'!J711</f>
        <v>0</v>
      </c>
      <c r="L762">
        <f>'[2]Order Form'!K711</f>
        <v>0</v>
      </c>
      <c r="M762">
        <f>'[2]Order Form'!L677</f>
        <v>0</v>
      </c>
    </row>
    <row r="763" spans="3:13" ht="15" hidden="1" customHeight="1" outlineLevel="2" x14ac:dyDescent="0.25">
      <c r="C763" s="59" t="s">
        <v>37</v>
      </c>
      <c r="D763" s="59" t="s">
        <v>37</v>
      </c>
      <c r="E763" t="str">
        <f>'[2]Order Form'!D712</f>
        <v>WSB204</v>
      </c>
      <c r="F763" t="str">
        <f>'[2]Order Form'!E712</f>
        <v>06-11</v>
      </c>
      <c r="G763">
        <f>'[2]Order Form'!F712</f>
        <v>0</v>
      </c>
      <c r="H763" t="str">
        <f>'[2]Order Form'!G712</f>
        <v>P</v>
      </c>
      <c r="I763" t="str">
        <f>'[2]Order Form'!H712</f>
        <v>WS PREMIUM SKY BLUE COS BAG PREPACK</v>
      </c>
      <c r="J763">
        <f>'[2]Order Form'!I712</f>
        <v>1</v>
      </c>
      <c r="K763">
        <f>'[2]Order Form'!J712</f>
        <v>273.20999999999998</v>
      </c>
      <c r="L763">
        <f>'[2]Order Form'!K712</f>
        <v>455.35</v>
      </c>
      <c r="M763">
        <f>'[2]Order Form'!L678</f>
        <v>0</v>
      </c>
    </row>
    <row r="764" spans="3:13" ht="15" hidden="1" customHeight="1" outlineLevel="2" x14ac:dyDescent="0.25">
      <c r="C764" s="59" t="s">
        <v>37</v>
      </c>
      <c r="D764" s="59" t="s">
        <v>37</v>
      </c>
      <c r="E764">
        <f>'[2]Order Form'!D713</f>
        <v>545567</v>
      </c>
      <c r="F764" t="str">
        <f>'[2]Order Form'!E713</f>
        <v>06-09</v>
      </c>
      <c r="G764">
        <f>'[2]Order Form'!F713</f>
        <v>0</v>
      </c>
      <c r="H764">
        <f>'[2]Order Form'!G713</f>
        <v>0</v>
      </c>
      <c r="I764" t="str">
        <f>'[2]Order Form'!H713</f>
        <v>WS PREMIUM SKY BLUE SMALL FLAT PURSE</v>
      </c>
      <c r="J764">
        <f>'[2]Order Form'!I713</f>
        <v>1</v>
      </c>
      <c r="K764">
        <f>'[2]Order Form'!J713</f>
        <v>7.85</v>
      </c>
      <c r="L764">
        <f>'[2]Order Form'!K713</f>
        <v>12.95</v>
      </c>
      <c r="M764">
        <f>'[2]Order Form'!L679</f>
        <v>0</v>
      </c>
    </row>
    <row r="765" spans="3:13" ht="15" hidden="1" customHeight="1" outlineLevel="2" x14ac:dyDescent="0.25">
      <c r="C765" s="59" t="s">
        <v>37</v>
      </c>
      <c r="D765" s="59" t="s">
        <v>37</v>
      </c>
      <c r="E765">
        <f>'[2]Order Form'!D714</f>
        <v>545568</v>
      </c>
      <c r="F765" t="str">
        <f>'[2]Order Form'!E714</f>
        <v>06-09</v>
      </c>
      <c r="G765">
        <f>'[2]Order Form'!F714</f>
        <v>0</v>
      </c>
      <c r="H765">
        <f>'[2]Order Form'!G714</f>
        <v>0</v>
      </c>
      <c r="I765" t="str">
        <f>'[2]Order Form'!H714</f>
        <v>WS PREMIUM SKY BLUE RECTANGULAR COS BAG</v>
      </c>
      <c r="J765">
        <f>'[2]Order Form'!I714</f>
        <v>1</v>
      </c>
      <c r="K765">
        <f>'[2]Order Form'!J714</f>
        <v>13.64</v>
      </c>
      <c r="L765">
        <f>'[2]Order Form'!K714</f>
        <v>22.5</v>
      </c>
      <c r="M765">
        <f>'[2]Order Form'!L680</f>
        <v>0</v>
      </c>
    </row>
    <row r="766" spans="3:13" ht="15" hidden="1" customHeight="1" outlineLevel="2" x14ac:dyDescent="0.25">
      <c r="C766" s="59" t="s">
        <v>37</v>
      </c>
      <c r="D766" s="59" t="s">
        <v>37</v>
      </c>
      <c r="E766">
        <f>'[2]Order Form'!D715</f>
        <v>545569</v>
      </c>
      <c r="F766" t="str">
        <f>'[2]Order Form'!E715</f>
        <v>06-11</v>
      </c>
      <c r="G766">
        <f>'[2]Order Form'!F715</f>
        <v>0</v>
      </c>
      <c r="H766">
        <f>'[2]Order Form'!G715</f>
        <v>0</v>
      </c>
      <c r="I766" t="str">
        <f>'[2]Order Form'!H715</f>
        <v>WS PREMIUM SKY BLUE LUXE LARGE COS BAG</v>
      </c>
      <c r="J766">
        <f>'[2]Order Form'!I715</f>
        <v>1</v>
      </c>
      <c r="K766">
        <f>'[2]Order Form'!J715</f>
        <v>19.7</v>
      </c>
      <c r="L766">
        <f>'[2]Order Form'!K715</f>
        <v>32.5</v>
      </c>
      <c r="M766">
        <f>'[2]Order Form'!L681</f>
        <v>0</v>
      </c>
    </row>
    <row r="767" spans="3:13" ht="15" hidden="1" customHeight="1" outlineLevel="2" x14ac:dyDescent="0.25">
      <c r="C767" s="59" t="s">
        <v>37</v>
      </c>
      <c r="D767" s="59" t="s">
        <v>37</v>
      </c>
      <c r="E767">
        <f>'[2]Order Form'!D716</f>
        <v>545570</v>
      </c>
      <c r="F767" t="str">
        <f>'[2]Order Form'!E716</f>
        <v>06-11</v>
      </c>
      <c r="G767">
        <f>'[2]Order Form'!F716</f>
        <v>0</v>
      </c>
      <c r="H767">
        <f>'[2]Order Form'!G716</f>
        <v>0</v>
      </c>
      <c r="I767" t="str">
        <f>'[2]Order Form'!H716</f>
        <v>WS PREMIUM SKY BLUE TRAVEL BAG WITH HOOK</v>
      </c>
      <c r="J767">
        <f>'[2]Order Form'!I716</f>
        <v>1</v>
      </c>
      <c r="K767">
        <f>'[2]Order Form'!J716</f>
        <v>24.21</v>
      </c>
      <c r="L767">
        <f>'[2]Order Form'!K716</f>
        <v>39.950000000000003</v>
      </c>
      <c r="M767">
        <f>'[2]Order Form'!L682</f>
        <v>0</v>
      </c>
    </row>
    <row r="768" spans="3:13" ht="15" hidden="1" customHeight="1" outlineLevel="2" x14ac:dyDescent="0.25">
      <c r="C768" s="59" t="s">
        <v>37</v>
      </c>
      <c r="D768" s="59" t="s">
        <v>37</v>
      </c>
      <c r="E768">
        <f>'[2]Order Form'!D717</f>
        <v>545571</v>
      </c>
      <c r="F768" t="str">
        <f>'[2]Order Form'!E717</f>
        <v>06-11</v>
      </c>
      <c r="G768">
        <f>'[2]Order Form'!F717</f>
        <v>0</v>
      </c>
      <c r="H768">
        <f>'[2]Order Form'!G717</f>
        <v>0</v>
      </c>
      <c r="I768" t="str">
        <f>'[2]Order Form'!H717</f>
        <v>WS PREMIUM SKY BLUE MEDIUM BEAUTY CASE</v>
      </c>
      <c r="J768">
        <f>'[2]Order Form'!I717</f>
        <v>1</v>
      </c>
      <c r="K768">
        <f>'[2]Order Form'!J717</f>
        <v>27.27</v>
      </c>
      <c r="L768">
        <f>'[2]Order Form'!K717</f>
        <v>45</v>
      </c>
      <c r="M768">
        <f>'[2]Order Form'!L683</f>
        <v>0</v>
      </c>
    </row>
    <row r="769" spans="3:13" ht="15" hidden="1" customHeight="1" outlineLevel="2" x14ac:dyDescent="0.25">
      <c r="C769" s="59" t="s">
        <v>37</v>
      </c>
      <c r="D769" s="59" t="s">
        <v>37</v>
      </c>
      <c r="E769">
        <f>'[2]Order Form'!D718</f>
        <v>545572</v>
      </c>
      <c r="F769" t="str">
        <f>'[2]Order Form'!E718</f>
        <v>06-11</v>
      </c>
      <c r="G769">
        <f>'[2]Order Form'!F718</f>
        <v>0</v>
      </c>
      <c r="H769">
        <f>'[2]Order Form'!G718</f>
        <v>0</v>
      </c>
      <c r="I769" t="str">
        <f>'[2]Order Form'!H718</f>
        <v>WS PREMIUM SKY BLUE LARGE HOLD ALL COS BAG</v>
      </c>
      <c r="J769">
        <f>'[2]Order Form'!I718</f>
        <v>1</v>
      </c>
      <c r="K769">
        <f>'[2]Order Form'!J718</f>
        <v>27.27</v>
      </c>
      <c r="L769">
        <f>'[2]Order Form'!K718</f>
        <v>45</v>
      </c>
      <c r="M769">
        <f>'[2]Order Form'!L684</f>
        <v>0</v>
      </c>
    </row>
    <row r="770" spans="3:13" ht="15" hidden="1" customHeight="1" outlineLevel="2" x14ac:dyDescent="0.25">
      <c r="C770" s="59" t="s">
        <v>37</v>
      </c>
      <c r="D770" s="59" t="s">
        <v>37</v>
      </c>
      <c r="E770">
        <f>'[2]Order Form'!D719</f>
        <v>545573</v>
      </c>
      <c r="F770" t="str">
        <f>'[2]Order Form'!E719</f>
        <v>06-11</v>
      </c>
      <c r="G770">
        <f>'[2]Order Form'!F719</f>
        <v>0</v>
      </c>
      <c r="H770">
        <f>'[2]Order Form'!G719</f>
        <v>0</v>
      </c>
      <c r="I770" t="str">
        <f>'[2]Order Form'!H719</f>
        <v>WS PREMIUM SKY BLUE LARGE BEAUTY CASE</v>
      </c>
      <c r="J770">
        <f>'[2]Order Form'!I719</f>
        <v>1</v>
      </c>
      <c r="K770">
        <f>'[2]Order Form'!J719</f>
        <v>33.33</v>
      </c>
      <c r="L770">
        <f>'[2]Order Form'!K719</f>
        <v>55</v>
      </c>
      <c r="M770">
        <f>'[2]Order Form'!L685</f>
        <v>0</v>
      </c>
    </row>
    <row r="771" spans="3:13" ht="15" hidden="1" customHeight="1" outlineLevel="2" x14ac:dyDescent="0.25">
      <c r="C771" s="59" t="s">
        <v>37</v>
      </c>
      <c r="D771" s="59" t="s">
        <v>37</v>
      </c>
      <c r="E771">
        <f>'[2]Order Form'!D720</f>
        <v>0</v>
      </c>
      <c r="F771">
        <f>'[2]Order Form'!E720</f>
        <v>0</v>
      </c>
      <c r="G771">
        <f>'[2]Order Form'!F720</f>
        <v>0</v>
      </c>
      <c r="H771">
        <f>'[2]Order Form'!G720</f>
        <v>0</v>
      </c>
      <c r="I771">
        <f>'[2]Order Form'!H720</f>
        <v>0</v>
      </c>
      <c r="J771">
        <f>'[2]Order Form'!I720</f>
        <v>0</v>
      </c>
      <c r="K771">
        <f>'[2]Order Form'!J720</f>
        <v>0</v>
      </c>
      <c r="L771">
        <f>'[2]Order Form'!K720</f>
        <v>0</v>
      </c>
      <c r="M771">
        <f>'[2]Order Form'!L686</f>
        <v>0</v>
      </c>
    </row>
    <row r="772" spans="3:13" ht="15" hidden="1" customHeight="1" outlineLevel="2" x14ac:dyDescent="0.25">
      <c r="C772" s="59" t="s">
        <v>37</v>
      </c>
      <c r="D772" s="59" t="s">
        <v>37</v>
      </c>
      <c r="E772">
        <f>'[2]Order Form'!D721</f>
        <v>545810</v>
      </c>
      <c r="F772" t="str">
        <f>'[2]Order Form'!E721</f>
        <v>06-15</v>
      </c>
      <c r="G772">
        <f>'[2]Order Form'!F721</f>
        <v>0</v>
      </c>
      <c r="H772" t="str">
        <f>'[2]Order Form'!G721</f>
        <v>LOW</v>
      </c>
      <c r="I772" t="str">
        <f>'[2]Order Form'!H721</f>
        <v>WS PREMIUM PEONY PINK LUXE LARGE COS BAG</v>
      </c>
      <c r="J772">
        <f>'[2]Order Form'!I721</f>
        <v>1</v>
      </c>
      <c r="K772">
        <f>'[2]Order Form'!J721</f>
        <v>19.7</v>
      </c>
      <c r="L772">
        <f>'[2]Order Form'!K721</f>
        <v>32.5</v>
      </c>
      <c r="M772">
        <f>'[2]Order Form'!L687</f>
        <v>0</v>
      </c>
    </row>
    <row r="773" spans="3:13" ht="15" hidden="1" customHeight="1" outlineLevel="2" x14ac:dyDescent="0.25">
      <c r="C773" s="59" t="s">
        <v>37</v>
      </c>
      <c r="D773" s="59" t="s">
        <v>37</v>
      </c>
      <c r="E773">
        <f>'[2]Order Form'!D722</f>
        <v>545811</v>
      </c>
      <c r="F773" t="str">
        <f>'[2]Order Form'!E722</f>
        <v>06-15</v>
      </c>
      <c r="G773">
        <f>'[2]Order Form'!F722</f>
        <v>0</v>
      </c>
      <c r="H773">
        <f>'[2]Order Form'!G722</f>
        <v>0</v>
      </c>
      <c r="I773" t="str">
        <f>'[2]Order Form'!H722</f>
        <v>WS PREMIUM PEONY PINK TRAVEL BAG WITH HOOK</v>
      </c>
      <c r="J773">
        <f>'[2]Order Form'!I722</f>
        <v>1</v>
      </c>
      <c r="K773">
        <f>'[2]Order Form'!J722</f>
        <v>24.21</v>
      </c>
      <c r="L773">
        <f>'[2]Order Form'!K722</f>
        <v>39.950000000000003</v>
      </c>
      <c r="M773">
        <f>'[2]Order Form'!L688</f>
        <v>0</v>
      </c>
    </row>
    <row r="774" spans="3:13" ht="15" hidden="1" customHeight="1" outlineLevel="2" x14ac:dyDescent="0.25">
      <c r="C774" s="59" t="s">
        <v>37</v>
      </c>
      <c r="D774" s="59" t="s">
        <v>37</v>
      </c>
      <c r="E774">
        <f>'[2]Order Form'!D723</f>
        <v>545812</v>
      </c>
      <c r="F774" t="str">
        <f>'[2]Order Form'!E723</f>
        <v>06-15</v>
      </c>
      <c r="G774">
        <f>'[2]Order Form'!F723</f>
        <v>0</v>
      </c>
      <c r="H774">
        <f>'[2]Order Form'!G723</f>
        <v>0</v>
      </c>
      <c r="I774" t="str">
        <f>'[2]Order Form'!H723</f>
        <v>WS PREMIUM PEONY PINK MEDIUM BEAUTY CASE</v>
      </c>
      <c r="J774">
        <f>'[2]Order Form'!I723</f>
        <v>1</v>
      </c>
      <c r="K774">
        <f>'[2]Order Form'!J723</f>
        <v>27.27</v>
      </c>
      <c r="L774">
        <f>'[2]Order Form'!K723</f>
        <v>45</v>
      </c>
      <c r="M774">
        <f>'[2]Order Form'!L689</f>
        <v>0</v>
      </c>
    </row>
    <row r="775" spans="3:13" ht="15" hidden="1" customHeight="1" outlineLevel="2" x14ac:dyDescent="0.25">
      <c r="C775" s="59" t="s">
        <v>37</v>
      </c>
      <c r="D775" s="59" t="s">
        <v>37</v>
      </c>
      <c r="E775">
        <f>'[2]Order Form'!D724</f>
        <v>545813</v>
      </c>
      <c r="F775" t="str">
        <f>'[2]Order Form'!E724</f>
        <v>06-15</v>
      </c>
      <c r="G775">
        <f>'[2]Order Form'!F724</f>
        <v>0</v>
      </c>
      <c r="H775" t="str">
        <f>'[2]Order Form'!G724</f>
        <v>LOW</v>
      </c>
      <c r="I775" t="str">
        <f>'[2]Order Form'!H724</f>
        <v>WS PREMIUM PEONY PINK LARGE HOLD ALL COS BAG</v>
      </c>
      <c r="J775">
        <f>'[2]Order Form'!I724</f>
        <v>1</v>
      </c>
      <c r="K775">
        <f>'[2]Order Form'!J724</f>
        <v>27.27</v>
      </c>
      <c r="L775">
        <f>'[2]Order Form'!K724</f>
        <v>45</v>
      </c>
      <c r="M775">
        <f>'[2]Order Form'!L690</f>
        <v>0</v>
      </c>
    </row>
    <row r="776" spans="3:13" ht="15" hidden="1" customHeight="1" outlineLevel="2" x14ac:dyDescent="0.25">
      <c r="C776" s="59" t="s">
        <v>37</v>
      </c>
      <c r="D776" s="59" t="s">
        <v>37</v>
      </c>
      <c r="E776">
        <f>'[2]Order Form'!D725</f>
        <v>0</v>
      </c>
      <c r="F776">
        <f>'[2]Order Form'!E725</f>
        <v>0</v>
      </c>
      <c r="G776">
        <f>'[2]Order Form'!F725</f>
        <v>0</v>
      </c>
      <c r="H776">
        <f>'[2]Order Form'!G725</f>
        <v>0</v>
      </c>
      <c r="I776">
        <f>'[2]Order Form'!H725</f>
        <v>0</v>
      </c>
      <c r="J776">
        <f>'[2]Order Form'!I725</f>
        <v>0</v>
      </c>
      <c r="K776">
        <f>'[2]Order Form'!J725</f>
        <v>0</v>
      </c>
      <c r="L776">
        <f>'[2]Order Form'!K725</f>
        <v>0</v>
      </c>
      <c r="M776">
        <f>'[2]Order Form'!L691</f>
        <v>0</v>
      </c>
    </row>
    <row r="777" spans="3:13" ht="15" hidden="1" customHeight="1" outlineLevel="2" x14ac:dyDescent="0.25">
      <c r="C777" s="59" t="s">
        <v>37</v>
      </c>
      <c r="D777" s="59" t="s">
        <v>37</v>
      </c>
      <c r="E777" t="str">
        <f>'[2]Order Form'!D726</f>
        <v>WSB247</v>
      </c>
      <c r="F777" t="str">
        <f>'[2]Order Form'!E726</f>
        <v>FS-H10</v>
      </c>
      <c r="G777">
        <f>'[2]Order Form'!F726</f>
        <v>0</v>
      </c>
      <c r="H777" t="str">
        <f>'[2]Order Form'!G726</f>
        <v>P</v>
      </c>
      <c r="I777" t="str">
        <f>'[2]Order Form'!H726</f>
        <v>WS PREMIUM MINT COS BAG PREPACK</v>
      </c>
      <c r="J777">
        <f>'[2]Order Form'!I726</f>
        <v>1</v>
      </c>
      <c r="K777">
        <f>'[2]Order Form'!J726</f>
        <v>273.20999999999998</v>
      </c>
      <c r="L777">
        <f>'[2]Order Form'!K726</f>
        <v>455.35</v>
      </c>
      <c r="M777">
        <f>'[2]Order Form'!L692</f>
        <v>0</v>
      </c>
    </row>
    <row r="778" spans="3:13" ht="15" hidden="1" customHeight="1" outlineLevel="2" x14ac:dyDescent="0.25">
      <c r="C778" s="59" t="s">
        <v>37</v>
      </c>
      <c r="D778" s="59" t="s">
        <v>37</v>
      </c>
      <c r="E778">
        <f>'[2]Order Form'!D727</f>
        <v>545801</v>
      </c>
      <c r="F778" t="str">
        <f>'[2]Order Form'!E727</f>
        <v>06-13</v>
      </c>
      <c r="G778">
        <f>'[2]Order Form'!F727</f>
        <v>0</v>
      </c>
      <c r="H778">
        <f>'[2]Order Form'!G727</f>
        <v>0</v>
      </c>
      <c r="I778" t="str">
        <f>'[2]Order Form'!H727</f>
        <v>WS PREMIUM MINT SMALL FLAT PURSE</v>
      </c>
      <c r="J778">
        <f>'[2]Order Form'!I727</f>
        <v>1</v>
      </c>
      <c r="K778">
        <f>'[2]Order Form'!J727</f>
        <v>7.85</v>
      </c>
      <c r="L778">
        <f>'[2]Order Form'!K727</f>
        <v>12.95</v>
      </c>
      <c r="M778">
        <f>'[2]Order Form'!L693</f>
        <v>0</v>
      </c>
    </row>
    <row r="779" spans="3:13" ht="15" hidden="1" customHeight="1" outlineLevel="2" x14ac:dyDescent="0.25">
      <c r="C779" s="59" t="s">
        <v>37</v>
      </c>
      <c r="D779" s="59" t="s">
        <v>37</v>
      </c>
      <c r="E779">
        <f>'[2]Order Form'!D728</f>
        <v>545802</v>
      </c>
      <c r="F779" t="str">
        <f>'[2]Order Form'!E728</f>
        <v>06-13</v>
      </c>
      <c r="G779">
        <f>'[2]Order Form'!F728</f>
        <v>0</v>
      </c>
      <c r="H779">
        <f>'[2]Order Form'!G728</f>
        <v>0</v>
      </c>
      <c r="I779" t="str">
        <f>'[2]Order Form'!H728</f>
        <v>WS PREMIUM MINT RECTANGULAR COS BAG</v>
      </c>
      <c r="J779">
        <f>'[2]Order Form'!I728</f>
        <v>1</v>
      </c>
      <c r="K779">
        <f>'[2]Order Form'!J728</f>
        <v>13.64</v>
      </c>
      <c r="L779">
        <f>'[2]Order Form'!K728</f>
        <v>22.5</v>
      </c>
      <c r="M779">
        <f>'[2]Order Form'!L694</f>
        <v>0</v>
      </c>
    </row>
    <row r="780" spans="3:13" ht="15" hidden="1" customHeight="1" outlineLevel="2" x14ac:dyDescent="0.25">
      <c r="C780" s="59" t="s">
        <v>37</v>
      </c>
      <c r="D780" s="59" t="s">
        <v>37</v>
      </c>
      <c r="E780">
        <f>'[2]Order Form'!D729</f>
        <v>545803</v>
      </c>
      <c r="F780" t="str">
        <f>'[2]Order Form'!E729</f>
        <v>06-13</v>
      </c>
      <c r="G780">
        <f>'[2]Order Form'!F729</f>
        <v>0</v>
      </c>
      <c r="H780">
        <f>'[2]Order Form'!G729</f>
        <v>0</v>
      </c>
      <c r="I780" t="str">
        <f>'[2]Order Form'!H729</f>
        <v>WS PREMIUM MINT LARGE LUXE COS BAG</v>
      </c>
      <c r="J780">
        <f>'[2]Order Form'!I729</f>
        <v>1</v>
      </c>
      <c r="K780">
        <f>'[2]Order Form'!J729</f>
        <v>19.7</v>
      </c>
      <c r="L780">
        <f>'[2]Order Form'!K729</f>
        <v>32.5</v>
      </c>
      <c r="M780">
        <f>'[2]Order Form'!L695</f>
        <v>0</v>
      </c>
    </row>
    <row r="781" spans="3:13" ht="15" hidden="1" customHeight="1" outlineLevel="2" x14ac:dyDescent="0.25">
      <c r="C781" s="59" t="s">
        <v>37</v>
      </c>
      <c r="D781" s="59" t="s">
        <v>37</v>
      </c>
      <c r="E781">
        <f>'[2]Order Form'!D730</f>
        <v>545804</v>
      </c>
      <c r="F781" t="str">
        <f>'[2]Order Form'!E730</f>
        <v>06-13</v>
      </c>
      <c r="G781">
        <f>'[2]Order Form'!F730</f>
        <v>0</v>
      </c>
      <c r="H781">
        <f>'[2]Order Form'!G730</f>
        <v>0</v>
      </c>
      <c r="I781" t="str">
        <f>'[2]Order Form'!H730</f>
        <v>WS PREMIUM MINT TRAVEL BAG WITH HOOK</v>
      </c>
      <c r="J781">
        <f>'[2]Order Form'!I730</f>
        <v>1</v>
      </c>
      <c r="K781">
        <f>'[2]Order Form'!J730</f>
        <v>24.21</v>
      </c>
      <c r="L781">
        <f>'[2]Order Form'!K730</f>
        <v>39.950000000000003</v>
      </c>
      <c r="M781">
        <f>'[2]Order Form'!L696</f>
        <v>0</v>
      </c>
    </row>
    <row r="782" spans="3:13" ht="15" hidden="1" customHeight="1" outlineLevel="2" x14ac:dyDescent="0.25">
      <c r="C782" s="59" t="s">
        <v>37</v>
      </c>
      <c r="D782" s="59" t="s">
        <v>37</v>
      </c>
      <c r="E782">
        <f>'[2]Order Form'!D731</f>
        <v>545805</v>
      </c>
      <c r="F782" t="str">
        <f>'[2]Order Form'!E731</f>
        <v>06-13</v>
      </c>
      <c r="G782">
        <f>'[2]Order Form'!F731</f>
        <v>0</v>
      </c>
      <c r="H782">
        <f>'[2]Order Form'!G731</f>
        <v>0</v>
      </c>
      <c r="I782" t="str">
        <f>'[2]Order Form'!H731</f>
        <v>WS PREMIUM MINT MEDIUM BEAUTY CASE</v>
      </c>
      <c r="J782">
        <f>'[2]Order Form'!I731</f>
        <v>1</v>
      </c>
      <c r="K782">
        <f>'[2]Order Form'!J731</f>
        <v>27.27</v>
      </c>
      <c r="L782">
        <f>'[2]Order Form'!K731</f>
        <v>45</v>
      </c>
      <c r="M782">
        <f>'[2]Order Form'!L697</f>
        <v>0</v>
      </c>
    </row>
    <row r="783" spans="3:13" ht="15" hidden="1" customHeight="1" outlineLevel="2" x14ac:dyDescent="0.25">
      <c r="C783" s="59" t="s">
        <v>37</v>
      </c>
      <c r="D783" s="59" t="s">
        <v>37</v>
      </c>
      <c r="E783">
        <f>'[2]Order Form'!D732</f>
        <v>545806</v>
      </c>
      <c r="F783" t="str">
        <f>'[2]Order Form'!E732</f>
        <v>06-13</v>
      </c>
      <c r="G783">
        <f>'[2]Order Form'!F732</f>
        <v>0</v>
      </c>
      <c r="H783">
        <f>'[2]Order Form'!G732</f>
        <v>0</v>
      </c>
      <c r="I783" t="str">
        <f>'[2]Order Form'!H732</f>
        <v>WS PREMIUM MINT LARGE HOLD ALL COS BAG</v>
      </c>
      <c r="J783">
        <f>'[2]Order Form'!I732</f>
        <v>1</v>
      </c>
      <c r="K783">
        <f>'[2]Order Form'!J732</f>
        <v>27.27</v>
      </c>
      <c r="L783">
        <f>'[2]Order Form'!K732</f>
        <v>45</v>
      </c>
      <c r="M783">
        <f>'[2]Order Form'!L698</f>
        <v>0</v>
      </c>
    </row>
    <row r="784" spans="3:13" ht="15" hidden="1" customHeight="1" outlineLevel="2" x14ac:dyDescent="0.25">
      <c r="C784" s="59" t="s">
        <v>37</v>
      </c>
      <c r="D784" s="59" t="s">
        <v>37</v>
      </c>
      <c r="E784">
        <f>'[2]Order Form'!D733</f>
        <v>545807</v>
      </c>
      <c r="F784" t="str">
        <f>'[2]Order Form'!E733</f>
        <v>06-13</v>
      </c>
      <c r="G784">
        <f>'[2]Order Form'!F733</f>
        <v>0</v>
      </c>
      <c r="H784">
        <f>'[2]Order Form'!G733</f>
        <v>0</v>
      </c>
      <c r="I784" t="str">
        <f>'[2]Order Form'!H733</f>
        <v>WS PREMIUM MINT LARGE BEAUTY CASE</v>
      </c>
      <c r="J784">
        <f>'[2]Order Form'!I733</f>
        <v>1</v>
      </c>
      <c r="K784">
        <f>'[2]Order Form'!J733</f>
        <v>33.33</v>
      </c>
      <c r="L784">
        <f>'[2]Order Form'!K733</f>
        <v>55</v>
      </c>
      <c r="M784">
        <f>'[2]Order Form'!L699</f>
        <v>0</v>
      </c>
    </row>
    <row r="785" spans="3:13" ht="15" hidden="1" customHeight="1" outlineLevel="2" x14ac:dyDescent="0.25">
      <c r="C785" s="59" t="s">
        <v>37</v>
      </c>
      <c r="D785" s="59" t="s">
        <v>37</v>
      </c>
      <c r="E785">
        <f>'[2]Order Form'!D734</f>
        <v>0</v>
      </c>
      <c r="F785">
        <f>'[2]Order Form'!E734</f>
        <v>0</v>
      </c>
      <c r="G785">
        <f>'[2]Order Form'!F734</f>
        <v>0</v>
      </c>
      <c r="H785">
        <f>'[2]Order Form'!G734</f>
        <v>0</v>
      </c>
      <c r="I785">
        <f>'[2]Order Form'!H734</f>
        <v>0</v>
      </c>
      <c r="J785">
        <f>'[2]Order Form'!I734</f>
        <v>0</v>
      </c>
      <c r="K785">
        <f>'[2]Order Form'!J734</f>
        <v>0</v>
      </c>
      <c r="L785">
        <f>'[2]Order Form'!K734</f>
        <v>0</v>
      </c>
      <c r="M785">
        <f>'[2]Order Form'!L700</f>
        <v>0</v>
      </c>
    </row>
    <row r="786" spans="3:13" ht="15" hidden="1" customHeight="1" outlineLevel="2" x14ac:dyDescent="0.25">
      <c r="C786" s="59" t="s">
        <v>37</v>
      </c>
      <c r="D786" s="59" t="s">
        <v>37</v>
      </c>
      <c r="E786">
        <f>'[2]Order Form'!D735</f>
        <v>0</v>
      </c>
      <c r="F786">
        <f>'[2]Order Form'!E735</f>
        <v>0</v>
      </c>
      <c r="G786">
        <f>'[2]Order Form'!F735</f>
        <v>0</v>
      </c>
      <c r="H786">
        <f>'[2]Order Form'!G735</f>
        <v>0</v>
      </c>
      <c r="I786">
        <f>'[2]Order Form'!H735</f>
        <v>0</v>
      </c>
      <c r="J786">
        <f>'[2]Order Form'!I735</f>
        <v>0</v>
      </c>
      <c r="K786">
        <f>'[2]Order Form'!J735</f>
        <v>0</v>
      </c>
      <c r="L786">
        <f>'[2]Order Form'!K735</f>
        <v>0</v>
      </c>
      <c r="M786">
        <f>'[2]Order Form'!L701</f>
        <v>0</v>
      </c>
    </row>
    <row r="787" spans="3:13" ht="15" hidden="1" customHeight="1" outlineLevel="2" x14ac:dyDescent="0.25">
      <c r="C787" s="59" t="s">
        <v>37</v>
      </c>
      <c r="D787" s="59" t="s">
        <v>37</v>
      </c>
      <c r="E787">
        <f>'[2]Order Form'!D736</f>
        <v>544563</v>
      </c>
      <c r="F787" t="str">
        <f>'[2]Order Form'!E736</f>
        <v>07-A</v>
      </c>
      <c r="G787">
        <f>'[2]Order Form'!F736</f>
        <v>0</v>
      </c>
      <c r="H787">
        <f>'[2]Order Form'!G736</f>
        <v>0</v>
      </c>
      <c r="I787" t="str">
        <f>'[2]Order Form'!H736</f>
        <v>WS HYDRANGEAS LARGE FLAT PURSE</v>
      </c>
      <c r="J787">
        <f>'[2]Order Form'!I736</f>
        <v>1</v>
      </c>
      <c r="K787">
        <f>'[2]Order Form'!J736</f>
        <v>9.06</v>
      </c>
      <c r="L787">
        <f>'[2]Order Form'!K736</f>
        <v>14.95</v>
      </c>
      <c r="M787">
        <f>'[2]Order Form'!L702</f>
        <v>0</v>
      </c>
    </row>
    <row r="788" spans="3:13" ht="15" hidden="1" customHeight="1" outlineLevel="2" x14ac:dyDescent="0.25">
      <c r="C788" s="59" t="s">
        <v>37</v>
      </c>
      <c r="D788" s="59" t="s">
        <v>37</v>
      </c>
      <c r="E788">
        <f>'[2]Order Form'!D737</f>
        <v>545548</v>
      </c>
      <c r="F788" t="str">
        <f>'[2]Order Form'!E737</f>
        <v>06-15</v>
      </c>
      <c r="G788">
        <f>'[2]Order Form'!F737</f>
        <v>0</v>
      </c>
      <c r="H788" t="str">
        <f>'[2]Order Form'!G737</f>
        <v>LOW</v>
      </c>
      <c r="I788" t="str">
        <f>'[2]Order Form'!H737</f>
        <v xml:space="preserve">WS BAHAMA PALMS RECTANGULAR COS BAG </v>
      </c>
      <c r="J788">
        <f>'[2]Order Form'!I737</f>
        <v>1</v>
      </c>
      <c r="K788">
        <f>'[2]Order Form'!J737</f>
        <v>12.09</v>
      </c>
      <c r="L788">
        <f>'[2]Order Form'!K737</f>
        <v>19.95</v>
      </c>
      <c r="M788">
        <f>'[2]Order Form'!L703</f>
        <v>0</v>
      </c>
    </row>
    <row r="789" spans="3:13" ht="15" hidden="1" customHeight="1" outlineLevel="2" x14ac:dyDescent="0.25">
      <c r="C789" s="59" t="s">
        <v>37</v>
      </c>
      <c r="D789" s="59" t="s">
        <v>37</v>
      </c>
      <c r="E789">
        <f>'[2]Order Form'!D738</f>
        <v>545558</v>
      </c>
      <c r="F789" t="str">
        <f>'[2]Order Form'!E738</f>
        <v>08-A</v>
      </c>
      <c r="G789">
        <f>'[2]Order Form'!F738</f>
        <v>0</v>
      </c>
      <c r="H789">
        <f>'[2]Order Form'!G738</f>
        <v>0</v>
      </c>
      <c r="I789" t="str">
        <f>'[2]Order Form'!H738</f>
        <v>WS BLISSFUL BLOOMS LARGE HOLD ALL COS BAG</v>
      </c>
      <c r="J789">
        <f>'[2]Order Form'!I738</f>
        <v>1</v>
      </c>
      <c r="K789">
        <f>'[2]Order Form'!J738</f>
        <v>27.27</v>
      </c>
      <c r="L789">
        <f>'[2]Order Form'!K738</f>
        <v>45</v>
      </c>
      <c r="M789">
        <f>'[2]Order Form'!L704</f>
        <v>0</v>
      </c>
    </row>
    <row r="790" spans="3:13" ht="15" hidden="1" customHeight="1" outlineLevel="2" x14ac:dyDescent="0.25">
      <c r="C790" s="59" t="s">
        <v>37</v>
      </c>
      <c r="D790" s="59" t="s">
        <v>37</v>
      </c>
      <c r="E790">
        <f>'[2]Order Form'!D739</f>
        <v>545610</v>
      </c>
      <c r="F790" t="str">
        <f>'[2]Order Form'!E739</f>
        <v>06-17</v>
      </c>
      <c r="G790">
        <f>'[2]Order Form'!F739</f>
        <v>0</v>
      </c>
      <c r="H790">
        <f>'[2]Order Form'!G739</f>
        <v>0</v>
      </c>
      <c r="I790" t="str">
        <f>'[2]Order Form'!H739</f>
        <v>WS BLOOMING BOTANICALS LARGE HOLD ALL COS BAG</v>
      </c>
      <c r="J790">
        <f>'[2]Order Form'!I739</f>
        <v>1</v>
      </c>
      <c r="K790">
        <f>'[2]Order Form'!J739</f>
        <v>27.27</v>
      </c>
      <c r="L790">
        <f>'[2]Order Form'!K739</f>
        <v>45</v>
      </c>
      <c r="M790">
        <f>'[2]Order Form'!L705</f>
        <v>0</v>
      </c>
    </row>
    <row r="791" spans="3:13" ht="15" hidden="1" customHeight="1" outlineLevel="2" x14ac:dyDescent="0.25">
      <c r="C791" s="59" t="s">
        <v>37</v>
      </c>
      <c r="D791" s="59" t="s">
        <v>37</v>
      </c>
      <c r="E791">
        <f>'[2]Order Form'!D740</f>
        <v>545634</v>
      </c>
      <c r="F791" t="str">
        <f>'[2]Order Form'!E740</f>
        <v>07-05</v>
      </c>
      <c r="G791">
        <f>'[2]Order Form'!F740</f>
        <v>0</v>
      </c>
      <c r="H791">
        <f>'[2]Order Form'!G740</f>
        <v>0</v>
      </c>
      <c r="I791" t="str">
        <f>'[2]Order Form'!H740</f>
        <v>WS FOREST PALMS LARGE HOLD ALL COS BAG</v>
      </c>
      <c r="J791">
        <f>'[2]Order Form'!I740</f>
        <v>1</v>
      </c>
      <c r="K791">
        <f>'[2]Order Form'!J740</f>
        <v>27.27</v>
      </c>
      <c r="L791">
        <f>'[2]Order Form'!K740</f>
        <v>45</v>
      </c>
      <c r="M791">
        <f>'[2]Order Form'!L706</f>
        <v>0</v>
      </c>
    </row>
    <row r="792" spans="3:13" ht="15" hidden="1" customHeight="1" outlineLevel="2" x14ac:dyDescent="0.25">
      <c r="C792" s="59" t="s">
        <v>37</v>
      </c>
      <c r="D792" s="59" t="s">
        <v>37</v>
      </c>
      <c r="E792">
        <f>'[2]Order Form'!D741</f>
        <v>545720</v>
      </c>
      <c r="F792" t="str">
        <f>'[2]Order Form'!E741</f>
        <v>06-09</v>
      </c>
      <c r="G792">
        <f>'[2]Order Form'!F741</f>
        <v>0</v>
      </c>
      <c r="H792">
        <f>'[2]Order Form'!G741</f>
        <v>0</v>
      </c>
      <c r="I792" t="str">
        <f>'[2]Order Form'!H741</f>
        <v>WS LE JARDIN LARGE HOLD ALL COS BAG</v>
      </c>
      <c r="J792">
        <f>'[2]Order Form'!I741</f>
        <v>1</v>
      </c>
      <c r="K792">
        <f>'[2]Order Form'!J741</f>
        <v>27.27</v>
      </c>
      <c r="L792">
        <f>'[2]Order Form'!K741</f>
        <v>45</v>
      </c>
      <c r="M792">
        <f>'[2]Order Form'!L707</f>
        <v>0</v>
      </c>
    </row>
    <row r="793" spans="3:13" ht="15" hidden="1" customHeight="1" outlineLevel="2" x14ac:dyDescent="0.25">
      <c r="C793" s="59" t="s">
        <v>37</v>
      </c>
      <c r="D793" s="59" t="s">
        <v>37</v>
      </c>
      <c r="E793">
        <f>'[2]Order Form'!D742</f>
        <v>545214</v>
      </c>
      <c r="F793" t="str">
        <f>'[2]Order Form'!E742</f>
        <v>07-07</v>
      </c>
      <c r="G793">
        <f>'[2]Order Form'!F742</f>
        <v>0</v>
      </c>
      <c r="H793">
        <f>'[2]Order Form'!G742</f>
        <v>0</v>
      </c>
      <c r="I793" t="str">
        <f>'[2]Order Form'!H742</f>
        <v>WS CAMILLA GRACE LARGE HOLD ALL COS BAG</v>
      </c>
      <c r="J793">
        <f>'[2]Order Form'!I742</f>
        <v>1</v>
      </c>
      <c r="K793">
        <f>'[2]Order Form'!J742</f>
        <v>27.27</v>
      </c>
      <c r="L793">
        <f>'[2]Order Form'!K742</f>
        <v>45</v>
      </c>
      <c r="M793">
        <f>'[2]Order Form'!L708</f>
        <v>0</v>
      </c>
    </row>
    <row r="794" spans="3:13" ht="15" hidden="1" customHeight="1" outlineLevel="2" x14ac:dyDescent="0.25">
      <c r="C794" s="59" t="s">
        <v>37</v>
      </c>
      <c r="D794" s="59" t="s">
        <v>37</v>
      </c>
      <c r="E794">
        <f>'[2]Order Form'!D743</f>
        <v>545786</v>
      </c>
      <c r="F794" t="str">
        <f>'[2]Order Form'!E743</f>
        <v>06-09</v>
      </c>
      <c r="G794">
        <f>'[2]Order Form'!F743</f>
        <v>0</v>
      </c>
      <c r="H794" t="str">
        <f>'[2]Order Form'!G743</f>
        <v>LOW</v>
      </c>
      <c r="I794" t="str">
        <f>'[2]Order Form'!H743</f>
        <v>WS DAISY MEDIUM BEAUTY CASE</v>
      </c>
      <c r="J794">
        <f>'[2]Order Form'!I743</f>
        <v>1</v>
      </c>
      <c r="K794">
        <f>'[2]Order Form'!J743</f>
        <v>27.27</v>
      </c>
      <c r="L794">
        <f>'[2]Order Form'!K743</f>
        <v>45</v>
      </c>
      <c r="M794">
        <f>'[2]Order Form'!L709</f>
        <v>0</v>
      </c>
    </row>
    <row r="795" spans="3:13" ht="15" hidden="1" customHeight="1" outlineLevel="2" x14ac:dyDescent="0.25">
      <c r="C795" s="59" t="s">
        <v>37</v>
      </c>
      <c r="D795" s="59" t="s">
        <v>37</v>
      </c>
      <c r="E795">
        <f>'[2]Order Form'!D744</f>
        <v>545559</v>
      </c>
      <c r="F795" t="str">
        <f>'[2]Order Form'!E744</f>
        <v>06-04</v>
      </c>
      <c r="G795">
        <f>'[2]Order Form'!F744</f>
        <v>0</v>
      </c>
      <c r="H795">
        <f>'[2]Order Form'!G744</f>
        <v>0</v>
      </c>
      <c r="I795" t="str">
        <f>'[2]Order Form'!H744</f>
        <v>WS BLISSFUL BLOOMS LARGE BEAUTY CASE</v>
      </c>
      <c r="J795">
        <f>'[2]Order Form'!I744</f>
        <v>1</v>
      </c>
      <c r="K795">
        <f>'[2]Order Form'!J744</f>
        <v>33.33</v>
      </c>
      <c r="L795">
        <f>'[2]Order Form'!K744</f>
        <v>55</v>
      </c>
      <c r="M795">
        <f>'[2]Order Form'!L710</f>
        <v>0</v>
      </c>
    </row>
    <row r="796" spans="3:13" ht="15" hidden="1" customHeight="1" outlineLevel="2" x14ac:dyDescent="0.25">
      <c r="C796" s="59" t="s">
        <v>37</v>
      </c>
      <c r="D796" s="59" t="s">
        <v>37</v>
      </c>
      <c r="E796">
        <f>'[2]Order Form'!D745</f>
        <v>545611</v>
      </c>
      <c r="F796" t="str">
        <f>'[2]Order Form'!E745</f>
        <v>06-17</v>
      </c>
      <c r="G796">
        <f>'[2]Order Form'!F745</f>
        <v>0</v>
      </c>
      <c r="H796">
        <f>'[2]Order Form'!G745</f>
        <v>0</v>
      </c>
      <c r="I796" t="str">
        <f>'[2]Order Form'!H745</f>
        <v>WS BLOOMING BOTANICALS LARGE BEAUTY CASE</v>
      </c>
      <c r="J796">
        <f>'[2]Order Form'!I745</f>
        <v>1</v>
      </c>
      <c r="K796">
        <f>'[2]Order Form'!J745</f>
        <v>33.33</v>
      </c>
      <c r="L796">
        <f>'[2]Order Form'!K745</f>
        <v>55</v>
      </c>
      <c r="M796">
        <f>'[2]Order Form'!L711</f>
        <v>0</v>
      </c>
    </row>
    <row r="797" spans="3:13" ht="15" hidden="1" customHeight="1" outlineLevel="2" x14ac:dyDescent="0.25">
      <c r="C797" s="59" t="s">
        <v>37</v>
      </c>
      <c r="D797" s="59" t="s">
        <v>37</v>
      </c>
      <c r="E797">
        <f>'[2]Order Form'!D746</f>
        <v>545635</v>
      </c>
      <c r="F797" t="str">
        <f>'[2]Order Form'!E746</f>
        <v>07-05</v>
      </c>
      <c r="G797">
        <f>'[2]Order Form'!F746</f>
        <v>0</v>
      </c>
      <c r="H797">
        <f>'[2]Order Form'!G746</f>
        <v>0</v>
      </c>
      <c r="I797" t="str">
        <f>'[2]Order Form'!H746</f>
        <v>WS FOREST PALMS LARGE BEAUTY CASE</v>
      </c>
      <c r="J797">
        <f>'[2]Order Form'!I746</f>
        <v>1</v>
      </c>
      <c r="K797">
        <f>'[2]Order Form'!J746</f>
        <v>33.33</v>
      </c>
      <c r="L797">
        <f>'[2]Order Form'!K746</f>
        <v>55</v>
      </c>
      <c r="M797">
        <f>'[2]Order Form'!L712</f>
        <v>0</v>
      </c>
    </row>
    <row r="798" spans="3:13" ht="15" hidden="1" customHeight="1" outlineLevel="2" x14ac:dyDescent="0.25">
      <c r="C798" s="59" t="s">
        <v>37</v>
      </c>
      <c r="D798" s="59" t="s">
        <v>37</v>
      </c>
      <c r="E798">
        <f>'[2]Order Form'!D747</f>
        <v>545605</v>
      </c>
      <c r="F798" t="str">
        <f>'[2]Order Form'!E747</f>
        <v>06-01</v>
      </c>
      <c r="G798">
        <f>'[2]Order Form'!F747</f>
        <v>0</v>
      </c>
      <c r="H798">
        <f>'[2]Order Form'!G747</f>
        <v>0</v>
      </c>
      <c r="I798" t="str">
        <f>'[2]Order Form'!H747</f>
        <v>WS IN BLOOM MAGENTA LARGE BEAUTY CASE</v>
      </c>
      <c r="J798">
        <f>'[2]Order Form'!I747</f>
        <v>1</v>
      </c>
      <c r="K798">
        <f>'[2]Order Form'!J747</f>
        <v>33.33</v>
      </c>
      <c r="L798">
        <f>'[2]Order Form'!K747</f>
        <v>55</v>
      </c>
      <c r="M798">
        <f>'[2]Order Form'!L713</f>
        <v>0</v>
      </c>
    </row>
    <row r="799" spans="3:13" ht="15" hidden="1" customHeight="1" outlineLevel="2" x14ac:dyDescent="0.25">
      <c r="C799" s="59" t="s">
        <v>37</v>
      </c>
      <c r="D799" s="59" t="s">
        <v>37</v>
      </c>
      <c r="E799">
        <f>'[2]Order Form'!D748</f>
        <v>545552</v>
      </c>
      <c r="F799" t="str">
        <f>'[2]Order Form'!E748</f>
        <v>08-A</v>
      </c>
      <c r="G799">
        <f>'[2]Order Form'!F748</f>
        <v>0</v>
      </c>
      <c r="H799">
        <f>'[2]Order Form'!G748</f>
        <v>0</v>
      </c>
      <c r="I799" t="str">
        <f>'[2]Order Form'!H748</f>
        <v>WS BAHAMA PALMS LARGE BEAUTY CASE</v>
      </c>
      <c r="J799">
        <f>'[2]Order Form'!I748</f>
        <v>1</v>
      </c>
      <c r="K799">
        <f>'[2]Order Form'!J748</f>
        <v>33.33</v>
      </c>
      <c r="L799">
        <f>'[2]Order Form'!K748</f>
        <v>55</v>
      </c>
      <c r="M799">
        <f>'[2]Order Form'!L714</f>
        <v>0</v>
      </c>
    </row>
    <row r="800" spans="3:13" ht="15" hidden="1" customHeight="1" outlineLevel="2" x14ac:dyDescent="0.25">
      <c r="C800" s="59" t="s">
        <v>37</v>
      </c>
      <c r="D800" s="59" t="s">
        <v>37</v>
      </c>
      <c r="E800">
        <f>'[2]Order Form'!D749</f>
        <v>545386</v>
      </c>
      <c r="F800" t="str">
        <f>'[2]Order Form'!E749</f>
        <v>07-07</v>
      </c>
      <c r="G800">
        <f>'[2]Order Form'!F749</f>
        <v>0</v>
      </c>
      <c r="H800">
        <f>'[2]Order Form'!G749</f>
        <v>0</v>
      </c>
      <c r="I800" t="str">
        <f>'[2]Order Form'!H749</f>
        <v>WS ISLAND TROPICS LARGE BEAUTY CASE</v>
      </c>
      <c r="J800">
        <f>'[2]Order Form'!I749</f>
        <v>1</v>
      </c>
      <c r="K800">
        <f>'[2]Order Form'!J749</f>
        <v>33.33</v>
      </c>
      <c r="L800">
        <f>'[2]Order Form'!K749</f>
        <v>55</v>
      </c>
      <c r="M800">
        <f>'[2]Order Form'!L715</f>
        <v>0</v>
      </c>
    </row>
    <row r="801" spans="3:13" ht="15" hidden="1" customHeight="1" outlineLevel="2" x14ac:dyDescent="0.25">
      <c r="C801" s="59" t="s">
        <v>37</v>
      </c>
      <c r="D801" s="59" t="s">
        <v>37</v>
      </c>
      <c r="E801">
        <f>'[2]Order Form'!D750</f>
        <v>545441</v>
      </c>
      <c r="F801" t="str">
        <f>'[2]Order Form'!E750</f>
        <v>06-05</v>
      </c>
      <c r="G801">
        <f>'[2]Order Form'!F750</f>
        <v>0</v>
      </c>
      <c r="H801">
        <f>'[2]Order Form'!G750</f>
        <v>0</v>
      </c>
      <c r="I801" t="str">
        <f>'[2]Order Form'!H750</f>
        <v>WS CAMILLA ROSE LARGE BEAUTY CASE</v>
      </c>
      <c r="J801">
        <f>'[2]Order Form'!I750</f>
        <v>1</v>
      </c>
      <c r="K801">
        <f>'[2]Order Form'!J750</f>
        <v>33.33</v>
      </c>
      <c r="L801">
        <f>'[2]Order Form'!K750</f>
        <v>55</v>
      </c>
      <c r="M801">
        <f>'[2]Order Form'!L716</f>
        <v>0</v>
      </c>
    </row>
    <row r="802" spans="3:13" ht="15" hidden="1" customHeight="1" outlineLevel="2" x14ac:dyDescent="0.25">
      <c r="C802" s="59" t="s">
        <v>37</v>
      </c>
      <c r="D802" s="59" t="s">
        <v>37</v>
      </c>
      <c r="E802">
        <f>'[2]Order Form'!D751</f>
        <v>545379</v>
      </c>
      <c r="F802" t="str">
        <f>'[2]Order Form'!E751</f>
        <v>06-04</v>
      </c>
      <c r="G802">
        <f>'[2]Order Form'!F751</f>
        <v>0</v>
      </c>
      <c r="H802">
        <f>'[2]Order Form'!G751</f>
        <v>0</v>
      </c>
      <c r="I802" t="str">
        <f>'[2]Order Form'!H751</f>
        <v>WS WONDERLAND PINK LARGE BEAUTY CASE</v>
      </c>
      <c r="J802">
        <f>'[2]Order Form'!I751</f>
        <v>1</v>
      </c>
      <c r="K802">
        <f>'[2]Order Form'!J751</f>
        <v>33.33</v>
      </c>
      <c r="L802">
        <f>'[2]Order Form'!K751</f>
        <v>55</v>
      </c>
      <c r="M802">
        <f>'[2]Order Form'!L717</f>
        <v>0</v>
      </c>
    </row>
    <row r="803" spans="3:13" ht="15" hidden="1" customHeight="1" outlineLevel="2" x14ac:dyDescent="0.25">
      <c r="C803" s="59" t="s">
        <v>37</v>
      </c>
      <c r="D803" s="59" t="s">
        <v>37</v>
      </c>
      <c r="E803">
        <f>'[2]Order Form'!D752</f>
        <v>545347</v>
      </c>
      <c r="F803" t="str">
        <f>'[2]Order Form'!E752</f>
        <v>06-09</v>
      </c>
      <c r="G803">
        <f>'[2]Order Form'!F752</f>
        <v>0</v>
      </c>
      <c r="H803">
        <f>'[2]Order Form'!G752</f>
        <v>0</v>
      </c>
      <c r="I803" t="str">
        <f>'[2]Order Form'!H752</f>
        <v>WS SWEET FLORALS LARGE BEAUTY CASE</v>
      </c>
      <c r="J803">
        <f>'[2]Order Form'!I752</f>
        <v>1</v>
      </c>
      <c r="K803">
        <f>'[2]Order Form'!J752</f>
        <v>33.33</v>
      </c>
      <c r="L803">
        <f>'[2]Order Form'!K752</f>
        <v>55</v>
      </c>
      <c r="M803">
        <f>'[2]Order Form'!L718</f>
        <v>0</v>
      </c>
    </row>
    <row r="804" spans="3:13" ht="15" hidden="1" customHeight="1" outlineLevel="2" x14ac:dyDescent="0.25">
      <c r="C804" s="59" t="s">
        <v>37</v>
      </c>
      <c r="D804" s="59" t="s">
        <v>37</v>
      </c>
      <c r="E804">
        <f>'[2]Order Form'!D753</f>
        <v>545216</v>
      </c>
      <c r="F804" t="str">
        <f>'[2]Order Form'!E753</f>
        <v>07-07</v>
      </c>
      <c r="G804">
        <f>'[2]Order Form'!F753</f>
        <v>0</v>
      </c>
      <c r="H804">
        <f>'[2]Order Form'!G753</f>
        <v>0</v>
      </c>
      <c r="I804" t="str">
        <f>'[2]Order Form'!H753</f>
        <v>WS CAMILLA GRACE LARGE BEAUTY CASE</v>
      </c>
      <c r="J804">
        <f>'[2]Order Form'!I753</f>
        <v>1</v>
      </c>
      <c r="K804">
        <f>'[2]Order Form'!J753</f>
        <v>33.33</v>
      </c>
      <c r="L804">
        <f>'[2]Order Form'!K753</f>
        <v>55</v>
      </c>
      <c r="M804">
        <f>'[2]Order Form'!L719</f>
        <v>0</v>
      </c>
    </row>
    <row r="805" spans="3:13" ht="15" hidden="1" customHeight="1" outlineLevel="2" x14ac:dyDescent="0.25">
      <c r="C805" s="59" t="s">
        <v>37</v>
      </c>
      <c r="D805" s="59" t="s">
        <v>37</v>
      </c>
      <c r="E805">
        <f>'[2]Order Form'!D754</f>
        <v>545617</v>
      </c>
      <c r="F805" t="str">
        <f>'[2]Order Form'!E754</f>
        <v>07-07</v>
      </c>
      <c r="G805">
        <f>'[2]Order Form'!F754</f>
        <v>0</v>
      </c>
      <c r="H805">
        <f>'[2]Order Form'!G754</f>
        <v>0</v>
      </c>
      <c r="I805" t="str">
        <f>'[2]Order Form'!H754</f>
        <v>WS FRESH FERN LARGE BEAUTY CASE</v>
      </c>
      <c r="J805">
        <f>'[2]Order Form'!I754</f>
        <v>1</v>
      </c>
      <c r="K805">
        <f>'[2]Order Form'!J754</f>
        <v>33.33</v>
      </c>
      <c r="L805">
        <f>'[2]Order Form'!K754</f>
        <v>55</v>
      </c>
      <c r="M805">
        <f>'[2]Order Form'!L720</f>
        <v>0</v>
      </c>
    </row>
    <row r="806" spans="3:13" ht="15" hidden="1" customHeight="1" outlineLevel="2" x14ac:dyDescent="0.25">
      <c r="C806" s="59" t="s">
        <v>37</v>
      </c>
      <c r="D806" s="59" t="s">
        <v>37</v>
      </c>
      <c r="E806">
        <f>'[2]Order Form'!D755</f>
        <v>545496</v>
      </c>
      <c r="F806" t="str">
        <f>'[2]Order Form'!E755</f>
        <v>07-09</v>
      </c>
      <c r="G806">
        <f>'[2]Order Form'!F755</f>
        <v>0</v>
      </c>
      <c r="H806">
        <f>'[2]Order Form'!G755</f>
        <v>0</v>
      </c>
      <c r="I806" t="str">
        <f>'[2]Order Form'!H755</f>
        <v>WS MAGNOLIA AQUA LARGE BEAUTY CASE</v>
      </c>
      <c r="J806">
        <f>'[2]Order Form'!I755</f>
        <v>1</v>
      </c>
      <c r="K806">
        <f>'[2]Order Form'!J755</f>
        <v>33.33</v>
      </c>
      <c r="L806">
        <f>'[2]Order Form'!K755</f>
        <v>55</v>
      </c>
      <c r="M806" t="e">
        <f>'[2]Order Form'!#REF!</f>
        <v>#REF!</v>
      </c>
    </row>
    <row r="807" spans="3:13" ht="15" hidden="1" customHeight="1" outlineLevel="2" x14ac:dyDescent="0.25">
      <c r="C807" s="59" t="s">
        <v>37</v>
      </c>
      <c r="D807" s="59" t="s">
        <v>37</v>
      </c>
      <c r="E807">
        <f>'[2]Order Form'!D756</f>
        <v>545304</v>
      </c>
      <c r="F807" t="str">
        <f>'[2]Order Form'!E756</f>
        <v>06-03</v>
      </c>
      <c r="G807">
        <f>'[2]Order Form'!F756</f>
        <v>0</v>
      </c>
      <c r="H807">
        <f>'[2]Order Form'!G756</f>
        <v>0</v>
      </c>
      <c r="I807" t="str">
        <f>'[2]Order Form'!H756</f>
        <v>WS PEONY DREAMS LARGE BEAUTY CASE</v>
      </c>
      <c r="J807">
        <f>'[2]Order Form'!I756</f>
        <v>1</v>
      </c>
      <c r="K807">
        <f>'[2]Order Form'!J756</f>
        <v>33.33</v>
      </c>
      <c r="L807">
        <f>'[2]Order Form'!K756</f>
        <v>55</v>
      </c>
      <c r="M807">
        <f>'[2]Order Form'!L721</f>
        <v>0</v>
      </c>
    </row>
    <row r="808" spans="3:13" ht="15" hidden="1" customHeight="1" outlineLevel="2" x14ac:dyDescent="0.25">
      <c r="C808" s="59" t="s">
        <v>37</v>
      </c>
      <c r="D808" s="59" t="s">
        <v>37</v>
      </c>
      <c r="E808">
        <f>'[2]Order Form'!D757</f>
        <v>0</v>
      </c>
      <c r="F808">
        <f>'[2]Order Form'!E757</f>
        <v>0</v>
      </c>
      <c r="G808">
        <f>'[2]Order Form'!F757</f>
        <v>0</v>
      </c>
      <c r="H808">
        <f>'[2]Order Form'!G757</f>
        <v>0</v>
      </c>
      <c r="I808">
        <f>'[2]Order Form'!H757</f>
        <v>0</v>
      </c>
      <c r="J808">
        <f>'[2]Order Form'!I757</f>
        <v>0</v>
      </c>
      <c r="K808">
        <f>'[2]Order Form'!J757</f>
        <v>0</v>
      </c>
      <c r="L808">
        <f>'[2]Order Form'!K757</f>
        <v>0</v>
      </c>
      <c r="M808">
        <f>'[2]Order Form'!L722</f>
        <v>0</v>
      </c>
    </row>
    <row r="809" spans="3:13" ht="15" hidden="1" customHeight="1" outlineLevel="2" x14ac:dyDescent="0.25">
      <c r="C809" s="59" t="s">
        <v>37</v>
      </c>
      <c r="D809" s="59" t="s">
        <v>37</v>
      </c>
      <c r="E809">
        <f>'[2]Order Form'!D758</f>
        <v>545504</v>
      </c>
      <c r="F809" t="str">
        <f>'[2]Order Form'!E758</f>
        <v>07-05</v>
      </c>
      <c r="G809">
        <f>'[2]Order Form'!F758</f>
        <v>0</v>
      </c>
      <c r="H809">
        <f>'[2]Order Form'!G758</f>
        <v>0</v>
      </c>
      <c r="I809" t="str">
        <f>'[2]Order Form'!H758</f>
        <v>WS MIDNIGHT FLORA MEDIUM SOFT AL-LINE COS BAG</v>
      </c>
      <c r="J809">
        <f>'[2]Order Form'!I758</f>
        <v>1</v>
      </c>
      <c r="K809">
        <f>'[2]Order Form'!J758</f>
        <v>12.09</v>
      </c>
      <c r="L809">
        <f>'[2]Order Form'!K758</f>
        <v>19.95</v>
      </c>
      <c r="M809">
        <f>'[2]Order Form'!L723</f>
        <v>0</v>
      </c>
    </row>
    <row r="810" spans="3:13" ht="15" hidden="1" customHeight="1" outlineLevel="2" x14ac:dyDescent="0.25">
      <c r="C810" s="59" t="s">
        <v>37</v>
      </c>
      <c r="D810" s="59" t="s">
        <v>37</v>
      </c>
      <c r="E810">
        <f>'[2]Order Form'!D759</f>
        <v>545506</v>
      </c>
      <c r="F810" t="str">
        <f>'[2]Order Form'!E759</f>
        <v>07-05</v>
      </c>
      <c r="G810">
        <f>'[2]Order Form'!F759</f>
        <v>0</v>
      </c>
      <c r="H810">
        <f>'[2]Order Form'!G759</f>
        <v>0</v>
      </c>
      <c r="I810" t="str">
        <f>'[2]Order Form'!H759</f>
        <v>WS MIDNIGHT FLORA LARGE LUXE COS BAG</v>
      </c>
      <c r="J810">
        <f>'[2]Order Form'!I759</f>
        <v>1</v>
      </c>
      <c r="K810">
        <f>'[2]Order Form'!J759</f>
        <v>18.149999999999999</v>
      </c>
      <c r="L810">
        <f>'[2]Order Form'!K759</f>
        <v>29.95</v>
      </c>
      <c r="M810">
        <f>'[2]Order Form'!L724</f>
        <v>0</v>
      </c>
    </row>
    <row r="811" spans="3:13" ht="15" hidden="1" customHeight="1" outlineLevel="2" x14ac:dyDescent="0.25">
      <c r="C811" s="59" t="s">
        <v>37</v>
      </c>
      <c r="D811" s="59" t="s">
        <v>37</v>
      </c>
      <c r="E811">
        <f>'[2]Order Form'!D760</f>
        <v>545508</v>
      </c>
      <c r="F811" t="str">
        <f>'[2]Order Form'!E760</f>
        <v>07-05</v>
      </c>
      <c r="G811">
        <f>'[2]Order Form'!F760</f>
        <v>0</v>
      </c>
      <c r="H811">
        <f>'[2]Order Form'!G760</f>
        <v>0</v>
      </c>
      <c r="I811" t="str">
        <f>'[2]Order Form'!H760</f>
        <v>WS MIDNIGHT FLORA LARGE BEAUTY CASE</v>
      </c>
      <c r="J811">
        <f>'[2]Order Form'!I760</f>
        <v>1</v>
      </c>
      <c r="K811">
        <f>'[2]Order Form'!J760</f>
        <v>33.33</v>
      </c>
      <c r="L811">
        <f>'[2]Order Form'!K760</f>
        <v>55</v>
      </c>
      <c r="M811">
        <f>'[2]Order Form'!L725</f>
        <v>0</v>
      </c>
    </row>
    <row r="812" spans="3:13" ht="15" hidden="1" customHeight="1" outlineLevel="2" x14ac:dyDescent="0.25">
      <c r="C812" s="59" t="s">
        <v>37</v>
      </c>
      <c r="D812" s="59" t="s">
        <v>37</v>
      </c>
      <c r="E812">
        <f>'[2]Order Form'!D761</f>
        <v>0</v>
      </c>
      <c r="F812">
        <f>'[2]Order Form'!E761</f>
        <v>0</v>
      </c>
      <c r="G812">
        <f>'[2]Order Form'!F761</f>
        <v>0</v>
      </c>
      <c r="H812">
        <f>'[2]Order Form'!G761</f>
        <v>0</v>
      </c>
      <c r="I812">
        <f>'[2]Order Form'!H761</f>
        <v>0</v>
      </c>
      <c r="J812">
        <f>'[2]Order Form'!I761</f>
        <v>0</v>
      </c>
      <c r="K812">
        <f>'[2]Order Form'!J761</f>
        <v>0</v>
      </c>
      <c r="L812">
        <f>'[2]Order Form'!K761</f>
        <v>0</v>
      </c>
      <c r="M812">
        <f>'[2]Order Form'!L726</f>
        <v>0</v>
      </c>
    </row>
    <row r="813" spans="3:13" ht="15" hidden="1" customHeight="1" outlineLevel="2" x14ac:dyDescent="0.25">
      <c r="C813" s="59" t="s">
        <v>37</v>
      </c>
      <c r="D813" s="59" t="s">
        <v>37</v>
      </c>
      <c r="E813">
        <f>'[2]Order Form'!D762</f>
        <v>545821</v>
      </c>
      <c r="F813" t="str">
        <f>'[2]Order Form'!E762</f>
        <v>06-05</v>
      </c>
      <c r="G813">
        <f>'[2]Order Form'!F762</f>
        <v>0</v>
      </c>
      <c r="H813">
        <f>'[2]Order Form'!G762</f>
        <v>0</v>
      </c>
      <c r="I813" t="str">
        <f>'[2]Order Form'!H762</f>
        <v>WS HARPER LARGE LUXE COS BAG</v>
      </c>
      <c r="J813">
        <f>'[2]Order Form'!I762</f>
        <v>1</v>
      </c>
      <c r="K813">
        <f>'[2]Order Form'!J762</f>
        <v>18.149999999999999</v>
      </c>
      <c r="L813">
        <f>'[2]Order Form'!K762</f>
        <v>29.95</v>
      </c>
      <c r="M813">
        <f>'[2]Order Form'!L727</f>
        <v>0</v>
      </c>
    </row>
    <row r="814" spans="3:13" ht="15" hidden="1" customHeight="1" outlineLevel="2" x14ac:dyDescent="0.25">
      <c r="C814" s="59" t="s">
        <v>37</v>
      </c>
      <c r="D814" s="59" t="s">
        <v>37</v>
      </c>
      <c r="E814">
        <f>'[2]Order Form'!D763</f>
        <v>545823</v>
      </c>
      <c r="F814" t="str">
        <f>'[2]Order Form'!E763</f>
        <v>06-05</v>
      </c>
      <c r="G814">
        <f>'[2]Order Form'!F763</f>
        <v>0</v>
      </c>
      <c r="H814">
        <f>'[2]Order Form'!G763</f>
        <v>0</v>
      </c>
      <c r="I814" t="str">
        <f>'[2]Order Form'!H763</f>
        <v xml:space="preserve">WS HARPER TRAVEL BAG WITH HOOK </v>
      </c>
      <c r="J814">
        <f>'[2]Order Form'!I763</f>
        <v>1</v>
      </c>
      <c r="K814">
        <f>'[2]Order Form'!J763</f>
        <v>24.21</v>
      </c>
      <c r="L814">
        <f>'[2]Order Form'!K763</f>
        <v>39.950000000000003</v>
      </c>
      <c r="M814">
        <f>'[2]Order Form'!L728</f>
        <v>0</v>
      </c>
    </row>
    <row r="815" spans="3:13" ht="15" hidden="1" customHeight="1" outlineLevel="2" x14ac:dyDescent="0.25">
      <c r="C815" s="59" t="s">
        <v>37</v>
      </c>
      <c r="D815" s="59" t="s">
        <v>37</v>
      </c>
      <c r="E815">
        <f>'[2]Order Form'!D764</f>
        <v>545824</v>
      </c>
      <c r="F815" t="str">
        <f>'[2]Order Form'!E764</f>
        <v>06-05</v>
      </c>
      <c r="G815">
        <f>'[2]Order Form'!F764</f>
        <v>0</v>
      </c>
      <c r="H815">
        <f>'[2]Order Form'!G764</f>
        <v>0</v>
      </c>
      <c r="I815" t="str">
        <f>'[2]Order Form'!H764</f>
        <v>WS HARPER LARGE HOLD ALL COS BAG</v>
      </c>
      <c r="J815">
        <f>'[2]Order Form'!I764</f>
        <v>1</v>
      </c>
      <c r="K815">
        <f>'[2]Order Form'!J764</f>
        <v>27.27</v>
      </c>
      <c r="L815">
        <f>'[2]Order Form'!K764</f>
        <v>45</v>
      </c>
      <c r="M815">
        <f>'[2]Order Form'!L729</f>
        <v>0</v>
      </c>
    </row>
    <row r="816" spans="3:13" ht="15" hidden="1" customHeight="1" outlineLevel="2" x14ac:dyDescent="0.25">
      <c r="C816" s="59" t="s">
        <v>37</v>
      </c>
      <c r="D816" s="59" t="s">
        <v>37</v>
      </c>
      <c r="E816">
        <f>'[2]Order Form'!D765</f>
        <v>0</v>
      </c>
      <c r="F816">
        <f>'[2]Order Form'!E765</f>
        <v>0</v>
      </c>
      <c r="G816">
        <f>'[2]Order Form'!F765</f>
        <v>0</v>
      </c>
      <c r="H816">
        <f>'[2]Order Form'!G765</f>
        <v>0</v>
      </c>
      <c r="I816">
        <f>'[2]Order Form'!H765</f>
        <v>0</v>
      </c>
      <c r="J816">
        <f>'[2]Order Form'!I765</f>
        <v>0</v>
      </c>
      <c r="K816">
        <f>'[2]Order Form'!J765</f>
        <v>0</v>
      </c>
      <c r="L816">
        <f>'[2]Order Form'!K765</f>
        <v>0</v>
      </c>
      <c r="M816">
        <f>'[2]Order Form'!L730</f>
        <v>0</v>
      </c>
    </row>
    <row r="817" spans="3:13" ht="15" hidden="1" customHeight="1" outlineLevel="2" x14ac:dyDescent="0.25">
      <c r="C817" s="59" t="s">
        <v>37</v>
      </c>
      <c r="D817" s="59" t="s">
        <v>37</v>
      </c>
      <c r="E817">
        <f>'[2]Order Form'!D766</f>
        <v>546071</v>
      </c>
      <c r="F817" t="str">
        <f>'[2]Order Form'!E766</f>
        <v>07-06</v>
      </c>
      <c r="G817">
        <f>'[2]Order Form'!F766</f>
        <v>0</v>
      </c>
      <c r="H817" t="str">
        <f>'[2]Order Form'!G766</f>
        <v>VERY LOW</v>
      </c>
      <c r="I817" t="str">
        <f>'[2]Order Form'!H766</f>
        <v>WS JOYFUL MEDIUM SOFT A-LINE COS BAG</v>
      </c>
      <c r="J817">
        <f>'[2]Order Form'!I766</f>
        <v>1</v>
      </c>
      <c r="K817">
        <f>'[2]Order Form'!J766</f>
        <v>12.09</v>
      </c>
      <c r="L817">
        <f>'[2]Order Form'!K766</f>
        <v>19.95</v>
      </c>
      <c r="M817">
        <f>'[2]Order Form'!L731</f>
        <v>0</v>
      </c>
    </row>
    <row r="818" spans="3:13" ht="15" hidden="1" customHeight="1" outlineLevel="2" x14ac:dyDescent="0.25">
      <c r="C818" s="59" t="s">
        <v>37</v>
      </c>
      <c r="D818" s="59" t="s">
        <v>37</v>
      </c>
      <c r="E818">
        <f>'[2]Order Form'!D767</f>
        <v>546072</v>
      </c>
      <c r="F818" t="str">
        <f>'[2]Order Form'!E767</f>
        <v>07-06</v>
      </c>
      <c r="G818">
        <f>'[2]Order Form'!F767</f>
        <v>0</v>
      </c>
      <c r="H818">
        <f>'[2]Order Form'!G767</f>
        <v>0</v>
      </c>
      <c r="I818" t="str">
        <f>'[2]Order Form'!H767</f>
        <v>WS JOYFUL LARGE LUXE COS BAG</v>
      </c>
      <c r="J818">
        <f>'[2]Order Form'!I767</f>
        <v>1</v>
      </c>
      <c r="K818">
        <f>'[2]Order Form'!J767</f>
        <v>18.149999999999999</v>
      </c>
      <c r="L818">
        <f>'[2]Order Form'!K767</f>
        <v>29.95</v>
      </c>
      <c r="M818">
        <f>'[2]Order Form'!L732</f>
        <v>0</v>
      </c>
    </row>
    <row r="819" spans="3:13" ht="15" hidden="1" customHeight="1" outlineLevel="2" x14ac:dyDescent="0.25">
      <c r="C819" s="59" t="s">
        <v>37</v>
      </c>
      <c r="D819" s="59" t="s">
        <v>37</v>
      </c>
      <c r="E819">
        <f>'[2]Order Form'!D768</f>
        <v>0</v>
      </c>
      <c r="F819">
        <f>'[2]Order Form'!E768</f>
        <v>0</v>
      </c>
      <c r="G819">
        <f>'[2]Order Form'!F768</f>
        <v>0</v>
      </c>
      <c r="H819">
        <f>'[2]Order Form'!G768</f>
        <v>0</v>
      </c>
      <c r="I819">
        <f>'[2]Order Form'!H768</f>
        <v>0</v>
      </c>
      <c r="J819">
        <f>'[2]Order Form'!I768</f>
        <v>0</v>
      </c>
      <c r="K819">
        <f>'[2]Order Form'!J768</f>
        <v>0</v>
      </c>
      <c r="L819">
        <f>'[2]Order Form'!K768</f>
        <v>0</v>
      </c>
      <c r="M819">
        <f>'[2]Order Form'!L733</f>
        <v>0</v>
      </c>
    </row>
    <row r="820" spans="3:13" ht="15" hidden="1" customHeight="1" outlineLevel="2" x14ac:dyDescent="0.25">
      <c r="C820" s="59" t="s">
        <v>37</v>
      </c>
      <c r="D820" s="59" t="s">
        <v>37</v>
      </c>
      <c r="E820" t="str">
        <f>'[2]Order Form'!D769</f>
        <v>WSB318</v>
      </c>
      <c r="F820" t="str">
        <f>'[2]Order Form'!E769</f>
        <v>FS-G7</v>
      </c>
      <c r="G820">
        <f>'[2]Order Form'!F769</f>
        <v>0</v>
      </c>
      <c r="H820" t="str">
        <f>'[2]Order Form'!G769</f>
        <v>P</v>
      </c>
      <c r="I820" t="str">
        <f>'[2]Order Form'!H769</f>
        <v>WS GRACE COS BAG PREPACK</v>
      </c>
      <c r="J820">
        <f>'[2]Order Form'!I769</f>
        <v>1</v>
      </c>
      <c r="K820">
        <f>'[2]Order Form'!J769</f>
        <v>209.38</v>
      </c>
      <c r="L820">
        <f>'[2]Order Form'!K769</f>
        <v>345.48</v>
      </c>
      <c r="M820">
        <f>'[2]Order Form'!L734</f>
        <v>0</v>
      </c>
    </row>
    <row r="821" spans="3:13" ht="15" hidden="1" customHeight="1" outlineLevel="2" x14ac:dyDescent="0.25">
      <c r="C821" s="59" t="s">
        <v>37</v>
      </c>
      <c r="D821" s="59" t="s">
        <v>37</v>
      </c>
      <c r="E821">
        <f>'[2]Order Form'!D770</f>
        <v>546163</v>
      </c>
      <c r="F821" t="str">
        <f>'[2]Order Form'!E770</f>
        <v>07-18</v>
      </c>
      <c r="G821">
        <f>'[2]Order Form'!F770</f>
        <v>0</v>
      </c>
      <c r="H821">
        <f>'[2]Order Form'!G770</f>
        <v>0</v>
      </c>
      <c r="I821" t="str">
        <f>'[2]Order Form'!H770</f>
        <v>WS GRACE SMALL FLAT PURSE</v>
      </c>
      <c r="J821">
        <f>'[2]Order Form'!I770</f>
        <v>2</v>
      </c>
      <c r="K821">
        <f>'[2]Order Form'!J770</f>
        <v>7.85</v>
      </c>
      <c r="L821">
        <f>'[2]Order Form'!K770</f>
        <v>12.95</v>
      </c>
      <c r="M821">
        <f>'[2]Order Form'!L735</f>
        <v>0</v>
      </c>
    </row>
    <row r="822" spans="3:13" ht="15" hidden="1" customHeight="1" outlineLevel="2" x14ac:dyDescent="0.25">
      <c r="C822" s="59" t="s">
        <v>37</v>
      </c>
      <c r="D822" s="59" t="s">
        <v>37</v>
      </c>
      <c r="E822">
        <f>'[2]Order Form'!D771</f>
        <v>546164</v>
      </c>
      <c r="F822" t="str">
        <f>'[2]Order Form'!E771</f>
        <v>07-18</v>
      </c>
      <c r="G822">
        <f>'[2]Order Form'!F771</f>
        <v>0</v>
      </c>
      <c r="H822">
        <f>'[2]Order Form'!G771</f>
        <v>0</v>
      </c>
      <c r="I822" t="str">
        <f>'[2]Order Form'!H771</f>
        <v>WS GRACE MEDIUM SOFT A-LINE COS BAG</v>
      </c>
      <c r="J822">
        <f>'[2]Order Form'!I771</f>
        <v>2</v>
      </c>
      <c r="K822">
        <f>'[2]Order Form'!J771</f>
        <v>12.09</v>
      </c>
      <c r="L822">
        <f>'[2]Order Form'!K771</f>
        <v>19.95</v>
      </c>
      <c r="M822">
        <f>'[2]Order Form'!L736</f>
        <v>0</v>
      </c>
    </row>
    <row r="823" spans="3:13" ht="15" hidden="1" customHeight="1" outlineLevel="2" x14ac:dyDescent="0.25">
      <c r="C823" s="59" t="s">
        <v>37</v>
      </c>
      <c r="D823" s="59" t="s">
        <v>37</v>
      </c>
      <c r="E823">
        <f>'[2]Order Form'!D772</f>
        <v>546165</v>
      </c>
      <c r="F823" t="str">
        <f>'[2]Order Form'!E772</f>
        <v>07-18</v>
      </c>
      <c r="G823">
        <f>'[2]Order Form'!F772</f>
        <v>0</v>
      </c>
      <c r="H823">
        <f>'[2]Order Form'!G772</f>
        <v>0</v>
      </c>
      <c r="I823" t="str">
        <f>'[2]Order Form'!H772</f>
        <v>WS GRACE RECTANGULAR BRUSH COS BAG</v>
      </c>
      <c r="J823">
        <f>'[2]Order Form'!I772</f>
        <v>2</v>
      </c>
      <c r="K823">
        <f>'[2]Order Form'!J772</f>
        <v>15.12</v>
      </c>
      <c r="L823">
        <f>'[2]Order Form'!K772</f>
        <v>24.95</v>
      </c>
      <c r="M823">
        <f>'[2]Order Form'!L737</f>
        <v>0</v>
      </c>
    </row>
    <row r="824" spans="3:13" ht="15" hidden="1" customHeight="1" outlineLevel="2" x14ac:dyDescent="0.25">
      <c r="C824" s="59" t="s">
        <v>37</v>
      </c>
      <c r="D824" s="59" t="s">
        <v>37</v>
      </c>
      <c r="E824">
        <f>'[2]Order Form'!D773</f>
        <v>546166</v>
      </c>
      <c r="F824" t="str">
        <f>'[2]Order Form'!E773</f>
        <v>07-18</v>
      </c>
      <c r="G824">
        <f>'[2]Order Form'!F773</f>
        <v>0</v>
      </c>
      <c r="H824">
        <f>'[2]Order Form'!G773</f>
        <v>0</v>
      </c>
      <c r="I824" t="str">
        <f>'[2]Order Form'!H773</f>
        <v>WS GRACE LARGE LUXE COS BAG</v>
      </c>
      <c r="J824">
        <f>'[2]Order Form'!I773</f>
        <v>2</v>
      </c>
      <c r="K824">
        <f>'[2]Order Form'!J773</f>
        <v>18.149999999999999</v>
      </c>
      <c r="L824">
        <f>'[2]Order Form'!K773</f>
        <v>29.95</v>
      </c>
      <c r="M824">
        <f>'[2]Order Form'!L738</f>
        <v>0</v>
      </c>
    </row>
    <row r="825" spans="3:13" ht="15" hidden="1" customHeight="1" outlineLevel="2" x14ac:dyDescent="0.25">
      <c r="C825" s="59" t="s">
        <v>37</v>
      </c>
      <c r="D825" s="59" t="s">
        <v>37</v>
      </c>
      <c r="E825">
        <f>'[2]Order Form'!D774</f>
        <v>546167</v>
      </c>
      <c r="F825" t="str">
        <f>'[2]Order Form'!E774</f>
        <v>07-18</v>
      </c>
      <c r="G825">
        <f>'[2]Order Form'!F774</f>
        <v>0</v>
      </c>
      <c r="H825">
        <f>'[2]Order Form'!G774</f>
        <v>0</v>
      </c>
      <c r="I825" t="str">
        <f>'[2]Order Form'!H774</f>
        <v>WS GRACE TRAVEL BAG WITH HOOK</v>
      </c>
      <c r="J825">
        <f>'[2]Order Form'!I774</f>
        <v>2</v>
      </c>
      <c r="K825">
        <f>'[2]Order Form'!J774</f>
        <v>24.21</v>
      </c>
      <c r="L825">
        <f>'[2]Order Form'!K774</f>
        <v>39.950000000000003</v>
      </c>
      <c r="M825">
        <f>'[2]Order Form'!L739</f>
        <v>0</v>
      </c>
    </row>
    <row r="826" spans="3:13" ht="15" hidden="1" customHeight="1" outlineLevel="2" x14ac:dyDescent="0.25">
      <c r="C826" s="59" t="s">
        <v>37</v>
      </c>
      <c r="D826" s="59" t="s">
        <v>37</v>
      </c>
      <c r="E826">
        <f>'[2]Order Form'!D775</f>
        <v>546168</v>
      </c>
      <c r="F826" t="str">
        <f>'[2]Order Form'!E775</f>
        <v>07-18</v>
      </c>
      <c r="G826">
        <f>'[2]Order Form'!F775</f>
        <v>0</v>
      </c>
      <c r="H826">
        <f>'[2]Order Form'!G775</f>
        <v>0</v>
      </c>
      <c r="I826" t="str">
        <f>'[2]Order Form'!H775</f>
        <v>WS GRACE MEDIUM BEAUTY CASE</v>
      </c>
      <c r="J826">
        <f>'[2]Order Form'!I775</f>
        <v>2</v>
      </c>
      <c r="K826">
        <f>'[2]Order Form'!J775</f>
        <v>27.27</v>
      </c>
      <c r="L826">
        <f>'[2]Order Form'!K775</f>
        <v>45</v>
      </c>
      <c r="M826">
        <f>'[2]Order Form'!L740</f>
        <v>0</v>
      </c>
    </row>
    <row r="827" spans="3:13" ht="15" hidden="1" customHeight="1" outlineLevel="2" x14ac:dyDescent="0.25">
      <c r="C827" s="59" t="s">
        <v>37</v>
      </c>
      <c r="D827" s="59" t="s">
        <v>37</v>
      </c>
      <c r="E827">
        <f>'[2]Order Form'!D776</f>
        <v>0</v>
      </c>
      <c r="F827">
        <f>'[2]Order Form'!E776</f>
        <v>0</v>
      </c>
      <c r="G827">
        <f>'[2]Order Form'!F776</f>
        <v>0</v>
      </c>
      <c r="H827">
        <f>'[2]Order Form'!G776</f>
        <v>0</v>
      </c>
      <c r="I827">
        <f>'[2]Order Form'!H776</f>
        <v>0</v>
      </c>
      <c r="J827">
        <f>'[2]Order Form'!I776</f>
        <v>0</v>
      </c>
      <c r="K827">
        <f>'[2]Order Form'!J776</f>
        <v>0</v>
      </c>
      <c r="L827">
        <f>'[2]Order Form'!K776</f>
        <v>0</v>
      </c>
      <c r="M827">
        <f>'[2]Order Form'!L741</f>
        <v>0</v>
      </c>
    </row>
    <row r="828" spans="3:13" ht="15" hidden="1" customHeight="1" outlineLevel="2" x14ac:dyDescent="0.25">
      <c r="C828" s="59" t="s">
        <v>37</v>
      </c>
      <c r="D828" s="59" t="s">
        <v>37</v>
      </c>
      <c r="E828" t="str">
        <f>'[2]Order Form'!D777</f>
        <v>WSB313</v>
      </c>
      <c r="F828" t="str">
        <f>'[2]Order Form'!E777</f>
        <v>FS-G8</v>
      </c>
      <c r="G828">
        <f>'[2]Order Form'!F777</f>
        <v>0</v>
      </c>
      <c r="H828" t="str">
        <f>'[2]Order Form'!G777</f>
        <v>P</v>
      </c>
      <c r="I828" t="str">
        <f>'[2]Order Form'!H777</f>
        <v>WS LAYLA COS BAG PREPACK</v>
      </c>
      <c r="J828">
        <f>'[2]Order Form'!I777</f>
        <v>1</v>
      </c>
      <c r="K828">
        <f>'[2]Order Form'!J777</f>
        <v>209.32</v>
      </c>
      <c r="L828">
        <f>'[2]Order Form'!K777</f>
        <v>345.38</v>
      </c>
      <c r="M828">
        <f>'[2]Order Form'!L742</f>
        <v>0</v>
      </c>
    </row>
    <row r="829" spans="3:13" ht="15" hidden="1" customHeight="1" outlineLevel="2" x14ac:dyDescent="0.25">
      <c r="C829" s="59" t="s">
        <v>37</v>
      </c>
      <c r="D829" s="59" t="s">
        <v>37</v>
      </c>
      <c r="E829">
        <f>'[2]Order Form'!D778</f>
        <v>546133</v>
      </c>
      <c r="F829" t="str">
        <f>'[2]Order Form'!E778</f>
        <v>07-18</v>
      </c>
      <c r="G829">
        <f>'[2]Order Form'!F778</f>
        <v>0</v>
      </c>
      <c r="H829">
        <f>'[2]Order Form'!G778</f>
        <v>0</v>
      </c>
      <c r="I829" t="str">
        <f>'[2]Order Form'!H778</f>
        <v>WS LAYLA SMALL FLAT PURSE</v>
      </c>
      <c r="J829">
        <f>'[2]Order Form'!I778</f>
        <v>2</v>
      </c>
      <c r="K829">
        <f>'[2]Order Form'!J778</f>
        <v>7.85</v>
      </c>
      <c r="L829">
        <f>'[2]Order Form'!K778</f>
        <v>12.95</v>
      </c>
      <c r="M829" t="e">
        <f>'[2]Order Form'!#REF!</f>
        <v>#REF!</v>
      </c>
    </row>
    <row r="830" spans="3:13" ht="15" hidden="1" customHeight="1" outlineLevel="2" x14ac:dyDescent="0.25">
      <c r="C830" s="59" t="s">
        <v>37</v>
      </c>
      <c r="D830" s="59" t="s">
        <v>37</v>
      </c>
      <c r="E830">
        <f>'[2]Order Form'!D779</f>
        <v>546134</v>
      </c>
      <c r="F830" t="str">
        <f>'[2]Order Form'!E779</f>
        <v>07-18</v>
      </c>
      <c r="G830">
        <f>'[2]Order Form'!F779</f>
        <v>0</v>
      </c>
      <c r="H830">
        <f>'[2]Order Form'!G779</f>
        <v>0</v>
      </c>
      <c r="I830" t="str">
        <f>'[2]Order Form'!H779</f>
        <v>WS LAYLA RECTANGULAR BRUSH COS BAG</v>
      </c>
      <c r="J830">
        <f>'[2]Order Form'!I779</f>
        <v>2</v>
      </c>
      <c r="K830">
        <f>'[2]Order Form'!J779</f>
        <v>15.12</v>
      </c>
      <c r="L830">
        <f>'[2]Order Form'!K779</f>
        <v>24.95</v>
      </c>
      <c r="M830" t="e">
        <f>'[2]Order Form'!#REF!</f>
        <v>#REF!</v>
      </c>
    </row>
    <row r="831" spans="3:13" ht="15" hidden="1" customHeight="1" outlineLevel="2" x14ac:dyDescent="0.25">
      <c r="C831" s="59" t="s">
        <v>37</v>
      </c>
      <c r="D831" s="59" t="s">
        <v>37</v>
      </c>
      <c r="E831">
        <f>'[2]Order Form'!D780</f>
        <v>546135</v>
      </c>
      <c r="F831" t="str">
        <f>'[2]Order Form'!E780</f>
        <v>07-18</v>
      </c>
      <c r="G831">
        <f>'[2]Order Form'!F780</f>
        <v>0</v>
      </c>
      <c r="H831">
        <f>'[2]Order Form'!G780</f>
        <v>0</v>
      </c>
      <c r="I831" t="str">
        <f>'[2]Order Form'!H780</f>
        <v>WS LAYLA MEDIUM LUXE COS BAG</v>
      </c>
      <c r="J831">
        <f>'[2]Order Form'!I780</f>
        <v>2</v>
      </c>
      <c r="K831">
        <f>'[2]Order Form'!J780</f>
        <v>15.12</v>
      </c>
      <c r="L831">
        <f>'[2]Order Form'!K780</f>
        <v>24.95</v>
      </c>
      <c r="M831">
        <f>'[2]Order Form'!L743</f>
        <v>0</v>
      </c>
    </row>
    <row r="832" spans="3:13" ht="15" hidden="1" customHeight="1" outlineLevel="2" x14ac:dyDescent="0.25">
      <c r="C832" s="59" t="s">
        <v>37</v>
      </c>
      <c r="D832" s="59" t="s">
        <v>37</v>
      </c>
      <c r="E832">
        <f>'[2]Order Form'!D781</f>
        <v>546136</v>
      </c>
      <c r="F832" t="str">
        <f>'[2]Order Form'!E781</f>
        <v>07-18</v>
      </c>
      <c r="G832">
        <f>'[2]Order Form'!F781</f>
        <v>0</v>
      </c>
      <c r="H832">
        <f>'[2]Order Form'!G781</f>
        <v>0</v>
      </c>
      <c r="I832" t="str">
        <f>'[2]Order Form'!H781</f>
        <v>WS LAYLA LARGE LUXE COS BAG</v>
      </c>
      <c r="J832">
        <f>'[2]Order Form'!I781</f>
        <v>2</v>
      </c>
      <c r="K832">
        <f>'[2]Order Form'!J781</f>
        <v>18.149999999999999</v>
      </c>
      <c r="L832">
        <f>'[2]Order Form'!K781</f>
        <v>29.95</v>
      </c>
      <c r="M832">
        <f>'[2]Order Form'!L744</f>
        <v>0</v>
      </c>
    </row>
    <row r="833" spans="3:13" ht="15" hidden="1" customHeight="1" outlineLevel="2" x14ac:dyDescent="0.25">
      <c r="C833" s="59" t="s">
        <v>37</v>
      </c>
      <c r="D833" s="59" t="s">
        <v>37</v>
      </c>
      <c r="E833">
        <f>'[2]Order Form'!D782</f>
        <v>546137</v>
      </c>
      <c r="F833" t="str">
        <f>'[2]Order Form'!E782</f>
        <v>07-18</v>
      </c>
      <c r="G833">
        <f>'[2]Order Form'!F782</f>
        <v>0</v>
      </c>
      <c r="H833">
        <f>'[2]Order Form'!G782</f>
        <v>0</v>
      </c>
      <c r="I833" t="str">
        <f>'[2]Order Form'!H782</f>
        <v>WS LAYLA SMALL BEAUTY CASE</v>
      </c>
      <c r="J833">
        <f>'[2]Order Form'!I782</f>
        <v>2</v>
      </c>
      <c r="K833">
        <f>'[2]Order Form'!J782</f>
        <v>24.21</v>
      </c>
      <c r="L833">
        <f>'[2]Order Form'!K782</f>
        <v>39.950000000000003</v>
      </c>
      <c r="M833">
        <f>'[2]Order Form'!L745</f>
        <v>0</v>
      </c>
    </row>
    <row r="834" spans="3:13" ht="15" hidden="1" customHeight="1" outlineLevel="2" x14ac:dyDescent="0.25">
      <c r="C834" s="59" t="s">
        <v>37</v>
      </c>
      <c r="D834" s="59" t="s">
        <v>37</v>
      </c>
      <c r="E834">
        <f>'[2]Order Form'!D783</f>
        <v>546138</v>
      </c>
      <c r="F834" t="str">
        <f>'[2]Order Form'!E783</f>
        <v>07-18</v>
      </c>
      <c r="G834">
        <f>'[2]Order Form'!F783</f>
        <v>0</v>
      </c>
      <c r="H834">
        <f>'[2]Order Form'!G783</f>
        <v>0</v>
      </c>
      <c r="I834" t="str">
        <f>'[2]Order Form'!H783</f>
        <v>WS LAYLA TRAVEL BAG WITH HOOK</v>
      </c>
      <c r="J834">
        <f>'[2]Order Form'!I783</f>
        <v>2</v>
      </c>
      <c r="K834">
        <f>'[2]Order Form'!J783</f>
        <v>24.21</v>
      </c>
      <c r="L834">
        <f>'[2]Order Form'!K783</f>
        <v>39.950000000000003</v>
      </c>
      <c r="M834">
        <f>'[2]Order Form'!L746</f>
        <v>0</v>
      </c>
    </row>
    <row r="835" spans="3:13" ht="15" hidden="1" customHeight="1" outlineLevel="2" x14ac:dyDescent="0.25">
      <c r="C835" s="59" t="s">
        <v>37</v>
      </c>
      <c r="D835" s="59" t="s">
        <v>37</v>
      </c>
      <c r="E835">
        <f>'[2]Order Form'!D784</f>
        <v>0</v>
      </c>
      <c r="F835">
        <f>'[2]Order Form'!E784</f>
        <v>0</v>
      </c>
      <c r="G835">
        <f>'[2]Order Form'!F784</f>
        <v>0</v>
      </c>
      <c r="H835">
        <f>'[2]Order Form'!G784</f>
        <v>0</v>
      </c>
      <c r="I835">
        <f>'[2]Order Form'!H784</f>
        <v>0</v>
      </c>
      <c r="J835">
        <f>'[2]Order Form'!I784</f>
        <v>0</v>
      </c>
      <c r="K835">
        <f>'[2]Order Form'!J784</f>
        <v>0</v>
      </c>
      <c r="L835">
        <f>'[2]Order Form'!K784</f>
        <v>0</v>
      </c>
      <c r="M835">
        <f>'[2]Order Form'!L747</f>
        <v>0</v>
      </c>
    </row>
    <row r="836" spans="3:13" ht="15" hidden="1" customHeight="1" outlineLevel="2" x14ac:dyDescent="0.25">
      <c r="C836" s="59" t="s">
        <v>37</v>
      </c>
      <c r="D836" s="59" t="s">
        <v>37</v>
      </c>
      <c r="E836">
        <f>'[2]Order Form'!D785</f>
        <v>546175</v>
      </c>
      <c r="F836" t="str">
        <f>'[2]Order Form'!E785</f>
        <v>06-19</v>
      </c>
      <c r="G836">
        <f>'[2]Order Form'!F785</f>
        <v>0</v>
      </c>
      <c r="H836">
        <f>'[2]Order Form'!G785</f>
        <v>0</v>
      </c>
      <c r="I836" t="str">
        <f>'[2]Order Form'!H785</f>
        <v xml:space="preserve">WS QUINN LARGE FLAT PURSE </v>
      </c>
      <c r="J836">
        <f>'[2]Order Form'!I785</f>
        <v>1</v>
      </c>
      <c r="K836">
        <f>'[2]Order Form'!J785</f>
        <v>9.06</v>
      </c>
      <c r="L836">
        <f>'[2]Order Form'!K785</f>
        <v>14.95</v>
      </c>
      <c r="M836">
        <f>'[2]Order Form'!L748</f>
        <v>0</v>
      </c>
    </row>
    <row r="837" spans="3:13" ht="15" hidden="1" customHeight="1" outlineLevel="2" x14ac:dyDescent="0.25">
      <c r="C837" s="59" t="s">
        <v>37</v>
      </c>
      <c r="D837" s="59" t="s">
        <v>37</v>
      </c>
      <c r="E837">
        <f>'[2]Order Form'!D786</f>
        <v>546176</v>
      </c>
      <c r="F837" t="str">
        <f>'[2]Order Form'!E786</f>
        <v>06-19</v>
      </c>
      <c r="G837">
        <f>'[2]Order Form'!F786</f>
        <v>0</v>
      </c>
      <c r="H837">
        <f>'[2]Order Form'!G786</f>
        <v>0</v>
      </c>
      <c r="I837" t="str">
        <f>'[2]Order Form'!H786</f>
        <v xml:space="preserve">WS QUINN RECTANGULAR COS BAG </v>
      </c>
      <c r="J837">
        <f>'[2]Order Form'!I786</f>
        <v>1</v>
      </c>
      <c r="K837">
        <f>'[2]Order Form'!J786</f>
        <v>12.09</v>
      </c>
      <c r="L837">
        <f>'[2]Order Form'!K786</f>
        <v>19.95</v>
      </c>
      <c r="M837">
        <f>'[2]Order Form'!L749</f>
        <v>0</v>
      </c>
    </row>
    <row r="838" spans="3:13" ht="15" hidden="1" customHeight="1" outlineLevel="2" x14ac:dyDescent="0.25">
      <c r="C838" s="59" t="s">
        <v>37</v>
      </c>
      <c r="D838" s="59" t="s">
        <v>37</v>
      </c>
      <c r="E838">
        <f>'[2]Order Form'!D787</f>
        <v>546177</v>
      </c>
      <c r="F838" t="str">
        <f>'[2]Order Form'!E787</f>
        <v>06-19</v>
      </c>
      <c r="G838">
        <f>'[2]Order Form'!F787</f>
        <v>0</v>
      </c>
      <c r="H838">
        <f>'[2]Order Form'!G787</f>
        <v>0</v>
      </c>
      <c r="I838" t="str">
        <f>'[2]Order Form'!H787</f>
        <v xml:space="preserve">WS QUINN MEDIUM SOFT A-LINE COS BAG </v>
      </c>
      <c r="J838">
        <f>'[2]Order Form'!I787</f>
        <v>1</v>
      </c>
      <c r="K838">
        <f>'[2]Order Form'!J787</f>
        <v>12.09</v>
      </c>
      <c r="L838">
        <f>'[2]Order Form'!K787</f>
        <v>19.95</v>
      </c>
      <c r="M838" t="e">
        <f>'[2]Order Form'!#REF!</f>
        <v>#REF!</v>
      </c>
    </row>
    <row r="839" spans="3:13" ht="15" hidden="1" customHeight="1" outlineLevel="2" x14ac:dyDescent="0.25">
      <c r="C839" s="59" t="s">
        <v>37</v>
      </c>
      <c r="D839" s="59" t="s">
        <v>37</v>
      </c>
      <c r="E839">
        <f>'[2]Order Form'!D788</f>
        <v>546178</v>
      </c>
      <c r="F839" t="str">
        <f>'[2]Order Form'!E788</f>
        <v>06-19</v>
      </c>
      <c r="G839">
        <f>'[2]Order Form'!F788</f>
        <v>0</v>
      </c>
      <c r="H839">
        <f>'[2]Order Form'!G788</f>
        <v>0</v>
      </c>
      <c r="I839" t="str">
        <f>'[2]Order Form'!H788</f>
        <v xml:space="preserve">WS QUINN LARGE LUXE COS BAG </v>
      </c>
      <c r="J839">
        <f>'[2]Order Form'!I788</f>
        <v>1</v>
      </c>
      <c r="K839">
        <f>'[2]Order Form'!J788</f>
        <v>18.149999999999999</v>
      </c>
      <c r="L839">
        <f>'[2]Order Form'!K788</f>
        <v>29.95</v>
      </c>
      <c r="M839">
        <f>'[2]Order Form'!L750</f>
        <v>0</v>
      </c>
    </row>
    <row r="840" spans="3:13" ht="15" hidden="1" customHeight="1" outlineLevel="2" x14ac:dyDescent="0.25">
      <c r="C840" s="59" t="s">
        <v>37</v>
      </c>
      <c r="D840" s="59" t="s">
        <v>37</v>
      </c>
      <c r="E840">
        <f>'[2]Order Form'!D789</f>
        <v>546179</v>
      </c>
      <c r="F840" t="str">
        <f>'[2]Order Form'!E789</f>
        <v>06-19</v>
      </c>
      <c r="G840">
        <f>'[2]Order Form'!F789</f>
        <v>0</v>
      </c>
      <c r="H840" t="str">
        <f>'[2]Order Form'!G789</f>
        <v>LOW</v>
      </c>
      <c r="I840" t="str">
        <f>'[2]Order Form'!H789</f>
        <v xml:space="preserve">WS QUINN LARGE HOLD ALL COS BAG </v>
      </c>
      <c r="J840">
        <f>'[2]Order Form'!I789</f>
        <v>1</v>
      </c>
      <c r="K840">
        <f>'[2]Order Form'!J789</f>
        <v>27.27</v>
      </c>
      <c r="L840">
        <f>'[2]Order Form'!K789</f>
        <v>45</v>
      </c>
      <c r="M840">
        <f>'[2]Order Form'!L751</f>
        <v>0</v>
      </c>
    </row>
    <row r="841" spans="3:13" ht="15" hidden="1" customHeight="1" outlineLevel="2" x14ac:dyDescent="0.25">
      <c r="C841" s="59" t="s">
        <v>37</v>
      </c>
      <c r="D841" s="59" t="s">
        <v>37</v>
      </c>
      <c r="E841">
        <f>'[2]Order Form'!D790</f>
        <v>0</v>
      </c>
      <c r="F841">
        <f>'[2]Order Form'!E790</f>
        <v>0</v>
      </c>
      <c r="G841">
        <f>'[2]Order Form'!F790</f>
        <v>0</v>
      </c>
      <c r="H841">
        <f>'[2]Order Form'!G790</f>
        <v>0</v>
      </c>
      <c r="I841">
        <f>'[2]Order Form'!H790</f>
        <v>0</v>
      </c>
      <c r="J841">
        <f>'[2]Order Form'!I790</f>
        <v>0</v>
      </c>
      <c r="K841">
        <f>'[2]Order Form'!J790</f>
        <v>0</v>
      </c>
      <c r="L841">
        <f>'[2]Order Form'!K790</f>
        <v>0</v>
      </c>
      <c r="M841">
        <f>'[2]Order Form'!L752</f>
        <v>0</v>
      </c>
    </row>
    <row r="842" spans="3:13" ht="15" hidden="1" customHeight="1" outlineLevel="2" x14ac:dyDescent="0.25">
      <c r="C842" s="59" t="s">
        <v>37</v>
      </c>
      <c r="D842" s="59" t="s">
        <v>37</v>
      </c>
      <c r="E842" t="str">
        <f>'[2]Order Form'!D791</f>
        <v>WSB322</v>
      </c>
      <c r="F842" t="str">
        <f>'[2]Order Form'!E791</f>
        <v>FS-H5</v>
      </c>
      <c r="G842">
        <f>'[2]Order Form'!F791</f>
        <v>0</v>
      </c>
      <c r="H842" t="str">
        <f>'[2]Order Form'!G791</f>
        <v>P</v>
      </c>
      <c r="I842" t="str">
        <f>'[2]Order Form'!H791</f>
        <v>WS PRETTY IN PAISLEY COS BAG PREPACK</v>
      </c>
      <c r="J842">
        <f>'[2]Order Form'!I791</f>
        <v>1</v>
      </c>
      <c r="K842">
        <f>'[2]Order Form'!J791</f>
        <v>215.32</v>
      </c>
      <c r="L842">
        <f>'[2]Order Form'!K791</f>
        <v>355.28</v>
      </c>
      <c r="M842">
        <f>'[2]Order Form'!L753</f>
        <v>0</v>
      </c>
    </row>
    <row r="843" spans="3:13" ht="15" hidden="1" customHeight="1" outlineLevel="2" x14ac:dyDescent="0.25">
      <c r="C843" s="59" t="s">
        <v>37</v>
      </c>
      <c r="D843" s="59" t="s">
        <v>37</v>
      </c>
      <c r="E843">
        <f>'[2]Order Form'!D792</f>
        <v>546188</v>
      </c>
      <c r="F843" t="str">
        <f>'[2]Order Form'!E792</f>
        <v>06-10</v>
      </c>
      <c r="G843">
        <f>'[2]Order Form'!F792</f>
        <v>0</v>
      </c>
      <c r="H843">
        <f>'[2]Order Form'!G792</f>
        <v>0</v>
      </c>
      <c r="I843" t="str">
        <f>'[2]Order Form'!H792</f>
        <v>WS PRETTY PAISLEY SMALL FLAT PURSE</v>
      </c>
      <c r="J843">
        <f>'[2]Order Form'!I792</f>
        <v>1</v>
      </c>
      <c r="K843">
        <f>'[2]Order Form'!J792</f>
        <v>7.85</v>
      </c>
      <c r="L843">
        <f>'[2]Order Form'!K792</f>
        <v>12.95</v>
      </c>
      <c r="M843">
        <f>'[2]Order Form'!L754</f>
        <v>0</v>
      </c>
    </row>
    <row r="844" spans="3:13" ht="15" hidden="1" customHeight="1" outlineLevel="2" x14ac:dyDescent="0.25">
      <c r="C844" s="59" t="s">
        <v>37</v>
      </c>
      <c r="D844" s="59" t="s">
        <v>37</v>
      </c>
      <c r="E844">
        <f>'[2]Order Form'!D793</f>
        <v>546189</v>
      </c>
      <c r="F844" t="str">
        <f>'[2]Order Form'!E793</f>
        <v>06-10</v>
      </c>
      <c r="G844">
        <f>'[2]Order Form'!F793</f>
        <v>0</v>
      </c>
      <c r="H844">
        <f>'[2]Order Form'!G793</f>
        <v>0</v>
      </c>
      <c r="I844" t="str">
        <f>'[2]Order Form'!H793</f>
        <v>WS PRETTY PAISLEY HALF ROUND SHELL COS BAG</v>
      </c>
      <c r="J844">
        <f>'[2]Order Form'!I793</f>
        <v>1</v>
      </c>
      <c r="K844">
        <f>'[2]Order Form'!J793</f>
        <v>12.09</v>
      </c>
      <c r="L844">
        <f>'[2]Order Form'!K793</f>
        <v>19.95</v>
      </c>
      <c r="M844">
        <f>'[2]Order Form'!L755</f>
        <v>0</v>
      </c>
    </row>
    <row r="845" spans="3:13" ht="15" hidden="1" customHeight="1" outlineLevel="2" x14ac:dyDescent="0.25">
      <c r="C845" s="59" t="s">
        <v>37</v>
      </c>
      <c r="D845" s="59" t="s">
        <v>37</v>
      </c>
      <c r="E845">
        <f>'[2]Order Form'!D794</f>
        <v>546190</v>
      </c>
      <c r="F845" t="str">
        <f>'[2]Order Form'!E794</f>
        <v>06-10</v>
      </c>
      <c r="G845">
        <f>'[2]Order Form'!F794</f>
        <v>0</v>
      </c>
      <c r="H845">
        <f>'[2]Order Form'!G794</f>
        <v>0</v>
      </c>
      <c r="I845" t="str">
        <f>'[2]Order Form'!H794</f>
        <v xml:space="preserve">WS PRETTY PAISLEY SMALL SQUARE CARRY BAG </v>
      </c>
      <c r="J845">
        <f>'[2]Order Form'!I794</f>
        <v>1</v>
      </c>
      <c r="K845">
        <f>'[2]Order Form'!J794</f>
        <v>12.09</v>
      </c>
      <c r="L845">
        <f>'[2]Order Form'!K794</f>
        <v>19.95</v>
      </c>
      <c r="M845">
        <f>'[2]Order Form'!L756</f>
        <v>0</v>
      </c>
    </row>
    <row r="846" spans="3:13" ht="15" hidden="1" customHeight="1" outlineLevel="2" x14ac:dyDescent="0.25">
      <c r="C846" s="59" t="s">
        <v>37</v>
      </c>
      <c r="D846" s="59" t="s">
        <v>37</v>
      </c>
      <c r="E846">
        <f>'[2]Order Form'!D795</f>
        <v>546191</v>
      </c>
      <c r="F846" t="str">
        <f>'[2]Order Form'!E795</f>
        <v>06-10</v>
      </c>
      <c r="G846">
        <f>'[2]Order Form'!F795</f>
        <v>0</v>
      </c>
      <c r="H846">
        <f>'[2]Order Form'!G795</f>
        <v>0</v>
      </c>
      <c r="I846" t="str">
        <f>'[2]Order Form'!H795</f>
        <v xml:space="preserve">WS PRETTY PAISLEY MEDIUM SOFT A-LINE COS BAG </v>
      </c>
      <c r="J846">
        <f>'[2]Order Form'!I795</f>
        <v>1</v>
      </c>
      <c r="K846">
        <f>'[2]Order Form'!J795</f>
        <v>12.09</v>
      </c>
      <c r="L846">
        <f>'[2]Order Form'!K795</f>
        <v>19.95</v>
      </c>
      <c r="M846" t="e">
        <f>'[2]Order Form'!#REF!</f>
        <v>#REF!</v>
      </c>
    </row>
    <row r="847" spans="3:13" ht="15" hidden="1" customHeight="1" outlineLevel="2" x14ac:dyDescent="0.25">
      <c r="C847" s="59" t="s">
        <v>37</v>
      </c>
      <c r="D847" s="59" t="s">
        <v>37</v>
      </c>
      <c r="E847">
        <f>'[2]Order Form'!D796</f>
        <v>546192</v>
      </c>
      <c r="F847" t="str">
        <f>'[2]Order Form'!E796</f>
        <v>06-10</v>
      </c>
      <c r="G847">
        <f>'[2]Order Form'!F796</f>
        <v>0</v>
      </c>
      <c r="H847">
        <f>'[2]Order Form'!G796</f>
        <v>0</v>
      </c>
      <c r="I847" t="str">
        <f>'[2]Order Form'!H796</f>
        <v xml:space="preserve">WS PRETTY PAISLEY RECTANGLE BRUSH BAG </v>
      </c>
      <c r="J847">
        <f>'[2]Order Form'!I796</f>
        <v>1</v>
      </c>
      <c r="K847">
        <f>'[2]Order Form'!J796</f>
        <v>15.12</v>
      </c>
      <c r="L847">
        <f>'[2]Order Form'!K796</f>
        <v>24.95</v>
      </c>
      <c r="M847">
        <f>'[2]Order Form'!L757</f>
        <v>0</v>
      </c>
    </row>
    <row r="848" spans="3:13" ht="15" hidden="1" customHeight="1" outlineLevel="2" x14ac:dyDescent="0.25">
      <c r="C848" s="59" t="s">
        <v>37</v>
      </c>
      <c r="D848" s="59" t="s">
        <v>37</v>
      </c>
      <c r="E848">
        <f>'[2]Order Form'!D797</f>
        <v>546193</v>
      </c>
      <c r="F848" t="str">
        <f>'[2]Order Form'!E797</f>
        <v>06-10</v>
      </c>
      <c r="G848">
        <f>'[2]Order Form'!F797</f>
        <v>0</v>
      </c>
      <c r="H848">
        <f>'[2]Order Form'!G797</f>
        <v>0</v>
      </c>
      <c r="I848" t="str">
        <f>'[2]Order Form'!H797</f>
        <v xml:space="preserve">WS PRETTY PAISLEY LARGE LUXE COS BAG </v>
      </c>
      <c r="J848">
        <f>'[2]Order Form'!I797</f>
        <v>1</v>
      </c>
      <c r="K848">
        <f>'[2]Order Form'!J797</f>
        <v>18.149999999999999</v>
      </c>
      <c r="L848">
        <f>'[2]Order Form'!K797</f>
        <v>29.95</v>
      </c>
      <c r="M848">
        <f>'[2]Order Form'!L758</f>
        <v>0</v>
      </c>
    </row>
    <row r="849" spans="3:13" ht="15" hidden="1" customHeight="1" outlineLevel="2" x14ac:dyDescent="0.25">
      <c r="C849" s="59" t="s">
        <v>37</v>
      </c>
      <c r="D849" s="59" t="s">
        <v>37</v>
      </c>
      <c r="E849">
        <f>'[2]Order Form'!D798</f>
        <v>546194</v>
      </c>
      <c r="F849" t="str">
        <f>'[2]Order Form'!E798</f>
        <v>06-10</v>
      </c>
      <c r="G849">
        <f>'[2]Order Form'!F798</f>
        <v>0</v>
      </c>
      <c r="H849">
        <f>'[2]Order Form'!G798</f>
        <v>0</v>
      </c>
      <c r="I849" t="str">
        <f>'[2]Order Form'!H798</f>
        <v xml:space="preserve">WS PRETTY PAISLEY FOLDOUT BAG WITH HOOK </v>
      </c>
      <c r="J849">
        <f>'[2]Order Form'!I798</f>
        <v>1</v>
      </c>
      <c r="K849">
        <f>'[2]Order Form'!J798</f>
        <v>30.27</v>
      </c>
      <c r="L849">
        <f>'[2]Order Form'!K798</f>
        <v>49.95</v>
      </c>
      <c r="M849">
        <f>'[2]Order Form'!L759</f>
        <v>0</v>
      </c>
    </row>
    <row r="850" spans="3:13" ht="15" hidden="1" customHeight="1" outlineLevel="2" x14ac:dyDescent="0.25">
      <c r="C850" s="59" t="s">
        <v>37</v>
      </c>
      <c r="D850" s="59" t="s">
        <v>37</v>
      </c>
      <c r="E850">
        <f>'[2]Order Form'!D799</f>
        <v>0</v>
      </c>
      <c r="F850">
        <f>'[2]Order Form'!E799</f>
        <v>0</v>
      </c>
      <c r="G850">
        <f>'[2]Order Form'!F799</f>
        <v>0</v>
      </c>
      <c r="H850">
        <f>'[2]Order Form'!G799</f>
        <v>0</v>
      </c>
      <c r="I850">
        <f>'[2]Order Form'!H799</f>
        <v>0</v>
      </c>
      <c r="J850">
        <f>'[2]Order Form'!I799</f>
        <v>0</v>
      </c>
      <c r="K850">
        <f>'[2]Order Form'!J799</f>
        <v>0</v>
      </c>
      <c r="L850">
        <f>'[2]Order Form'!K799</f>
        <v>0</v>
      </c>
      <c r="M850">
        <f>'[2]Order Form'!L760</f>
        <v>0</v>
      </c>
    </row>
    <row r="851" spans="3:13" ht="15" hidden="1" customHeight="1" outlineLevel="2" x14ac:dyDescent="0.25">
      <c r="C851" s="59" t="s">
        <v>37</v>
      </c>
      <c r="D851" s="59" t="s">
        <v>37</v>
      </c>
      <c r="E851" t="str">
        <f>'[2]Order Form'!D800</f>
        <v>WSB319</v>
      </c>
      <c r="F851" t="str">
        <f>'[2]Order Form'!E800</f>
        <v>FS-E8</v>
      </c>
      <c r="G851">
        <f>'[2]Order Form'!F800</f>
        <v>0</v>
      </c>
      <c r="H851" t="str">
        <f>'[2]Order Form'!G800</f>
        <v>P</v>
      </c>
      <c r="I851" t="str">
        <f>'[2]Order Form'!H800</f>
        <v>WS DREAMY FLORAL COS BAG PREPACK</v>
      </c>
      <c r="J851">
        <f>'[2]Order Form'!I800</f>
        <v>1</v>
      </c>
      <c r="K851">
        <f>'[2]Order Form'!J800</f>
        <v>242.16</v>
      </c>
      <c r="L851">
        <f>'[2]Order Form'!K800</f>
        <v>399.56</v>
      </c>
      <c r="M851">
        <f>'[2]Order Form'!L761</f>
        <v>0</v>
      </c>
    </row>
    <row r="852" spans="3:13" ht="15" hidden="1" customHeight="1" outlineLevel="2" x14ac:dyDescent="0.25">
      <c r="C852" s="59" t="s">
        <v>37</v>
      </c>
      <c r="D852" s="59" t="s">
        <v>37</v>
      </c>
      <c r="E852">
        <f>'[2]Order Form'!D801</f>
        <v>546169</v>
      </c>
      <c r="F852" t="str">
        <f>'[2]Order Form'!E801</f>
        <v>08-03</v>
      </c>
      <c r="G852">
        <f>'[2]Order Form'!F801</f>
        <v>0</v>
      </c>
      <c r="H852">
        <f>'[2]Order Form'!G801</f>
        <v>0</v>
      </c>
      <c r="I852" t="str">
        <f>'[2]Order Form'!H801</f>
        <v>WS DREAMY FLORAL RECTANGULAR COS BAG</v>
      </c>
      <c r="J852">
        <f>'[2]Order Form'!I801</f>
        <v>1</v>
      </c>
      <c r="K852">
        <f>'[2]Order Form'!J801</f>
        <v>12.09</v>
      </c>
      <c r="L852">
        <f>'[2]Order Form'!K801</f>
        <v>19.95</v>
      </c>
      <c r="M852">
        <f>'[2]Order Form'!L762</f>
        <v>0</v>
      </c>
    </row>
    <row r="853" spans="3:13" ht="15" hidden="1" customHeight="1" outlineLevel="2" x14ac:dyDescent="0.25">
      <c r="C853" s="59" t="s">
        <v>37</v>
      </c>
      <c r="D853" s="59" t="s">
        <v>37</v>
      </c>
      <c r="E853">
        <f>'[2]Order Form'!D802</f>
        <v>546170</v>
      </c>
      <c r="F853" t="str">
        <f>'[2]Order Form'!E802</f>
        <v>08-03</v>
      </c>
      <c r="G853">
        <f>'[2]Order Form'!F802</f>
        <v>0</v>
      </c>
      <c r="H853">
        <f>'[2]Order Form'!G802</f>
        <v>0</v>
      </c>
      <c r="I853" t="str">
        <f>'[2]Order Form'!H802</f>
        <v>WS DREAMY FLORAL MEDIUM SOFT A-LINE COS BAG</v>
      </c>
      <c r="J853">
        <f>'[2]Order Form'!I802</f>
        <v>1</v>
      </c>
      <c r="K853">
        <f>'[2]Order Form'!J802</f>
        <v>12.09</v>
      </c>
      <c r="L853">
        <f>'[2]Order Form'!K802</f>
        <v>19.95</v>
      </c>
      <c r="M853">
        <f>'[2]Order Form'!L763</f>
        <v>0</v>
      </c>
    </row>
    <row r="854" spans="3:13" ht="15" hidden="1" customHeight="1" outlineLevel="2" x14ac:dyDescent="0.25">
      <c r="C854" s="59" t="s">
        <v>37</v>
      </c>
      <c r="D854" s="59" t="s">
        <v>37</v>
      </c>
      <c r="E854">
        <f>'[2]Order Form'!D803</f>
        <v>546171</v>
      </c>
      <c r="F854" t="str">
        <f>'[2]Order Form'!E803</f>
        <v>08-03</v>
      </c>
      <c r="G854">
        <f>'[2]Order Form'!F803</f>
        <v>0</v>
      </c>
      <c r="H854">
        <f>'[2]Order Form'!G803</f>
        <v>0</v>
      </c>
      <c r="I854" t="str">
        <f>'[2]Order Form'!H803</f>
        <v>WS DREAMY FLORAL LARGE LUXE COS BAG</v>
      </c>
      <c r="J854">
        <f>'[2]Order Form'!I803</f>
        <v>1</v>
      </c>
      <c r="K854">
        <f>'[2]Order Form'!J803</f>
        <v>18.149999999999999</v>
      </c>
      <c r="L854">
        <f>'[2]Order Form'!K803</f>
        <v>29.95</v>
      </c>
      <c r="M854">
        <f>'[2]Order Form'!L764</f>
        <v>0</v>
      </c>
    </row>
    <row r="855" spans="3:13" ht="15" hidden="1" customHeight="1" outlineLevel="2" x14ac:dyDescent="0.25">
      <c r="C855" s="59" t="s">
        <v>37</v>
      </c>
      <c r="D855" s="59" t="s">
        <v>37</v>
      </c>
      <c r="E855">
        <f>'[2]Order Form'!D804</f>
        <v>546172</v>
      </c>
      <c r="F855" t="str">
        <f>'[2]Order Form'!E804</f>
        <v>08-03</v>
      </c>
      <c r="G855">
        <f>'[2]Order Form'!F804</f>
        <v>0</v>
      </c>
      <c r="H855">
        <f>'[2]Order Form'!G804</f>
        <v>0</v>
      </c>
      <c r="I855" t="str">
        <f>'[2]Order Form'!H804</f>
        <v>WS DREAMY FLORAL SMALL BEAUTY CASE</v>
      </c>
      <c r="J855">
        <f>'[2]Order Form'!I804</f>
        <v>1</v>
      </c>
      <c r="K855">
        <f>'[2]Order Form'!J804</f>
        <v>24.21</v>
      </c>
      <c r="L855">
        <f>'[2]Order Form'!K804</f>
        <v>39.950000000000003</v>
      </c>
      <c r="M855">
        <f>'[2]Order Form'!L765</f>
        <v>0</v>
      </c>
    </row>
    <row r="856" spans="3:13" ht="15" hidden="1" customHeight="1" outlineLevel="2" x14ac:dyDescent="0.25">
      <c r="C856" s="59" t="s">
        <v>37</v>
      </c>
      <c r="D856" s="59" t="s">
        <v>37</v>
      </c>
      <c r="E856">
        <f>'[2]Order Form'!D805</f>
        <v>546173</v>
      </c>
      <c r="F856" t="str">
        <f>'[2]Order Form'!E805</f>
        <v>08-03</v>
      </c>
      <c r="G856">
        <f>'[2]Order Form'!F805</f>
        <v>0</v>
      </c>
      <c r="H856">
        <f>'[2]Order Form'!G805</f>
        <v>0</v>
      </c>
      <c r="I856" t="str">
        <f>'[2]Order Form'!H805</f>
        <v>WS DREAMY FLORAL 2 IN 1 COS BAG SET</v>
      </c>
      <c r="J856">
        <f>'[2]Order Form'!I805</f>
        <v>1</v>
      </c>
      <c r="K856">
        <f>'[2]Order Form'!J805</f>
        <v>27.27</v>
      </c>
      <c r="L856">
        <f>'[2]Order Form'!K805</f>
        <v>45</v>
      </c>
      <c r="M856" t="e">
        <f>'[2]Order Form'!#REF!</f>
        <v>#REF!</v>
      </c>
    </row>
    <row r="857" spans="3:13" ht="15" hidden="1" customHeight="1" outlineLevel="2" x14ac:dyDescent="0.25">
      <c r="C857" s="59" t="s">
        <v>37</v>
      </c>
      <c r="D857" s="59" t="s">
        <v>37</v>
      </c>
      <c r="E857">
        <f>'[2]Order Form'!D806</f>
        <v>546174</v>
      </c>
      <c r="F857" t="str">
        <f>'[2]Order Form'!E806</f>
        <v>08-03</v>
      </c>
      <c r="G857">
        <f>'[2]Order Form'!F806</f>
        <v>0</v>
      </c>
      <c r="H857">
        <f>'[2]Order Form'!G806</f>
        <v>0</v>
      </c>
      <c r="I857" t="str">
        <f>'[2]Order Form'!H806</f>
        <v>WS DREAMY FLORAL LARGE HOLD ALL COS BAG</v>
      </c>
      <c r="J857">
        <f>'[2]Order Form'!I806</f>
        <v>1</v>
      </c>
      <c r="K857">
        <f>'[2]Order Form'!J806</f>
        <v>27.27</v>
      </c>
      <c r="L857">
        <f>'[2]Order Form'!K806</f>
        <v>45</v>
      </c>
      <c r="M857">
        <f>'[2]Order Form'!L766</f>
        <v>0</v>
      </c>
    </row>
    <row r="858" spans="3:13" ht="15" hidden="1" customHeight="1" outlineLevel="2" x14ac:dyDescent="0.25">
      <c r="C858" s="59" t="s">
        <v>37</v>
      </c>
      <c r="D858" s="59" t="s">
        <v>37</v>
      </c>
      <c r="E858">
        <f>'[2]Order Form'!D807</f>
        <v>0</v>
      </c>
      <c r="F858">
        <f>'[2]Order Form'!E807</f>
        <v>0</v>
      </c>
      <c r="G858">
        <f>'[2]Order Form'!F807</f>
        <v>0</v>
      </c>
      <c r="H858">
        <f>'[2]Order Form'!G807</f>
        <v>0</v>
      </c>
      <c r="I858">
        <f>'[2]Order Form'!H807</f>
        <v>0</v>
      </c>
      <c r="J858">
        <f>'[2]Order Form'!I807</f>
        <v>0</v>
      </c>
      <c r="K858">
        <f>'[2]Order Form'!J807</f>
        <v>0</v>
      </c>
      <c r="L858">
        <f>'[2]Order Form'!K807</f>
        <v>0</v>
      </c>
      <c r="M858">
        <f>'[2]Order Form'!L767</f>
        <v>0</v>
      </c>
    </row>
    <row r="859" spans="3:13" ht="15" hidden="1" customHeight="1" outlineLevel="2" x14ac:dyDescent="0.25">
      <c r="C859" s="59" t="s">
        <v>37</v>
      </c>
      <c r="D859" s="59" t="s">
        <v>37</v>
      </c>
      <c r="E859">
        <f>'[2]Order Form'!D808</f>
        <v>546110</v>
      </c>
      <c r="F859" t="str">
        <f>'[2]Order Form'!E808</f>
        <v>06-08</v>
      </c>
      <c r="G859">
        <f>'[2]Order Form'!F808</f>
        <v>0</v>
      </c>
      <c r="H859">
        <f>'[2]Order Form'!G808</f>
        <v>0</v>
      </c>
      <c r="I859" t="str">
        <f>'[2]Order Form'!H808</f>
        <v>WS LOLA BLUE SMALL FLAT PURSE</v>
      </c>
      <c r="J859">
        <f>'[2]Order Form'!I808</f>
        <v>1</v>
      </c>
      <c r="K859">
        <f>'[2]Order Form'!J808</f>
        <v>7.85</v>
      </c>
      <c r="L859">
        <f>'[2]Order Form'!K808</f>
        <v>12.95</v>
      </c>
      <c r="M859" t="e">
        <f>'[2]Order Form'!#REF!</f>
        <v>#REF!</v>
      </c>
    </row>
    <row r="860" spans="3:13" ht="15" hidden="1" customHeight="1" outlineLevel="2" x14ac:dyDescent="0.25">
      <c r="C860" s="59" t="s">
        <v>37</v>
      </c>
      <c r="D860" s="59" t="s">
        <v>37</v>
      </c>
      <c r="E860">
        <f>'[2]Order Form'!D809</f>
        <v>546111</v>
      </c>
      <c r="F860" t="str">
        <f>'[2]Order Form'!E809</f>
        <v>06-08</v>
      </c>
      <c r="G860">
        <f>'[2]Order Form'!F809</f>
        <v>0</v>
      </c>
      <c r="H860">
        <f>'[2]Order Form'!G809</f>
        <v>0</v>
      </c>
      <c r="I860" t="str">
        <f>'[2]Order Form'!H809</f>
        <v>WS LOLA BLUE RECTANGULAR COS BAG</v>
      </c>
      <c r="J860">
        <f>'[2]Order Form'!I809</f>
        <v>1</v>
      </c>
      <c r="K860">
        <f>'[2]Order Form'!J809</f>
        <v>12.09</v>
      </c>
      <c r="L860">
        <f>'[2]Order Form'!K809</f>
        <v>19.95</v>
      </c>
      <c r="M860">
        <f>'[2]Order Form'!L784</f>
        <v>0</v>
      </c>
    </row>
    <row r="861" spans="3:13" ht="15" hidden="1" customHeight="1" outlineLevel="2" x14ac:dyDescent="0.25">
      <c r="C861" s="59" t="s">
        <v>37</v>
      </c>
      <c r="D861" s="59" t="s">
        <v>37</v>
      </c>
      <c r="E861">
        <f>'[2]Order Form'!D810</f>
        <v>546112</v>
      </c>
      <c r="F861" t="str">
        <f>'[2]Order Form'!E810</f>
        <v>06-08</v>
      </c>
      <c r="G861">
        <f>'[2]Order Form'!F810</f>
        <v>0</v>
      </c>
      <c r="H861">
        <f>'[2]Order Form'!G810</f>
        <v>0</v>
      </c>
      <c r="I861" t="str">
        <f>'[2]Order Form'!H810</f>
        <v>WS LOLA BLUE MEDIUM SOFT A-LINE COS BAG</v>
      </c>
      <c r="J861">
        <f>'[2]Order Form'!I810</f>
        <v>1</v>
      </c>
      <c r="K861">
        <f>'[2]Order Form'!J810</f>
        <v>12.09</v>
      </c>
      <c r="L861">
        <f>'[2]Order Form'!K810</f>
        <v>19.95</v>
      </c>
      <c r="M861" t="e">
        <f>'[2]Order Form'!#REF!</f>
        <v>#REF!</v>
      </c>
    </row>
    <row r="862" spans="3:13" ht="15" hidden="1" customHeight="1" outlineLevel="2" x14ac:dyDescent="0.25">
      <c r="C862" s="59" t="s">
        <v>37</v>
      </c>
      <c r="D862" s="59" t="s">
        <v>37</v>
      </c>
      <c r="E862">
        <f>'[2]Order Form'!D811</f>
        <v>546113</v>
      </c>
      <c r="F862" t="str">
        <f>'[2]Order Form'!E811</f>
        <v>06-08</v>
      </c>
      <c r="G862">
        <f>'[2]Order Form'!F811</f>
        <v>0</v>
      </c>
      <c r="H862">
        <f>'[2]Order Form'!G811</f>
        <v>0</v>
      </c>
      <c r="I862" t="str">
        <f>'[2]Order Form'!H811</f>
        <v>WS LOLA BLUE LARGE LUXE COS BAG</v>
      </c>
      <c r="J862">
        <f>'[2]Order Form'!I811</f>
        <v>1</v>
      </c>
      <c r="K862">
        <f>'[2]Order Form'!J811</f>
        <v>18.149999999999999</v>
      </c>
      <c r="L862">
        <f>'[2]Order Form'!K811</f>
        <v>29.95</v>
      </c>
      <c r="M862">
        <f>'[2]Order Form'!L785</f>
        <v>0</v>
      </c>
    </row>
    <row r="863" spans="3:13" ht="15" hidden="1" customHeight="1" outlineLevel="2" x14ac:dyDescent="0.25">
      <c r="C863" s="59" t="s">
        <v>37</v>
      </c>
      <c r="D863" s="59" t="s">
        <v>37</v>
      </c>
      <c r="E863">
        <f>'[2]Order Form'!D812</f>
        <v>546115</v>
      </c>
      <c r="F863" t="str">
        <f>'[2]Order Form'!E812</f>
        <v>06-08</v>
      </c>
      <c r="G863">
        <f>'[2]Order Form'!F812</f>
        <v>0</v>
      </c>
      <c r="H863">
        <f>'[2]Order Form'!G812</f>
        <v>0</v>
      </c>
      <c r="I863" t="str">
        <f>'[2]Order Form'!H812</f>
        <v>WS LOLA BLUE 2 IN 1 COS BAG SET</v>
      </c>
      <c r="J863">
        <f>'[2]Order Form'!I812</f>
        <v>1</v>
      </c>
      <c r="K863">
        <f>'[2]Order Form'!J812</f>
        <v>27.27</v>
      </c>
      <c r="L863">
        <f>'[2]Order Form'!K812</f>
        <v>45</v>
      </c>
      <c r="M863">
        <f>'[2]Order Form'!L786</f>
        <v>0</v>
      </c>
    </row>
    <row r="864" spans="3:13" ht="15" hidden="1" customHeight="1" outlineLevel="2" x14ac:dyDescent="0.25">
      <c r="C864" s="59" t="s">
        <v>37</v>
      </c>
      <c r="D864" s="59" t="s">
        <v>37</v>
      </c>
      <c r="E864">
        <f>'[2]Order Form'!D813</f>
        <v>0</v>
      </c>
      <c r="F864">
        <f>'[2]Order Form'!E813</f>
        <v>0</v>
      </c>
      <c r="G864">
        <f>'[2]Order Form'!F813</f>
        <v>0</v>
      </c>
      <c r="H864">
        <f>'[2]Order Form'!G813</f>
        <v>0</v>
      </c>
      <c r="I864">
        <f>'[2]Order Form'!H813</f>
        <v>0</v>
      </c>
      <c r="J864">
        <f>'[2]Order Form'!I813</f>
        <v>0</v>
      </c>
      <c r="K864">
        <f>'[2]Order Form'!J813</f>
        <v>0</v>
      </c>
      <c r="L864">
        <f>'[2]Order Form'!K813</f>
        <v>0</v>
      </c>
      <c r="M864">
        <f>'[2]Order Form'!L787</f>
        <v>0</v>
      </c>
    </row>
    <row r="865" spans="3:13" ht="15" hidden="1" customHeight="1" outlineLevel="2" x14ac:dyDescent="0.25">
      <c r="C865" s="59" t="s">
        <v>37</v>
      </c>
      <c r="D865" s="59" t="s">
        <v>37</v>
      </c>
      <c r="E865">
        <f>'[2]Order Form'!D814</f>
        <v>546041</v>
      </c>
      <c r="F865" t="str">
        <f>'[2]Order Form'!E814</f>
        <v>05-20</v>
      </c>
      <c r="G865">
        <f>'[2]Order Form'!F814</f>
        <v>0</v>
      </c>
      <c r="H865">
        <f>'[2]Order Form'!G814</f>
        <v>0</v>
      </c>
      <c r="I865" t="str">
        <f>'[2]Order Form'!H814</f>
        <v>WS SOPHIA SMALL SQUARE CARRY BAG</v>
      </c>
      <c r="J865">
        <f>'[2]Order Form'!I814</f>
        <v>1</v>
      </c>
      <c r="K865">
        <f>'[2]Order Form'!J814</f>
        <v>12.09</v>
      </c>
      <c r="L865">
        <f>'[2]Order Form'!K814</f>
        <v>19.95</v>
      </c>
      <c r="M865">
        <f>'[2]Order Form'!L788</f>
        <v>0</v>
      </c>
    </row>
    <row r="866" spans="3:13" ht="15" hidden="1" customHeight="1" outlineLevel="2" x14ac:dyDescent="0.25">
      <c r="C866" s="59" t="s">
        <v>37</v>
      </c>
      <c r="D866" s="59" t="s">
        <v>37</v>
      </c>
      <c r="E866">
        <f>'[2]Order Form'!D815</f>
        <v>546045</v>
      </c>
      <c r="F866" t="str">
        <f>'[2]Order Form'!E815</f>
        <v>05-20</v>
      </c>
      <c r="G866">
        <f>'[2]Order Form'!F815</f>
        <v>0</v>
      </c>
      <c r="H866">
        <f>'[2]Order Form'!G815</f>
        <v>0</v>
      </c>
      <c r="I866" t="str">
        <f>'[2]Order Form'!H815</f>
        <v xml:space="preserve">WS SOPHIA FOLDOUT BAG WITH HOOK </v>
      </c>
      <c r="J866">
        <f>'[2]Order Form'!I815</f>
        <v>1</v>
      </c>
      <c r="K866">
        <f>'[2]Order Form'!J815</f>
        <v>30.27</v>
      </c>
      <c r="L866">
        <f>'[2]Order Form'!K815</f>
        <v>49.95</v>
      </c>
      <c r="M866">
        <f>'[2]Order Form'!L789</f>
        <v>0</v>
      </c>
    </row>
    <row r="867" spans="3:13" ht="15" hidden="1" customHeight="1" outlineLevel="2" x14ac:dyDescent="0.25">
      <c r="C867" s="59" t="s">
        <v>37</v>
      </c>
      <c r="D867" s="59" t="s">
        <v>37</v>
      </c>
      <c r="E867">
        <f>'[2]Order Form'!D816</f>
        <v>0</v>
      </c>
      <c r="F867">
        <f>'[2]Order Form'!E816</f>
        <v>0</v>
      </c>
      <c r="G867">
        <f>'[2]Order Form'!F816</f>
        <v>0</v>
      </c>
      <c r="H867">
        <f>'[2]Order Form'!G816</f>
        <v>0</v>
      </c>
      <c r="I867">
        <f>'[2]Order Form'!H816</f>
        <v>0</v>
      </c>
      <c r="J867">
        <f>'[2]Order Form'!I816</f>
        <v>0</v>
      </c>
      <c r="K867">
        <f>'[2]Order Form'!J816</f>
        <v>0</v>
      </c>
      <c r="L867">
        <f>'[2]Order Form'!K816</f>
        <v>0</v>
      </c>
      <c r="M867" t="e">
        <f>'[2]Order Form'!#REF!</f>
        <v>#REF!</v>
      </c>
    </row>
    <row r="868" spans="3:13" ht="15" hidden="1" customHeight="1" outlineLevel="2" x14ac:dyDescent="0.25">
      <c r="C868" s="59" t="s">
        <v>37</v>
      </c>
      <c r="D868" s="59" t="s">
        <v>37</v>
      </c>
      <c r="E868">
        <f>'[2]Order Form'!D817</f>
        <v>546157</v>
      </c>
      <c r="F868" t="str">
        <f>'[2]Order Form'!E817</f>
        <v>07-04</v>
      </c>
      <c r="G868">
        <f>'[2]Order Form'!F817</f>
        <v>0</v>
      </c>
      <c r="H868">
        <f>'[2]Order Form'!G817</f>
        <v>0</v>
      </c>
      <c r="I868" t="str">
        <f>'[2]Order Form'!H817</f>
        <v xml:space="preserve">WS SOPHIA AFFAIR LARGE FLAT PURSE </v>
      </c>
      <c r="J868">
        <f>'[2]Order Form'!I817</f>
        <v>1</v>
      </c>
      <c r="K868">
        <f>'[2]Order Form'!J817</f>
        <v>9.06</v>
      </c>
      <c r="L868">
        <f>'[2]Order Form'!K817</f>
        <v>14.95</v>
      </c>
      <c r="M868">
        <f>'[2]Order Form'!L790</f>
        <v>0</v>
      </c>
    </row>
    <row r="869" spans="3:13" ht="15" hidden="1" customHeight="1" outlineLevel="2" x14ac:dyDescent="0.25">
      <c r="C869" s="59" t="s">
        <v>37</v>
      </c>
      <c r="D869" s="59" t="s">
        <v>37</v>
      </c>
      <c r="E869">
        <f>'[2]Order Form'!D818</f>
        <v>546158</v>
      </c>
      <c r="F869" t="str">
        <f>'[2]Order Form'!E818</f>
        <v>07-04</v>
      </c>
      <c r="G869">
        <f>'[2]Order Form'!F818</f>
        <v>0</v>
      </c>
      <c r="H869">
        <f>'[2]Order Form'!G818</f>
        <v>0</v>
      </c>
      <c r="I869" t="str">
        <f>'[2]Order Form'!H818</f>
        <v xml:space="preserve">WS SOPHIA AFFAIR SMALL SQUARE CARRY BAG </v>
      </c>
      <c r="J869">
        <f>'[2]Order Form'!I818</f>
        <v>1</v>
      </c>
      <c r="K869">
        <f>'[2]Order Form'!J818</f>
        <v>12.09</v>
      </c>
      <c r="L869">
        <f>'[2]Order Form'!K818</f>
        <v>19.95</v>
      </c>
      <c r="M869">
        <f>'[2]Order Form'!L791</f>
        <v>0</v>
      </c>
    </row>
    <row r="870" spans="3:13" ht="15" hidden="1" customHeight="1" outlineLevel="2" x14ac:dyDescent="0.25">
      <c r="C870" s="59" t="s">
        <v>37</v>
      </c>
      <c r="D870" s="59" t="s">
        <v>37</v>
      </c>
      <c r="E870">
        <f>'[2]Order Form'!D819</f>
        <v>546159</v>
      </c>
      <c r="F870" t="str">
        <f>'[2]Order Form'!E819</f>
        <v>07-04</v>
      </c>
      <c r="G870">
        <f>'[2]Order Form'!F819</f>
        <v>0</v>
      </c>
      <c r="H870">
        <f>'[2]Order Form'!G819</f>
        <v>0</v>
      </c>
      <c r="I870" t="str">
        <f>'[2]Order Form'!H819</f>
        <v>WS SOPHIA AFFAIR RECTANGLE BRUSH BAG</v>
      </c>
      <c r="J870">
        <f>'[2]Order Form'!I819</f>
        <v>1</v>
      </c>
      <c r="K870">
        <f>'[2]Order Form'!J819</f>
        <v>15.12</v>
      </c>
      <c r="L870">
        <f>'[2]Order Form'!K819</f>
        <v>24.95</v>
      </c>
      <c r="M870">
        <f>'[2]Order Form'!L792</f>
        <v>0</v>
      </c>
    </row>
    <row r="871" spans="3:13" ht="15" hidden="1" customHeight="1" outlineLevel="2" x14ac:dyDescent="0.25">
      <c r="C871" s="59" t="s">
        <v>37</v>
      </c>
      <c r="D871" s="59" t="s">
        <v>37</v>
      </c>
      <c r="E871">
        <f>'[2]Order Form'!D820</f>
        <v>546160</v>
      </c>
      <c r="F871" t="str">
        <f>'[2]Order Form'!E820</f>
        <v>07-04</v>
      </c>
      <c r="G871">
        <f>'[2]Order Form'!F820</f>
        <v>0</v>
      </c>
      <c r="H871" t="str">
        <f>'[2]Order Form'!G820</f>
        <v>VERY LOW</v>
      </c>
      <c r="I871" t="str">
        <f>'[2]Order Form'!H820</f>
        <v>WS SOPHIA AFFAIR LARGE LUXE COS BAG</v>
      </c>
      <c r="J871">
        <f>'[2]Order Form'!I820</f>
        <v>1</v>
      </c>
      <c r="K871">
        <f>'[2]Order Form'!J820</f>
        <v>18.149999999999999</v>
      </c>
      <c r="L871">
        <f>'[2]Order Form'!K820</f>
        <v>29.95</v>
      </c>
      <c r="M871">
        <f>'[2]Order Form'!L793</f>
        <v>0</v>
      </c>
    </row>
    <row r="872" spans="3:13" ht="15" hidden="1" customHeight="1" outlineLevel="2" x14ac:dyDescent="0.25">
      <c r="C872" s="59" t="s">
        <v>37</v>
      </c>
      <c r="D872" s="59" t="s">
        <v>37</v>
      </c>
      <c r="E872">
        <f>'[2]Order Form'!D821</f>
        <v>546162</v>
      </c>
      <c r="F872" t="str">
        <f>'[2]Order Form'!E821</f>
        <v>07-04</v>
      </c>
      <c r="G872">
        <f>'[2]Order Form'!F821</f>
        <v>0</v>
      </c>
      <c r="H872" t="str">
        <f>'[2]Order Form'!G821</f>
        <v>LOW</v>
      </c>
      <c r="I872" t="str">
        <f>'[2]Order Form'!H821</f>
        <v xml:space="preserve">WS SOPHIA AFFAIR FOLDOUT BAG WITH HOOK </v>
      </c>
      <c r="J872">
        <f>'[2]Order Form'!I821</f>
        <v>1</v>
      </c>
      <c r="K872">
        <f>'[2]Order Form'!J821</f>
        <v>30.27</v>
      </c>
      <c r="L872">
        <f>'[2]Order Form'!K821</f>
        <v>49.95</v>
      </c>
      <c r="M872">
        <f>'[2]Order Form'!L794</f>
        <v>0</v>
      </c>
    </row>
    <row r="873" spans="3:13" ht="15" hidden="1" customHeight="1" outlineLevel="2" x14ac:dyDescent="0.25">
      <c r="C873" s="59" t="s">
        <v>37</v>
      </c>
      <c r="D873" s="59" t="s">
        <v>37</v>
      </c>
      <c r="E873">
        <f>'[2]Order Form'!D822</f>
        <v>0</v>
      </c>
      <c r="F873">
        <f>'[2]Order Form'!E822</f>
        <v>0</v>
      </c>
      <c r="G873">
        <f>'[2]Order Form'!F822</f>
        <v>0</v>
      </c>
      <c r="H873">
        <f>'[2]Order Form'!G822</f>
        <v>0</v>
      </c>
      <c r="I873">
        <f>'[2]Order Form'!H822</f>
        <v>0</v>
      </c>
      <c r="J873">
        <f>'[2]Order Form'!I822</f>
        <v>0</v>
      </c>
      <c r="K873">
        <f>'[2]Order Form'!J822</f>
        <v>0</v>
      </c>
      <c r="L873">
        <f>'[2]Order Form'!K822</f>
        <v>0</v>
      </c>
      <c r="M873">
        <f>'[2]Order Form'!L795</f>
        <v>0</v>
      </c>
    </row>
    <row r="874" spans="3:13" ht="15" hidden="1" customHeight="1" outlineLevel="2" x14ac:dyDescent="0.25">
      <c r="C874" s="59" t="s">
        <v>37</v>
      </c>
      <c r="D874" s="59" t="s">
        <v>37</v>
      </c>
      <c r="E874" t="str">
        <f>'[2]Order Form'!D823</f>
        <v>WSB219</v>
      </c>
      <c r="F874" t="str">
        <f>'[2]Order Form'!E823</f>
        <v>FS-E2</v>
      </c>
      <c r="G874">
        <f>'[2]Order Form'!F823</f>
        <v>0</v>
      </c>
      <c r="H874" t="str">
        <f>'[2]Order Form'!G823</f>
        <v>P</v>
      </c>
      <c r="I874" t="str">
        <f>'[2]Order Form'!H823</f>
        <v>WS GOLDEN TROPICS COS BAG PREPACK</v>
      </c>
      <c r="J874">
        <f>'[2]Order Form'!I823</f>
        <v>1</v>
      </c>
      <c r="K874">
        <f>'[2]Order Form'!J823</f>
        <v>248.22</v>
      </c>
      <c r="L874">
        <f>'[2]Order Form'!K823</f>
        <v>409.56</v>
      </c>
      <c r="M874">
        <f>'[2]Order Form'!L796</f>
        <v>0</v>
      </c>
    </row>
    <row r="875" spans="3:13" ht="15" hidden="1" customHeight="1" outlineLevel="2" x14ac:dyDescent="0.25">
      <c r="C875" s="59" t="s">
        <v>37</v>
      </c>
      <c r="D875" s="59" t="s">
        <v>37</v>
      </c>
      <c r="E875">
        <f>'[2]Order Form'!D824</f>
        <v>545642</v>
      </c>
      <c r="F875" t="str">
        <f>'[2]Order Form'!E824</f>
        <v>06-04</v>
      </c>
      <c r="G875">
        <f>'[2]Order Form'!F824</f>
        <v>0</v>
      </c>
      <c r="H875">
        <f>'[2]Order Form'!G824</f>
        <v>0</v>
      </c>
      <c r="I875" t="str">
        <f>'[2]Order Form'!H824</f>
        <v>WS GOLDEN TROPICS LARGE FLAT PURSE</v>
      </c>
      <c r="J875">
        <f>'[2]Order Form'!I824</f>
        <v>1</v>
      </c>
      <c r="K875">
        <f>'[2]Order Form'!J824</f>
        <v>9.06</v>
      </c>
      <c r="L875">
        <f>'[2]Order Form'!K824</f>
        <v>14.95</v>
      </c>
      <c r="M875">
        <f>'[2]Order Form'!L797</f>
        <v>0</v>
      </c>
    </row>
    <row r="876" spans="3:13" ht="15" hidden="1" customHeight="1" outlineLevel="2" x14ac:dyDescent="0.25">
      <c r="C876" s="59" t="s">
        <v>37</v>
      </c>
      <c r="D876" s="59" t="s">
        <v>37</v>
      </c>
      <c r="E876">
        <f>'[2]Order Form'!D825</f>
        <v>545643</v>
      </c>
      <c r="F876" t="str">
        <f>'[2]Order Form'!E825</f>
        <v>06-04</v>
      </c>
      <c r="G876">
        <f>'[2]Order Form'!F825</f>
        <v>0</v>
      </c>
      <c r="H876">
        <f>'[2]Order Form'!G825</f>
        <v>0</v>
      </c>
      <c r="I876" t="str">
        <f>'[2]Order Form'!H825</f>
        <v>WS GOLDEN TROPICS RECTANGLE BRUSH COS BAG</v>
      </c>
      <c r="J876">
        <f>'[2]Order Form'!I825</f>
        <v>1</v>
      </c>
      <c r="K876">
        <f>'[2]Order Form'!J825</f>
        <v>15.12</v>
      </c>
      <c r="L876">
        <f>'[2]Order Form'!K825</f>
        <v>24.95</v>
      </c>
      <c r="M876">
        <f>'[2]Order Form'!L798</f>
        <v>0</v>
      </c>
    </row>
    <row r="877" spans="3:13" ht="15" hidden="1" customHeight="1" outlineLevel="2" x14ac:dyDescent="0.25">
      <c r="C877" s="59" t="s">
        <v>37</v>
      </c>
      <c r="D877" s="59" t="s">
        <v>37</v>
      </c>
      <c r="E877">
        <f>'[2]Order Form'!D826</f>
        <v>545644</v>
      </c>
      <c r="F877" t="str">
        <f>'[2]Order Form'!E826</f>
        <v>06-04</v>
      </c>
      <c r="G877">
        <f>'[2]Order Form'!F826</f>
        <v>0</v>
      </c>
      <c r="H877">
        <f>'[2]Order Form'!G826</f>
        <v>0</v>
      </c>
      <c r="I877" t="str">
        <f>'[2]Order Form'!H826</f>
        <v>WS GOLDEN TROPICS LARGE LUXE COS BAG</v>
      </c>
      <c r="J877">
        <f>'[2]Order Form'!I826</f>
        <v>1</v>
      </c>
      <c r="K877">
        <f>'[2]Order Form'!J826</f>
        <v>18.149999999999999</v>
      </c>
      <c r="L877">
        <f>'[2]Order Form'!K826</f>
        <v>29.95</v>
      </c>
      <c r="M877">
        <f>'[2]Order Form'!L799</f>
        <v>0</v>
      </c>
    </row>
    <row r="878" spans="3:13" ht="15" hidden="1" customHeight="1" outlineLevel="2" x14ac:dyDescent="0.25">
      <c r="C878" s="59" t="s">
        <v>37</v>
      </c>
      <c r="D878" s="59" t="s">
        <v>37</v>
      </c>
      <c r="E878">
        <f>'[2]Order Form'!D827</f>
        <v>545645</v>
      </c>
      <c r="F878" t="str">
        <f>'[2]Order Form'!E827</f>
        <v>06-04</v>
      </c>
      <c r="G878">
        <f>'[2]Order Form'!F827</f>
        <v>0</v>
      </c>
      <c r="H878">
        <f>'[2]Order Form'!G827</f>
        <v>0</v>
      </c>
      <c r="I878" t="str">
        <f>'[2]Order Form'!H827</f>
        <v>WS GOLDEN TROPICS SMALL BEAUTY CASE</v>
      </c>
      <c r="J878">
        <f>'[2]Order Form'!I827</f>
        <v>1</v>
      </c>
      <c r="K878">
        <f>'[2]Order Form'!J827</f>
        <v>21.18</v>
      </c>
      <c r="L878">
        <f>'[2]Order Form'!K827</f>
        <v>34.950000000000003</v>
      </c>
      <c r="M878">
        <f>'[2]Order Form'!L800</f>
        <v>0</v>
      </c>
    </row>
    <row r="879" spans="3:13" ht="15" hidden="1" customHeight="1" outlineLevel="2" x14ac:dyDescent="0.25">
      <c r="C879" s="59" t="s">
        <v>37</v>
      </c>
      <c r="D879" s="59" t="s">
        <v>37</v>
      </c>
      <c r="E879">
        <f>'[2]Order Form'!D828</f>
        <v>545646</v>
      </c>
      <c r="F879" t="str">
        <f>'[2]Order Form'!E828</f>
        <v>06-04</v>
      </c>
      <c r="G879">
        <f>'[2]Order Form'!F828</f>
        <v>0</v>
      </c>
      <c r="H879">
        <f>'[2]Order Form'!G828</f>
        <v>0</v>
      </c>
      <c r="I879" t="str">
        <f>'[2]Order Form'!H828</f>
        <v>WS GOLDEN TROPICS LARGE HOLD ALL COS BAG</v>
      </c>
      <c r="J879">
        <f>'[2]Order Form'!I828</f>
        <v>1</v>
      </c>
      <c r="K879">
        <f>'[2]Order Form'!J828</f>
        <v>27.27</v>
      </c>
      <c r="L879">
        <f>'[2]Order Form'!K828</f>
        <v>45</v>
      </c>
      <c r="M879">
        <f>'[2]Order Form'!L801</f>
        <v>0</v>
      </c>
    </row>
    <row r="880" spans="3:13" ht="15" hidden="1" customHeight="1" outlineLevel="2" x14ac:dyDescent="0.25">
      <c r="C880" s="59" t="s">
        <v>37</v>
      </c>
      <c r="D880" s="59" t="s">
        <v>37</v>
      </c>
      <c r="E880">
        <f>'[2]Order Form'!D829</f>
        <v>545647</v>
      </c>
      <c r="F880" t="str">
        <f>'[2]Order Form'!E829</f>
        <v>06-04</v>
      </c>
      <c r="G880">
        <f>'[2]Order Form'!F829</f>
        <v>0</v>
      </c>
      <c r="H880">
        <f>'[2]Order Form'!G829</f>
        <v>0</v>
      </c>
      <c r="I880" t="str">
        <f>'[2]Order Form'!H829</f>
        <v>WS GOLDEN TROPICS LARGE BEAUTY CASE</v>
      </c>
      <c r="J880">
        <f>'[2]Order Form'!I829</f>
        <v>1</v>
      </c>
      <c r="K880">
        <f>'[2]Order Form'!J829</f>
        <v>33.33</v>
      </c>
      <c r="L880">
        <f>'[2]Order Form'!K829</f>
        <v>55</v>
      </c>
      <c r="M880">
        <f>'[2]Order Form'!L802</f>
        <v>0</v>
      </c>
    </row>
    <row r="881" spans="3:13" ht="15" hidden="1" customHeight="1" outlineLevel="2" x14ac:dyDescent="0.25">
      <c r="C881" s="59" t="s">
        <v>37</v>
      </c>
      <c r="D881" s="59" t="s">
        <v>37</v>
      </c>
      <c r="E881">
        <f>'[2]Order Form'!D830</f>
        <v>0</v>
      </c>
      <c r="F881">
        <f>'[2]Order Form'!E830</f>
        <v>0</v>
      </c>
      <c r="G881">
        <f>'[2]Order Form'!F830</f>
        <v>0</v>
      </c>
      <c r="H881">
        <f>'[2]Order Form'!G830</f>
        <v>0</v>
      </c>
      <c r="I881">
        <f>'[2]Order Form'!H830</f>
        <v>0</v>
      </c>
      <c r="J881">
        <f>'[2]Order Form'!I830</f>
        <v>0</v>
      </c>
      <c r="K881">
        <f>'[2]Order Form'!J830</f>
        <v>0</v>
      </c>
      <c r="L881">
        <f>'[2]Order Form'!K830</f>
        <v>0</v>
      </c>
      <c r="M881">
        <f>'[2]Order Form'!L803</f>
        <v>0</v>
      </c>
    </row>
    <row r="882" spans="3:13" ht="15" hidden="1" customHeight="1" outlineLevel="2" x14ac:dyDescent="0.25">
      <c r="C882" s="59" t="s">
        <v>37</v>
      </c>
      <c r="D882" s="59" t="s">
        <v>37</v>
      </c>
      <c r="E882" t="str">
        <f>'[2]Order Form'!D831</f>
        <v>WSB293</v>
      </c>
      <c r="F882" t="str">
        <f>'[2]Order Form'!E831</f>
        <v>FS-E4</v>
      </c>
      <c r="G882">
        <f>'[2]Order Form'!F831</f>
        <v>0</v>
      </c>
      <c r="H882" t="str">
        <f>'[2]Order Form'!G831</f>
        <v>P</v>
      </c>
      <c r="I882" t="str">
        <f>'[2]Order Form'!H831</f>
        <v xml:space="preserve">WS ISLAND PALM COS BAG PREPACK                              </v>
      </c>
      <c r="J882">
        <f>'[2]Order Form'!I831</f>
        <v>1</v>
      </c>
      <c r="K882">
        <f>'[2]Order Form'!J831</f>
        <v>260.33999999999997</v>
      </c>
      <c r="L882">
        <f>'[2]Order Form'!K831</f>
        <v>429.56</v>
      </c>
      <c r="M882">
        <f>'[2]Order Form'!L804</f>
        <v>0</v>
      </c>
    </row>
    <row r="883" spans="3:13" ht="15" hidden="1" customHeight="1" outlineLevel="2" x14ac:dyDescent="0.25">
      <c r="C883" s="59" t="s">
        <v>37</v>
      </c>
      <c r="D883" s="59" t="s">
        <v>37</v>
      </c>
      <c r="E883">
        <f>'[2]Order Form'!D832</f>
        <v>546021</v>
      </c>
      <c r="F883" t="str">
        <f>'[2]Order Form'!E832</f>
        <v>07-01</v>
      </c>
      <c r="G883">
        <f>'[2]Order Form'!F832</f>
        <v>0</v>
      </c>
      <c r="H883">
        <f>'[2]Order Form'!G832</f>
        <v>0</v>
      </c>
      <c r="I883" t="str">
        <f>'[2]Order Form'!H832</f>
        <v>WS ISLAND PALM MEDIUM SOFT A-LINE COS BAG</v>
      </c>
      <c r="J883">
        <f>'[2]Order Form'!I832</f>
        <v>1</v>
      </c>
      <c r="K883">
        <f>'[2]Order Form'!J832</f>
        <v>12.09</v>
      </c>
      <c r="L883">
        <f>'[2]Order Form'!K832</f>
        <v>19.95</v>
      </c>
      <c r="M883">
        <f>'[2]Order Form'!L805</f>
        <v>0</v>
      </c>
    </row>
    <row r="884" spans="3:13" ht="15" hidden="1" customHeight="1" outlineLevel="2" x14ac:dyDescent="0.25">
      <c r="C884" s="59" t="s">
        <v>37</v>
      </c>
      <c r="D884" s="59" t="s">
        <v>37</v>
      </c>
      <c r="E884">
        <f>'[2]Order Form'!D833</f>
        <v>546022</v>
      </c>
      <c r="F884" t="str">
        <f>'[2]Order Form'!E833</f>
        <v>07-01</v>
      </c>
      <c r="G884">
        <f>'[2]Order Form'!F833</f>
        <v>0</v>
      </c>
      <c r="H884">
        <f>'[2]Order Form'!G833</f>
        <v>0</v>
      </c>
      <c r="I884" t="str">
        <f>'[2]Order Form'!H833</f>
        <v>WS ISLAND PALM LARGE LUXE COS BAG</v>
      </c>
      <c r="J884">
        <f>'[2]Order Form'!I833</f>
        <v>1</v>
      </c>
      <c r="K884">
        <f>'[2]Order Form'!J833</f>
        <v>18.149999999999999</v>
      </c>
      <c r="L884">
        <f>'[2]Order Form'!K833</f>
        <v>29.95</v>
      </c>
      <c r="M884">
        <f>'[2]Order Form'!L806</f>
        <v>0</v>
      </c>
    </row>
    <row r="885" spans="3:13" ht="15" hidden="1" customHeight="1" outlineLevel="2" x14ac:dyDescent="0.25">
      <c r="C885" s="59" t="s">
        <v>37</v>
      </c>
      <c r="D885" s="59" t="s">
        <v>37</v>
      </c>
      <c r="E885">
        <f>'[2]Order Form'!D834</f>
        <v>546023</v>
      </c>
      <c r="F885" t="str">
        <f>'[2]Order Form'!E834</f>
        <v>07-01</v>
      </c>
      <c r="G885">
        <f>'[2]Order Form'!F834</f>
        <v>0</v>
      </c>
      <c r="H885">
        <f>'[2]Order Form'!G834</f>
        <v>0</v>
      </c>
      <c r="I885" t="str">
        <f>'[2]Order Form'!H834</f>
        <v>WS ISLAND PALM MEDIUM HOLD ALL COS BAG</v>
      </c>
      <c r="J885">
        <f>'[2]Order Form'!I834</f>
        <v>1</v>
      </c>
      <c r="K885">
        <f>'[2]Order Form'!J834</f>
        <v>21.18</v>
      </c>
      <c r="L885">
        <f>'[2]Order Form'!K834</f>
        <v>34.950000000000003</v>
      </c>
      <c r="M885">
        <f>'[2]Order Form'!L807</f>
        <v>0</v>
      </c>
    </row>
    <row r="886" spans="3:13" ht="15" hidden="1" customHeight="1" outlineLevel="2" x14ac:dyDescent="0.25">
      <c r="C886" s="59" t="s">
        <v>37</v>
      </c>
      <c r="D886" s="59" t="s">
        <v>37</v>
      </c>
      <c r="E886">
        <f>'[2]Order Form'!D835</f>
        <v>546024</v>
      </c>
      <c r="F886" t="str">
        <f>'[2]Order Form'!E835</f>
        <v>07-01</v>
      </c>
      <c r="G886">
        <f>'[2]Order Form'!F835</f>
        <v>0</v>
      </c>
      <c r="H886">
        <f>'[2]Order Form'!G835</f>
        <v>0</v>
      </c>
      <c r="I886" t="str">
        <f>'[2]Order Form'!H835</f>
        <v xml:space="preserve">WS ISLAND PALM TRAVEL BAG WITH HOOK             </v>
      </c>
      <c r="J886">
        <f>'[2]Order Form'!I835</f>
        <v>1</v>
      </c>
      <c r="K886">
        <f>'[2]Order Form'!J835</f>
        <v>24.21</v>
      </c>
      <c r="L886">
        <f>'[2]Order Form'!K835</f>
        <v>39.950000000000003</v>
      </c>
      <c r="M886" t="e">
        <f>'[2]Order Form'!#REF!</f>
        <v>#REF!</v>
      </c>
    </row>
    <row r="887" spans="3:13" ht="15" hidden="1" customHeight="1" outlineLevel="2" x14ac:dyDescent="0.25">
      <c r="C887" s="59" t="s">
        <v>37</v>
      </c>
      <c r="D887" s="59" t="s">
        <v>37</v>
      </c>
      <c r="E887">
        <f>'[2]Order Form'!D836</f>
        <v>546025</v>
      </c>
      <c r="F887" t="str">
        <f>'[2]Order Form'!E836</f>
        <v>07-01</v>
      </c>
      <c r="G887">
        <f>'[2]Order Form'!F836</f>
        <v>0</v>
      </c>
      <c r="H887">
        <f>'[2]Order Form'!G836</f>
        <v>0</v>
      </c>
      <c r="I887" t="str">
        <f>'[2]Order Form'!H836</f>
        <v xml:space="preserve">WS ISLAND PALM 2 IN 1 COS BAG SET  </v>
      </c>
      <c r="J887">
        <f>'[2]Order Form'!I836</f>
        <v>1</v>
      </c>
      <c r="K887">
        <f>'[2]Order Form'!J836</f>
        <v>27.27</v>
      </c>
      <c r="L887">
        <f>'[2]Order Form'!K836</f>
        <v>45</v>
      </c>
      <c r="M887">
        <f>'[2]Order Form'!L808</f>
        <v>0</v>
      </c>
    </row>
    <row r="888" spans="3:13" ht="15" hidden="1" customHeight="1" outlineLevel="2" x14ac:dyDescent="0.25">
      <c r="C888" s="59" t="s">
        <v>37</v>
      </c>
      <c r="D888" s="59" t="s">
        <v>37</v>
      </c>
      <c r="E888">
        <f>'[2]Order Form'!D837</f>
        <v>546026</v>
      </c>
      <c r="F888" t="str">
        <f>'[2]Order Form'!E837</f>
        <v>07-01</v>
      </c>
      <c r="G888">
        <f>'[2]Order Form'!F837</f>
        <v>0</v>
      </c>
      <c r="H888">
        <f>'[2]Order Form'!G837</f>
        <v>0</v>
      </c>
      <c r="I888" t="str">
        <f>'[2]Order Form'!H837</f>
        <v>WS ISLAND PALM LARGE HOLD ALL COS BAG</v>
      </c>
      <c r="J888">
        <f>'[2]Order Form'!I837</f>
        <v>1</v>
      </c>
      <c r="K888">
        <f>'[2]Order Form'!J837</f>
        <v>27.27</v>
      </c>
      <c r="L888">
        <f>'[2]Order Form'!K837</f>
        <v>45</v>
      </c>
      <c r="M888">
        <f>'[2]Order Form'!L809</f>
        <v>0</v>
      </c>
    </row>
    <row r="889" spans="3:13" ht="15" hidden="1" customHeight="1" outlineLevel="2" x14ac:dyDescent="0.25">
      <c r="C889" s="59" t="s">
        <v>37</v>
      </c>
      <c r="D889" s="59" t="s">
        <v>37</v>
      </c>
      <c r="E889">
        <f>'[2]Order Form'!D838</f>
        <v>0</v>
      </c>
      <c r="F889">
        <f>'[2]Order Form'!E838</f>
        <v>0</v>
      </c>
      <c r="G889">
        <f>'[2]Order Form'!F838</f>
        <v>0</v>
      </c>
      <c r="H889">
        <f>'[2]Order Form'!G838</f>
        <v>0</v>
      </c>
      <c r="I889">
        <f>'[2]Order Form'!H838</f>
        <v>0</v>
      </c>
      <c r="J889">
        <f>'[2]Order Form'!I838</f>
        <v>0</v>
      </c>
      <c r="K889">
        <f>'[2]Order Form'!J838</f>
        <v>0</v>
      </c>
      <c r="L889">
        <f>'[2]Order Form'!K838</f>
        <v>0</v>
      </c>
      <c r="M889">
        <f>'[2]Order Form'!L810</f>
        <v>0</v>
      </c>
    </row>
    <row r="890" spans="3:13" ht="15" hidden="1" customHeight="1" outlineLevel="2" x14ac:dyDescent="0.25">
      <c r="C890" s="59" t="s">
        <v>37</v>
      </c>
      <c r="D890" s="59" t="s">
        <v>37</v>
      </c>
      <c r="E890">
        <f>'[2]Order Form'!D839</f>
        <v>546077</v>
      </c>
      <c r="F890" t="str">
        <f>'[2]Order Form'!E839</f>
        <v>FS-E3</v>
      </c>
      <c r="G890">
        <f>'[2]Order Form'!F839</f>
        <v>0</v>
      </c>
      <c r="H890">
        <f>'[2]Order Form'!G839</f>
        <v>0</v>
      </c>
      <c r="I890" t="str">
        <f>'[2]Order Form'!H839</f>
        <v>WS SERENDIPITY LONG COS BAG</v>
      </c>
      <c r="J890">
        <f>'[2]Order Form'!I839</f>
        <v>1</v>
      </c>
      <c r="K890">
        <f>'[2]Order Form'!J839</f>
        <v>10.27</v>
      </c>
      <c r="L890">
        <f>'[2]Order Form'!K839</f>
        <v>16.95</v>
      </c>
      <c r="M890">
        <f>'[2]Order Form'!L811</f>
        <v>0</v>
      </c>
    </row>
    <row r="891" spans="3:13" ht="15" hidden="1" customHeight="1" outlineLevel="2" x14ac:dyDescent="0.25">
      <c r="C891" s="59" t="s">
        <v>37</v>
      </c>
      <c r="D891" s="59" t="s">
        <v>37</v>
      </c>
      <c r="E891">
        <f>'[2]Order Form'!D840</f>
        <v>546078</v>
      </c>
      <c r="F891" t="str">
        <f>'[2]Order Form'!E840</f>
        <v>FS-E3</v>
      </c>
      <c r="G891">
        <f>'[2]Order Form'!F840</f>
        <v>0</v>
      </c>
      <c r="H891">
        <f>'[2]Order Form'!G840</f>
        <v>0</v>
      </c>
      <c r="I891" t="str">
        <f>'[2]Order Form'!H840</f>
        <v>WS SERENDIPITY SMALL SQUARE CARRY BAG</v>
      </c>
      <c r="J891">
        <f>'[2]Order Form'!I840</f>
        <v>1</v>
      </c>
      <c r="K891">
        <f>'[2]Order Form'!J840</f>
        <v>12.09</v>
      </c>
      <c r="L891">
        <f>'[2]Order Form'!K840</f>
        <v>19.95</v>
      </c>
      <c r="M891" t="e">
        <f>'[2]Order Form'!#REF!</f>
        <v>#REF!</v>
      </c>
    </row>
    <row r="892" spans="3:13" ht="15" hidden="1" customHeight="1" outlineLevel="2" x14ac:dyDescent="0.25">
      <c r="C892" s="59" t="s">
        <v>37</v>
      </c>
      <c r="D892" s="59" t="s">
        <v>37</v>
      </c>
      <c r="E892">
        <f>'[2]Order Form'!D841</f>
        <v>546079</v>
      </c>
      <c r="F892" t="str">
        <f>'[2]Order Form'!E841</f>
        <v>FS-E3</v>
      </c>
      <c r="G892">
        <f>'[2]Order Form'!F841</f>
        <v>0</v>
      </c>
      <c r="H892" t="str">
        <f>'[2]Order Form'!G841</f>
        <v>LOW</v>
      </c>
      <c r="I892" t="str">
        <f>'[2]Order Form'!H841</f>
        <v>WS SERENDIPITY MEDIUM SOFT A-LINE COS BAG</v>
      </c>
      <c r="J892">
        <f>'[2]Order Form'!I841</f>
        <v>1</v>
      </c>
      <c r="K892">
        <f>'[2]Order Form'!J841</f>
        <v>12.09</v>
      </c>
      <c r="L892">
        <f>'[2]Order Form'!K841</f>
        <v>19.95</v>
      </c>
      <c r="M892">
        <f>'[2]Order Form'!L812</f>
        <v>0</v>
      </c>
    </row>
    <row r="893" spans="3:13" ht="15" hidden="1" customHeight="1" outlineLevel="2" x14ac:dyDescent="0.25">
      <c r="C893" s="59" t="s">
        <v>37</v>
      </c>
      <c r="D893" s="59" t="s">
        <v>37</v>
      </c>
      <c r="E893">
        <f>'[2]Order Form'!D842</f>
        <v>0</v>
      </c>
      <c r="F893">
        <f>'[2]Order Form'!E842</f>
        <v>0</v>
      </c>
      <c r="G893">
        <f>'[2]Order Form'!F842</f>
        <v>0</v>
      </c>
      <c r="H893">
        <f>'[2]Order Form'!G842</f>
        <v>0</v>
      </c>
      <c r="I893">
        <f>'[2]Order Form'!H842</f>
        <v>0</v>
      </c>
      <c r="J893">
        <f>'[2]Order Form'!I842</f>
        <v>0</v>
      </c>
      <c r="K893">
        <f>'[2]Order Form'!J842</f>
        <v>0</v>
      </c>
      <c r="L893">
        <f>'[2]Order Form'!K842</f>
        <v>0</v>
      </c>
      <c r="M893">
        <f>'[2]Order Form'!L813</f>
        <v>0</v>
      </c>
    </row>
    <row r="894" spans="3:13" ht="15" hidden="1" customHeight="1" outlineLevel="2" x14ac:dyDescent="0.25">
      <c r="C894" s="59" t="s">
        <v>37</v>
      </c>
      <c r="D894" s="59" t="s">
        <v>37</v>
      </c>
      <c r="E894">
        <f>'[2]Order Form'!D843</f>
        <v>545770</v>
      </c>
      <c r="F894" t="str">
        <f>'[2]Order Form'!E843</f>
        <v>06-09</v>
      </c>
      <c r="G894">
        <f>'[2]Order Form'!F843</f>
        <v>0</v>
      </c>
      <c r="H894">
        <f>'[2]Order Form'!G843</f>
        <v>0</v>
      </c>
      <c r="I894" t="str">
        <f>'[2]Order Form'!H843</f>
        <v>WS PEONY BUTTERFLY NAVY MEDIUM LUXE COS BAG</v>
      </c>
      <c r="J894">
        <f>'[2]Order Form'!I843</f>
        <v>1</v>
      </c>
      <c r="K894">
        <f>'[2]Order Form'!J843</f>
        <v>15.12</v>
      </c>
      <c r="L894">
        <f>'[2]Order Form'!K843</f>
        <v>24.95</v>
      </c>
      <c r="M894">
        <f>'[2]Order Form'!L814</f>
        <v>0</v>
      </c>
    </row>
    <row r="895" spans="3:13" ht="15" hidden="1" customHeight="1" outlineLevel="2" x14ac:dyDescent="0.25">
      <c r="C895" s="59" t="s">
        <v>37</v>
      </c>
      <c r="D895" s="59" t="s">
        <v>37</v>
      </c>
      <c r="E895">
        <f>'[2]Order Form'!D844</f>
        <v>545771</v>
      </c>
      <c r="F895" t="str">
        <f>'[2]Order Form'!E844</f>
        <v>06-09</v>
      </c>
      <c r="G895">
        <f>'[2]Order Form'!F844</f>
        <v>0</v>
      </c>
      <c r="H895">
        <f>'[2]Order Form'!G844</f>
        <v>0</v>
      </c>
      <c r="I895" t="str">
        <f>'[2]Order Form'!H844</f>
        <v>WS PEONY BUTTERFLY NAVY LARGE LUXE COS BAG</v>
      </c>
      <c r="J895">
        <f>'[2]Order Form'!I844</f>
        <v>1</v>
      </c>
      <c r="K895">
        <f>'[2]Order Form'!J844</f>
        <v>18.149999999999999</v>
      </c>
      <c r="L895">
        <f>'[2]Order Form'!K844</f>
        <v>29.95</v>
      </c>
      <c r="M895" t="e">
        <f>'[2]Order Form'!#REF!</f>
        <v>#REF!</v>
      </c>
    </row>
    <row r="896" spans="3:13" ht="15" hidden="1" customHeight="1" outlineLevel="2" x14ac:dyDescent="0.25">
      <c r="C896" s="59" t="s">
        <v>37</v>
      </c>
      <c r="D896" s="59" t="s">
        <v>37</v>
      </c>
      <c r="E896">
        <f>'[2]Order Form'!D845</f>
        <v>545772</v>
      </c>
      <c r="F896" t="str">
        <f>'[2]Order Form'!E845</f>
        <v>06-09</v>
      </c>
      <c r="G896">
        <f>'[2]Order Form'!F845</f>
        <v>0</v>
      </c>
      <c r="H896">
        <f>'[2]Order Form'!G845</f>
        <v>0</v>
      </c>
      <c r="I896" t="str">
        <f>'[2]Order Form'!H845</f>
        <v>WS PEONY BUTTERFLY NAVY TRAVEL BAG WITH HOOK</v>
      </c>
      <c r="J896">
        <f>'[2]Order Form'!I845</f>
        <v>1</v>
      </c>
      <c r="K896">
        <f>'[2]Order Form'!J845</f>
        <v>24.21</v>
      </c>
      <c r="L896">
        <f>'[2]Order Form'!K845</f>
        <v>39.950000000000003</v>
      </c>
      <c r="M896" t="e">
        <f>'[2]Order Form'!#REF!</f>
        <v>#REF!</v>
      </c>
    </row>
    <row r="897" spans="3:13" ht="15" hidden="1" customHeight="1" outlineLevel="2" x14ac:dyDescent="0.25">
      <c r="C897" s="59" t="s">
        <v>37</v>
      </c>
      <c r="D897" s="59" t="s">
        <v>37</v>
      </c>
      <c r="E897">
        <f>'[2]Order Form'!D846</f>
        <v>545773</v>
      </c>
      <c r="F897" t="str">
        <f>'[2]Order Form'!E846</f>
        <v>06-09</v>
      </c>
      <c r="G897">
        <f>'[2]Order Form'!F846</f>
        <v>0</v>
      </c>
      <c r="H897">
        <f>'[2]Order Form'!G846</f>
        <v>0</v>
      </c>
      <c r="I897" t="str">
        <f>'[2]Order Form'!H846</f>
        <v>WS PEONY BUTTERFLY NAVY LARGE HOLD ALL COS BAG</v>
      </c>
      <c r="J897">
        <f>'[2]Order Form'!I846</f>
        <v>1</v>
      </c>
      <c r="K897">
        <f>'[2]Order Form'!J846</f>
        <v>27.27</v>
      </c>
      <c r="L897">
        <f>'[2]Order Form'!K846</f>
        <v>45</v>
      </c>
      <c r="M897">
        <f>'[2]Order Form'!L815</f>
        <v>0</v>
      </c>
    </row>
    <row r="898" spans="3:13" ht="15" hidden="1" customHeight="1" outlineLevel="2" x14ac:dyDescent="0.25">
      <c r="C898" s="59" t="s">
        <v>37</v>
      </c>
      <c r="D898" s="59" t="s">
        <v>37</v>
      </c>
      <c r="E898">
        <f>'[2]Order Form'!D847</f>
        <v>545774</v>
      </c>
      <c r="F898" t="str">
        <f>'[2]Order Form'!E847</f>
        <v>06-09</v>
      </c>
      <c r="G898">
        <f>'[2]Order Form'!F847</f>
        <v>0</v>
      </c>
      <c r="H898">
        <f>'[2]Order Form'!G847</f>
        <v>0</v>
      </c>
      <c r="I898" t="str">
        <f>'[2]Order Form'!H847</f>
        <v>WS PEONY BUTTERFLY NAVY LARGE BEAUTY CASE</v>
      </c>
      <c r="J898">
        <f>'[2]Order Form'!I847</f>
        <v>1</v>
      </c>
      <c r="K898">
        <f>'[2]Order Form'!J847</f>
        <v>33.33</v>
      </c>
      <c r="L898">
        <f>'[2]Order Form'!K847</f>
        <v>55</v>
      </c>
      <c r="M898">
        <f>'[2]Order Form'!L816</f>
        <v>0</v>
      </c>
    </row>
    <row r="899" spans="3:13" ht="15" hidden="1" customHeight="1" outlineLevel="2" x14ac:dyDescent="0.25">
      <c r="C899" s="59" t="s">
        <v>37</v>
      </c>
      <c r="D899" s="59" t="s">
        <v>37</v>
      </c>
      <c r="E899">
        <f>'[2]Order Form'!D848</f>
        <v>0</v>
      </c>
      <c r="F899">
        <f>'[2]Order Form'!E848</f>
        <v>0</v>
      </c>
      <c r="G899">
        <f>'[2]Order Form'!F848</f>
        <v>0</v>
      </c>
      <c r="H899">
        <f>'[2]Order Form'!G848</f>
        <v>0</v>
      </c>
      <c r="I899">
        <f>'[2]Order Form'!H848</f>
        <v>0</v>
      </c>
      <c r="J899">
        <f>'[2]Order Form'!I848</f>
        <v>0</v>
      </c>
      <c r="K899">
        <f>'[2]Order Form'!J848</f>
        <v>0</v>
      </c>
      <c r="L899">
        <f>'[2]Order Form'!K848</f>
        <v>0</v>
      </c>
      <c r="M899">
        <f>'[2]Order Form'!L817</f>
        <v>0</v>
      </c>
    </row>
    <row r="900" spans="3:13" ht="15" hidden="1" customHeight="1" outlineLevel="2" x14ac:dyDescent="0.25">
      <c r="C900" s="59" t="s">
        <v>37</v>
      </c>
      <c r="D900" s="59" t="s">
        <v>37</v>
      </c>
      <c r="E900" t="str">
        <f>'[2]Order Form'!D849</f>
        <v>WSB177</v>
      </c>
      <c r="F900" t="str">
        <f>'[2]Order Form'!E849</f>
        <v>FS-E1</v>
      </c>
      <c r="G900">
        <f>'[2]Order Form'!F849</f>
        <v>0</v>
      </c>
      <c r="H900" t="str">
        <f>'[2]Order Form'!G849</f>
        <v>P</v>
      </c>
      <c r="I900" t="str">
        <f>'[2]Order Form'!H849</f>
        <v>WS PEONY BLOOMS COS BAG PREPACK</v>
      </c>
      <c r="J900">
        <f>'[2]Order Form'!I849</f>
        <v>1</v>
      </c>
      <c r="K900">
        <f>'[2]Order Form'!J849</f>
        <v>251.13</v>
      </c>
      <c r="L900">
        <f>'[2]Order Form'!K849</f>
        <v>414.36</v>
      </c>
      <c r="M900">
        <f>'[2]Order Form'!L818</f>
        <v>0</v>
      </c>
    </row>
    <row r="901" spans="3:13" ht="15" hidden="1" customHeight="1" outlineLevel="2" x14ac:dyDescent="0.25">
      <c r="C901" s="59" t="s">
        <v>37</v>
      </c>
      <c r="D901" s="59" t="s">
        <v>37</v>
      </c>
      <c r="E901">
        <f>'[2]Order Form'!D850</f>
        <v>545423</v>
      </c>
      <c r="F901" t="str">
        <f>'[2]Order Form'!E850</f>
        <v>07-02</v>
      </c>
      <c r="G901">
        <f>'[2]Order Form'!F850</f>
        <v>0</v>
      </c>
      <c r="H901">
        <f>'[2]Order Form'!G850</f>
        <v>0</v>
      </c>
      <c r="I901" t="str">
        <f>'[2]Order Form'!H850</f>
        <v>WS PEONY BLOOMS LARGE FLAT PURSE</v>
      </c>
      <c r="J901">
        <f>'[2]Order Form'!I850</f>
        <v>1</v>
      </c>
      <c r="K901">
        <f>'[2]Order Form'!J850</f>
        <v>9.06</v>
      </c>
      <c r="L901">
        <f>'[2]Order Form'!K850</f>
        <v>14.95</v>
      </c>
      <c r="M901">
        <f>'[2]Order Form'!L819</f>
        <v>0</v>
      </c>
    </row>
    <row r="902" spans="3:13" ht="15" hidden="1" customHeight="1" outlineLevel="2" x14ac:dyDescent="0.25">
      <c r="C902" s="59" t="s">
        <v>37</v>
      </c>
      <c r="D902" s="59" t="s">
        <v>37</v>
      </c>
      <c r="E902">
        <f>'[2]Order Form'!D851</f>
        <v>545424</v>
      </c>
      <c r="F902" t="str">
        <f>'[2]Order Form'!E851</f>
        <v>07-04</v>
      </c>
      <c r="G902">
        <f>'[2]Order Form'!F851</f>
        <v>0</v>
      </c>
      <c r="H902">
        <f>'[2]Order Form'!G851</f>
        <v>0</v>
      </c>
      <c r="I902" t="str">
        <f>'[2]Order Form'!H851</f>
        <v>WS PEONY BLOOMS MEDIUM SOFT A-LINE COS BAG</v>
      </c>
      <c r="J902">
        <f>'[2]Order Form'!I851</f>
        <v>1</v>
      </c>
      <c r="K902">
        <f>'[2]Order Form'!J851</f>
        <v>12.09</v>
      </c>
      <c r="L902">
        <f>'[2]Order Form'!K851</f>
        <v>19.95</v>
      </c>
      <c r="M902">
        <f>'[2]Order Form'!L820</f>
        <v>0</v>
      </c>
    </row>
    <row r="903" spans="3:13" ht="15" hidden="1" customHeight="1" outlineLevel="2" x14ac:dyDescent="0.25">
      <c r="C903" s="59" t="s">
        <v>37</v>
      </c>
      <c r="D903" s="59" t="s">
        <v>37</v>
      </c>
      <c r="E903">
        <f>'[2]Order Form'!D852</f>
        <v>545425</v>
      </c>
      <c r="F903" t="str">
        <f>'[2]Order Form'!E852</f>
        <v>07-04</v>
      </c>
      <c r="G903">
        <f>'[2]Order Form'!F852</f>
        <v>0</v>
      </c>
      <c r="H903">
        <f>'[2]Order Form'!G852</f>
        <v>0</v>
      </c>
      <c r="I903" t="str">
        <f>'[2]Order Form'!H852</f>
        <v>WS PEONY BLOOMS RECTANGLE BRUSH BAG</v>
      </c>
      <c r="J903">
        <f>'[2]Order Form'!I852</f>
        <v>1</v>
      </c>
      <c r="K903">
        <f>'[2]Order Form'!J852</f>
        <v>15.12</v>
      </c>
      <c r="L903">
        <f>'[2]Order Form'!K852</f>
        <v>24.95</v>
      </c>
      <c r="M903">
        <f>'[2]Order Form'!L821</f>
        <v>0</v>
      </c>
    </row>
    <row r="904" spans="3:13" ht="15" hidden="1" customHeight="1" outlineLevel="2" x14ac:dyDescent="0.25">
      <c r="C904" s="59" t="s">
        <v>37</v>
      </c>
      <c r="D904" s="59" t="s">
        <v>37</v>
      </c>
      <c r="E904">
        <f>'[2]Order Form'!D853</f>
        <v>545426</v>
      </c>
      <c r="F904" t="str">
        <f>'[2]Order Form'!E853</f>
        <v>07-04</v>
      </c>
      <c r="G904">
        <f>'[2]Order Form'!F853</f>
        <v>0</v>
      </c>
      <c r="H904">
        <f>'[2]Order Form'!G853</f>
        <v>0</v>
      </c>
      <c r="I904" t="str">
        <f>'[2]Order Form'!H853</f>
        <v>WS PEONY BLOOMS LARGE LUXE COS BAG</v>
      </c>
      <c r="J904">
        <f>'[2]Order Form'!I853</f>
        <v>1</v>
      </c>
      <c r="K904">
        <f>'[2]Order Form'!J853</f>
        <v>18.149999999999999</v>
      </c>
      <c r="L904">
        <f>'[2]Order Form'!K853</f>
        <v>29.95</v>
      </c>
      <c r="M904">
        <f>'[2]Order Form'!L822</f>
        <v>0</v>
      </c>
    </row>
    <row r="905" spans="3:13" ht="15" hidden="1" customHeight="1" outlineLevel="2" x14ac:dyDescent="0.25">
      <c r="C905" s="59" t="s">
        <v>37</v>
      </c>
      <c r="D905" s="59" t="s">
        <v>37</v>
      </c>
      <c r="E905">
        <f>'[2]Order Form'!D854</f>
        <v>545427</v>
      </c>
      <c r="F905" t="str">
        <f>'[2]Order Form'!E854</f>
        <v>07-04</v>
      </c>
      <c r="G905">
        <f>'[2]Order Form'!F854</f>
        <v>0</v>
      </c>
      <c r="H905">
        <f>'[2]Order Form'!G854</f>
        <v>0</v>
      </c>
      <c r="I905" t="str">
        <f>'[2]Order Form'!H854</f>
        <v>WS PEONY BLOOMS MEDIUM BEAUTY CASE</v>
      </c>
      <c r="J905">
        <f>'[2]Order Form'!I854</f>
        <v>1</v>
      </c>
      <c r="K905">
        <f>'[2]Order Form'!J854</f>
        <v>24.21</v>
      </c>
      <c r="L905">
        <f>'[2]Order Form'!K854</f>
        <v>39.950000000000003</v>
      </c>
      <c r="M905">
        <f>'[2]Order Form'!L823</f>
        <v>0</v>
      </c>
    </row>
    <row r="906" spans="3:13" ht="15" hidden="1" customHeight="1" outlineLevel="2" x14ac:dyDescent="0.25">
      <c r="C906" s="59" t="s">
        <v>37</v>
      </c>
      <c r="D906" s="59" t="s">
        <v>37</v>
      </c>
      <c r="E906">
        <f>'[2]Order Form'!D855</f>
        <v>545428</v>
      </c>
      <c r="F906" t="str">
        <f>'[2]Order Form'!E855</f>
        <v>07-04</v>
      </c>
      <c r="G906">
        <f>'[2]Order Form'!F855</f>
        <v>0</v>
      </c>
      <c r="H906">
        <f>'[2]Order Form'!G855</f>
        <v>0</v>
      </c>
      <c r="I906" t="str">
        <f>'[2]Order Form'!H855</f>
        <v>WS PEONY BLOOMS FOLDOUT BAG WITH HOOK</v>
      </c>
      <c r="J906">
        <f>'[2]Order Form'!I855</f>
        <v>1</v>
      </c>
      <c r="K906">
        <f>'[2]Order Form'!J855</f>
        <v>30.27</v>
      </c>
      <c r="L906">
        <f>'[2]Order Form'!K855</f>
        <v>49.95</v>
      </c>
      <c r="M906">
        <f>'[2]Order Form'!L824</f>
        <v>0</v>
      </c>
    </row>
    <row r="907" spans="3:13" ht="15" hidden="1" customHeight="1" outlineLevel="2" x14ac:dyDescent="0.25">
      <c r="C907" s="59" t="s">
        <v>37</v>
      </c>
      <c r="D907" s="59" t="s">
        <v>37</v>
      </c>
      <c r="E907">
        <f>'[2]Order Form'!D856</f>
        <v>545429</v>
      </c>
      <c r="F907" t="str">
        <f>'[2]Order Form'!E856</f>
        <v>07-04</v>
      </c>
      <c r="G907">
        <f>'[2]Order Form'!F856</f>
        <v>0</v>
      </c>
      <c r="H907">
        <f>'[2]Order Form'!G856</f>
        <v>0</v>
      </c>
      <c r="I907" t="str">
        <f>'[2]Order Form'!H856</f>
        <v>WS PEONY BLOOMS LARGE BEAUTY CASE</v>
      </c>
      <c r="J907">
        <f>'[2]Order Form'!I856</f>
        <v>1</v>
      </c>
      <c r="K907">
        <f>'[2]Order Form'!J856</f>
        <v>33.33</v>
      </c>
      <c r="L907">
        <f>'[2]Order Form'!K856</f>
        <v>55</v>
      </c>
      <c r="M907">
        <f>'[2]Order Form'!L825</f>
        <v>0</v>
      </c>
    </row>
    <row r="908" spans="3:13" ht="15" hidden="1" customHeight="1" outlineLevel="2" x14ac:dyDescent="0.25">
      <c r="C908" s="59" t="s">
        <v>37</v>
      </c>
      <c r="D908" s="59" t="s">
        <v>37</v>
      </c>
      <c r="E908">
        <f>'[2]Order Form'!D857</f>
        <v>0</v>
      </c>
      <c r="F908">
        <f>'[2]Order Form'!E857</f>
        <v>0</v>
      </c>
      <c r="G908">
        <f>'[2]Order Form'!F857</f>
        <v>0</v>
      </c>
      <c r="H908">
        <f>'[2]Order Form'!G857</f>
        <v>0</v>
      </c>
      <c r="I908">
        <f>'[2]Order Form'!H857</f>
        <v>0</v>
      </c>
      <c r="J908">
        <f>'[2]Order Form'!I857</f>
        <v>0</v>
      </c>
      <c r="K908">
        <f>'[2]Order Form'!J857</f>
        <v>0</v>
      </c>
      <c r="L908">
        <f>'[2]Order Form'!K857</f>
        <v>0</v>
      </c>
      <c r="M908">
        <f>'[2]Order Form'!L826</f>
        <v>0</v>
      </c>
    </row>
    <row r="909" spans="3:13" ht="15" hidden="1" customHeight="1" outlineLevel="2" x14ac:dyDescent="0.25">
      <c r="C909" s="59" t="s">
        <v>37</v>
      </c>
      <c r="D909" s="59" t="s">
        <v>37</v>
      </c>
      <c r="E909">
        <f>'[2]Order Form'!D858</f>
        <v>545540</v>
      </c>
      <c r="F909" t="str">
        <f>'[2]Order Form'!E858</f>
        <v>07-02</v>
      </c>
      <c r="G909">
        <f>'[2]Order Form'!F858</f>
        <v>0</v>
      </c>
      <c r="H909">
        <f>'[2]Order Form'!G858</f>
        <v>0</v>
      </c>
      <c r="I909" t="str">
        <f>'[2]Order Form'!H858</f>
        <v>WS SIENNA FLEUR LARGE FLAT PURSE</v>
      </c>
      <c r="J909">
        <f>'[2]Order Form'!I858</f>
        <v>1</v>
      </c>
      <c r="K909">
        <f>'[2]Order Form'!J858</f>
        <v>9.06</v>
      </c>
      <c r="L909">
        <f>'[2]Order Form'!K858</f>
        <v>14.95</v>
      </c>
      <c r="M909">
        <f>'[2]Order Form'!L827</f>
        <v>0</v>
      </c>
    </row>
    <row r="910" spans="3:13" ht="15" hidden="1" customHeight="1" outlineLevel="2" x14ac:dyDescent="0.25">
      <c r="C910" s="59" t="s">
        <v>37</v>
      </c>
      <c r="D910" s="59" t="s">
        <v>37</v>
      </c>
      <c r="E910">
        <f>'[2]Order Form'!D859</f>
        <v>545541</v>
      </c>
      <c r="F910" t="str">
        <f>'[2]Order Form'!E859</f>
        <v>07-02</v>
      </c>
      <c r="G910">
        <f>'[2]Order Form'!F859</f>
        <v>0</v>
      </c>
      <c r="H910">
        <f>'[2]Order Form'!G859</f>
        <v>0</v>
      </c>
      <c r="I910" t="str">
        <f>'[2]Order Form'!H859</f>
        <v>WS SIENNA FLEUR MEDIUM SOFT A-LINE COS BAG</v>
      </c>
      <c r="J910">
        <f>'[2]Order Form'!I859</f>
        <v>1</v>
      </c>
      <c r="K910">
        <f>'[2]Order Form'!J859</f>
        <v>12.09</v>
      </c>
      <c r="L910">
        <f>'[2]Order Form'!K859</f>
        <v>19.95</v>
      </c>
      <c r="M910">
        <f>'[2]Order Form'!L828</f>
        <v>0</v>
      </c>
    </row>
    <row r="911" spans="3:13" ht="15" hidden="1" customHeight="1" outlineLevel="2" x14ac:dyDescent="0.25">
      <c r="C911" s="59" t="s">
        <v>37</v>
      </c>
      <c r="D911" s="59" t="s">
        <v>37</v>
      </c>
      <c r="E911">
        <f>'[2]Order Form'!D860</f>
        <v>545542</v>
      </c>
      <c r="F911" t="str">
        <f>'[2]Order Form'!E860</f>
        <v>07-02</v>
      </c>
      <c r="G911">
        <f>'[2]Order Form'!F860</f>
        <v>0</v>
      </c>
      <c r="H911">
        <f>'[2]Order Form'!G860</f>
        <v>0</v>
      </c>
      <c r="I911" t="str">
        <f>'[2]Order Form'!H860</f>
        <v>WS SIENNA FLEUR RECTANGLE BRUSH BAG</v>
      </c>
      <c r="J911">
        <f>'[2]Order Form'!I860</f>
        <v>1</v>
      </c>
      <c r="K911">
        <f>'[2]Order Form'!J860</f>
        <v>15.12</v>
      </c>
      <c r="L911">
        <f>'[2]Order Form'!K860</f>
        <v>24.95</v>
      </c>
      <c r="M911">
        <f>'[2]Order Form'!L829</f>
        <v>0</v>
      </c>
    </row>
    <row r="912" spans="3:13" ht="15" hidden="1" customHeight="1" outlineLevel="2" x14ac:dyDescent="0.25">
      <c r="C912" s="59" t="s">
        <v>37</v>
      </c>
      <c r="D912" s="59" t="s">
        <v>37</v>
      </c>
      <c r="E912">
        <f>'[2]Order Form'!D861</f>
        <v>545543</v>
      </c>
      <c r="F912" t="str">
        <f>'[2]Order Form'!E861</f>
        <v>07-02</v>
      </c>
      <c r="G912">
        <f>'[2]Order Form'!F861</f>
        <v>0</v>
      </c>
      <c r="H912">
        <f>'[2]Order Form'!G861</f>
        <v>0</v>
      </c>
      <c r="I912" t="str">
        <f>'[2]Order Form'!H861</f>
        <v>WS SIENNA FLEUR LARGE LUXE COS BAG</v>
      </c>
      <c r="J912">
        <f>'[2]Order Form'!I861</f>
        <v>1</v>
      </c>
      <c r="K912">
        <f>'[2]Order Form'!J861</f>
        <v>18.149999999999999</v>
      </c>
      <c r="L912">
        <f>'[2]Order Form'!K861</f>
        <v>29.95</v>
      </c>
      <c r="M912">
        <f>'[2]Order Form'!L830</f>
        <v>0</v>
      </c>
    </row>
    <row r="913" spans="3:13" ht="15" hidden="1" customHeight="1" outlineLevel="2" x14ac:dyDescent="0.25">
      <c r="C913" s="59" t="s">
        <v>37</v>
      </c>
      <c r="D913" s="59" t="s">
        <v>37</v>
      </c>
      <c r="E913">
        <f>'[2]Order Form'!D862</f>
        <v>545544</v>
      </c>
      <c r="F913" t="str">
        <f>'[2]Order Form'!E862</f>
        <v>07-02</v>
      </c>
      <c r="G913">
        <f>'[2]Order Form'!F862</f>
        <v>0</v>
      </c>
      <c r="H913">
        <f>'[2]Order Form'!G862</f>
        <v>0</v>
      </c>
      <c r="I913" t="str">
        <f>'[2]Order Form'!H862</f>
        <v>WS SIENNA FLEUR MEDIUM BEAUTY CASE</v>
      </c>
      <c r="J913">
        <f>'[2]Order Form'!I862</f>
        <v>1</v>
      </c>
      <c r="K913">
        <f>'[2]Order Form'!J862</f>
        <v>24.21</v>
      </c>
      <c r="L913">
        <f>'[2]Order Form'!K862</f>
        <v>39.950000000000003</v>
      </c>
      <c r="M913">
        <f>'[2]Order Form'!L831</f>
        <v>0</v>
      </c>
    </row>
    <row r="914" spans="3:13" ht="15" hidden="1" customHeight="1" outlineLevel="2" x14ac:dyDescent="0.25">
      <c r="C914" s="59" t="s">
        <v>37</v>
      </c>
      <c r="D914" s="59" t="s">
        <v>37</v>
      </c>
      <c r="E914">
        <f>'[2]Order Form'!D863</f>
        <v>545546</v>
      </c>
      <c r="F914" t="str">
        <f>'[2]Order Form'!E863</f>
        <v>07-02</v>
      </c>
      <c r="G914">
        <f>'[2]Order Form'!F863</f>
        <v>0</v>
      </c>
      <c r="H914">
        <f>'[2]Order Form'!G863</f>
        <v>0</v>
      </c>
      <c r="I914" t="str">
        <f>'[2]Order Form'!H863</f>
        <v>WS SIENNA FLEUR LARGE BEAUTY CASE</v>
      </c>
      <c r="J914">
        <f>'[2]Order Form'!I863</f>
        <v>1</v>
      </c>
      <c r="K914">
        <f>'[2]Order Form'!J863</f>
        <v>33.33</v>
      </c>
      <c r="L914">
        <f>'[2]Order Form'!K863</f>
        <v>55</v>
      </c>
      <c r="M914">
        <f>'[2]Order Form'!L832</f>
        <v>0</v>
      </c>
    </row>
    <row r="915" spans="3:13" ht="15" hidden="1" customHeight="1" outlineLevel="2" x14ac:dyDescent="0.25">
      <c r="C915" s="59" t="s">
        <v>37</v>
      </c>
      <c r="D915" s="59" t="s">
        <v>37</v>
      </c>
      <c r="E915">
        <f>'[2]Order Form'!D864</f>
        <v>0</v>
      </c>
      <c r="F915">
        <f>'[2]Order Form'!E864</f>
        <v>0</v>
      </c>
      <c r="G915">
        <f>'[2]Order Form'!F864</f>
        <v>0</v>
      </c>
      <c r="H915">
        <f>'[2]Order Form'!G864</f>
        <v>0</v>
      </c>
      <c r="I915">
        <f>'[2]Order Form'!H864</f>
        <v>0</v>
      </c>
      <c r="J915">
        <f>'[2]Order Form'!I864</f>
        <v>0</v>
      </c>
      <c r="K915">
        <f>'[2]Order Form'!J864</f>
        <v>0</v>
      </c>
      <c r="L915">
        <f>'[2]Order Form'!K864</f>
        <v>0</v>
      </c>
      <c r="M915">
        <f>'[2]Order Form'!L833</f>
        <v>0</v>
      </c>
    </row>
    <row r="916" spans="3:13" ht="15" hidden="1" customHeight="1" outlineLevel="2" x14ac:dyDescent="0.25">
      <c r="C916" s="59" t="s">
        <v>37</v>
      </c>
      <c r="D916" s="59" t="s">
        <v>37</v>
      </c>
      <c r="E916" t="str">
        <f>'[2]Order Form'!D865</f>
        <v>WSB223</v>
      </c>
      <c r="F916" t="str">
        <f>'[2]Order Form'!E865</f>
        <v>FS-E2</v>
      </c>
      <c r="G916">
        <f>'[2]Order Form'!F865</f>
        <v>0</v>
      </c>
      <c r="H916" t="str">
        <f>'[2]Order Form'!G865</f>
        <v>P</v>
      </c>
      <c r="I916" t="str">
        <f>'[2]Order Form'!H865</f>
        <v>WS SIENNA FLEUR PINK COS BAG PREPACK</v>
      </c>
      <c r="J916">
        <f>'[2]Order Form'!I865</f>
        <v>1</v>
      </c>
      <c r="K916">
        <f>'[2]Order Form'!J865</f>
        <v>284.45999999999998</v>
      </c>
      <c r="L916">
        <f>'[2]Order Form'!K865</f>
        <v>469.36</v>
      </c>
      <c r="M916">
        <f>'[2]Order Form'!L834</f>
        <v>0</v>
      </c>
    </row>
    <row r="917" spans="3:13" ht="15" hidden="1" customHeight="1" outlineLevel="2" x14ac:dyDescent="0.25">
      <c r="C917" s="59" t="s">
        <v>37</v>
      </c>
      <c r="D917" s="59" t="s">
        <v>37</v>
      </c>
      <c r="E917">
        <f>'[2]Order Form'!D866</f>
        <v>545667</v>
      </c>
      <c r="F917" t="str">
        <f>'[2]Order Form'!E866</f>
        <v>07-05</v>
      </c>
      <c r="G917">
        <f>'[2]Order Form'!F866</f>
        <v>0</v>
      </c>
      <c r="H917">
        <f>'[2]Order Form'!G866</f>
        <v>0</v>
      </c>
      <c r="I917" t="str">
        <f>'[2]Order Form'!H866</f>
        <v>WS SIENNA FLEUR PINK LARGE FLAT PURSE</v>
      </c>
      <c r="J917">
        <f>'[2]Order Form'!I866</f>
        <v>1</v>
      </c>
      <c r="K917">
        <f>'[2]Order Form'!J866</f>
        <v>9.06</v>
      </c>
      <c r="L917">
        <f>'[2]Order Form'!K866</f>
        <v>14.95</v>
      </c>
      <c r="M917">
        <f>'[2]Order Form'!L835</f>
        <v>0</v>
      </c>
    </row>
    <row r="918" spans="3:13" ht="15" hidden="1" customHeight="1" outlineLevel="2" x14ac:dyDescent="0.25">
      <c r="C918" s="59" t="s">
        <v>37</v>
      </c>
      <c r="D918" s="59" t="s">
        <v>37</v>
      </c>
      <c r="E918">
        <f>'[2]Order Form'!D867</f>
        <v>545668</v>
      </c>
      <c r="F918" t="str">
        <f>'[2]Order Form'!E867</f>
        <v>07-05</v>
      </c>
      <c r="G918">
        <f>'[2]Order Form'!F867</f>
        <v>0</v>
      </c>
      <c r="H918">
        <f>'[2]Order Form'!G867</f>
        <v>0</v>
      </c>
      <c r="I918" t="str">
        <f>'[2]Order Form'!H867</f>
        <v>WS SIENNA FLEUR PINK MEDIUM SOFT A-LINE COS BAG</v>
      </c>
      <c r="J918">
        <f>'[2]Order Form'!I867</f>
        <v>1</v>
      </c>
      <c r="K918">
        <f>'[2]Order Form'!J867</f>
        <v>12.09</v>
      </c>
      <c r="L918">
        <f>'[2]Order Form'!K867</f>
        <v>19.95</v>
      </c>
      <c r="M918">
        <f>'[2]Order Form'!L836</f>
        <v>0</v>
      </c>
    </row>
    <row r="919" spans="3:13" ht="15" hidden="1" customHeight="1" outlineLevel="2" x14ac:dyDescent="0.25">
      <c r="C919" s="59" t="s">
        <v>37</v>
      </c>
      <c r="D919" s="59" t="s">
        <v>37</v>
      </c>
      <c r="E919">
        <f>'[2]Order Form'!D868</f>
        <v>545669</v>
      </c>
      <c r="F919" t="str">
        <f>'[2]Order Form'!E868</f>
        <v>07-05</v>
      </c>
      <c r="G919">
        <f>'[2]Order Form'!F868</f>
        <v>0</v>
      </c>
      <c r="H919">
        <f>'[2]Order Form'!G868</f>
        <v>0</v>
      </c>
      <c r="I919" t="str">
        <f>'[2]Order Form'!H868</f>
        <v>WS SIENNA FLEUR PINK RECTANGLE BRUSH BAG</v>
      </c>
      <c r="J919">
        <f>'[2]Order Form'!I868</f>
        <v>1</v>
      </c>
      <c r="K919">
        <f>'[2]Order Form'!J868</f>
        <v>15.12</v>
      </c>
      <c r="L919">
        <f>'[2]Order Form'!K868</f>
        <v>24.95</v>
      </c>
      <c r="M919">
        <f>'[2]Order Form'!L837</f>
        <v>0</v>
      </c>
    </row>
    <row r="920" spans="3:13" ht="15" hidden="1" customHeight="1" outlineLevel="2" x14ac:dyDescent="0.25">
      <c r="C920" s="59" t="s">
        <v>37</v>
      </c>
      <c r="D920" s="59" t="s">
        <v>37</v>
      </c>
      <c r="E920">
        <f>'[2]Order Form'!D869</f>
        <v>545670</v>
      </c>
      <c r="F920" t="str">
        <f>'[2]Order Form'!E869</f>
        <v>07-05</v>
      </c>
      <c r="G920">
        <f>'[2]Order Form'!F869</f>
        <v>0</v>
      </c>
      <c r="H920">
        <f>'[2]Order Form'!G869</f>
        <v>0</v>
      </c>
      <c r="I920" t="str">
        <f>'[2]Order Form'!H869</f>
        <v>WS SIENNA FLEUR PINK LARGE LUXE COS BAG</v>
      </c>
      <c r="J920">
        <f>'[2]Order Form'!I869</f>
        <v>1</v>
      </c>
      <c r="K920">
        <f>'[2]Order Form'!J869</f>
        <v>18.149999999999999</v>
      </c>
      <c r="L920">
        <f>'[2]Order Form'!K869</f>
        <v>29.95</v>
      </c>
      <c r="M920">
        <f>'[2]Order Form'!L838</f>
        <v>0</v>
      </c>
    </row>
    <row r="921" spans="3:13" ht="15" hidden="1" customHeight="1" outlineLevel="2" x14ac:dyDescent="0.25">
      <c r="C921" s="59" t="s">
        <v>37</v>
      </c>
      <c r="D921" s="59" t="s">
        <v>37</v>
      </c>
      <c r="E921">
        <f>'[2]Order Form'!D870</f>
        <v>545671</v>
      </c>
      <c r="F921" t="str">
        <f>'[2]Order Form'!E870</f>
        <v>07-05</v>
      </c>
      <c r="G921">
        <f>'[2]Order Form'!F870</f>
        <v>0</v>
      </c>
      <c r="H921">
        <f>'[2]Order Form'!G870</f>
        <v>0</v>
      </c>
      <c r="I921" t="str">
        <f>'[2]Order Form'!H870</f>
        <v>WS SIENNA FLEUR PINK MEDIUM BEAUTY CASE</v>
      </c>
      <c r="J921">
        <f>'[2]Order Form'!I870</f>
        <v>1</v>
      </c>
      <c r="K921">
        <f>'[2]Order Form'!J870</f>
        <v>24.21</v>
      </c>
      <c r="L921">
        <f>'[2]Order Form'!K870</f>
        <v>39.950000000000003</v>
      </c>
      <c r="M921" t="e">
        <f>'[2]Order Form'!#REF!</f>
        <v>#REF!</v>
      </c>
    </row>
    <row r="922" spans="3:13" ht="15" hidden="1" customHeight="1" outlineLevel="2" x14ac:dyDescent="0.25">
      <c r="C922" s="59" t="s">
        <v>37</v>
      </c>
      <c r="D922" s="59" t="s">
        <v>37</v>
      </c>
      <c r="E922">
        <f>'[2]Order Form'!D871</f>
        <v>545672</v>
      </c>
      <c r="F922" t="str">
        <f>'[2]Order Form'!E871</f>
        <v>07-05</v>
      </c>
      <c r="G922">
        <f>'[2]Order Form'!F871</f>
        <v>0</v>
      </c>
      <c r="H922">
        <f>'[2]Order Form'!G871</f>
        <v>0</v>
      </c>
      <c r="I922" t="str">
        <f>'[2]Order Form'!H871</f>
        <v>WS SIENNA FLEUR PINK FOLDOUT BAG WITH HOOK</v>
      </c>
      <c r="J922">
        <f>'[2]Order Form'!I871</f>
        <v>1</v>
      </c>
      <c r="K922">
        <f>'[2]Order Form'!J871</f>
        <v>30.27</v>
      </c>
      <c r="L922">
        <f>'[2]Order Form'!K871</f>
        <v>49.95</v>
      </c>
      <c r="M922">
        <f>'[2]Order Form'!L839</f>
        <v>0</v>
      </c>
    </row>
    <row r="923" spans="3:13" ht="15" hidden="1" customHeight="1" outlineLevel="2" x14ac:dyDescent="0.25">
      <c r="C923" s="59" t="s">
        <v>37</v>
      </c>
      <c r="D923" s="59" t="s">
        <v>37</v>
      </c>
      <c r="E923">
        <f>'[2]Order Form'!D872</f>
        <v>545673</v>
      </c>
      <c r="F923" t="str">
        <f>'[2]Order Form'!E872</f>
        <v>07-05</v>
      </c>
      <c r="G923">
        <f>'[2]Order Form'!F872</f>
        <v>0</v>
      </c>
      <c r="H923">
        <f>'[2]Order Form'!G872</f>
        <v>0</v>
      </c>
      <c r="I923" t="str">
        <f>'[2]Order Form'!H872</f>
        <v>WS SIENNA FLEUR PINK LARGE BEAUTY CASE</v>
      </c>
      <c r="J923">
        <f>'[2]Order Form'!I872</f>
        <v>1</v>
      </c>
      <c r="K923">
        <f>'[2]Order Form'!J872</f>
        <v>33.33</v>
      </c>
      <c r="L923">
        <f>'[2]Order Form'!K872</f>
        <v>33.33</v>
      </c>
      <c r="M923">
        <f>'[2]Order Form'!L840</f>
        <v>0</v>
      </c>
    </row>
    <row r="924" spans="3:13" ht="15" hidden="1" customHeight="1" outlineLevel="2" x14ac:dyDescent="0.25">
      <c r="C924" s="59" t="s">
        <v>37</v>
      </c>
      <c r="D924" s="59" t="s">
        <v>37</v>
      </c>
      <c r="E924">
        <f>'[2]Order Form'!D873</f>
        <v>0</v>
      </c>
      <c r="F924">
        <f>'[2]Order Form'!E873</f>
        <v>0</v>
      </c>
      <c r="G924">
        <f>'[2]Order Form'!F873</f>
        <v>0</v>
      </c>
      <c r="H924">
        <f>'[2]Order Form'!G873</f>
        <v>0</v>
      </c>
      <c r="I924">
        <f>'[2]Order Form'!H873</f>
        <v>0</v>
      </c>
      <c r="J924">
        <f>'[2]Order Form'!I873</f>
        <v>0</v>
      </c>
      <c r="K924">
        <f>'[2]Order Form'!J873</f>
        <v>0</v>
      </c>
      <c r="L924">
        <f>'[2]Order Form'!K873</f>
        <v>0</v>
      </c>
      <c r="M924">
        <f>'[2]Order Form'!L841</f>
        <v>0</v>
      </c>
    </row>
    <row r="925" spans="3:13" ht="15" hidden="1" customHeight="1" outlineLevel="2" x14ac:dyDescent="0.25">
      <c r="C925" s="59" t="s">
        <v>37</v>
      </c>
      <c r="D925" s="59" t="s">
        <v>37</v>
      </c>
      <c r="E925" t="str">
        <f>'[2]Order Form'!D874</f>
        <v>WSB222</v>
      </c>
      <c r="F925" t="str">
        <f>'[2]Order Form'!E874</f>
        <v>FS-E2</v>
      </c>
      <c r="G925">
        <f>'[2]Order Form'!F874</f>
        <v>0</v>
      </c>
      <c r="H925" t="str">
        <f>'[2]Order Form'!G874</f>
        <v>P</v>
      </c>
      <c r="I925" t="str">
        <f>'[2]Order Form'!H874</f>
        <v>WS SEASON'S FLORAL COS BAG PREPACK</v>
      </c>
      <c r="J925">
        <f>'[2]Order Form'!I874</f>
        <v>1</v>
      </c>
      <c r="K925">
        <f>'[2]Order Form'!J874</f>
        <v>284.52</v>
      </c>
      <c r="L925">
        <f>'[2]Order Form'!K874</f>
        <v>469.46</v>
      </c>
      <c r="M925" t="e">
        <f>'[2]Order Form'!#REF!</f>
        <v>#REF!</v>
      </c>
    </row>
    <row r="926" spans="3:13" ht="15" hidden="1" customHeight="1" outlineLevel="2" x14ac:dyDescent="0.25">
      <c r="C926" s="59" t="s">
        <v>37</v>
      </c>
      <c r="D926" s="59" t="s">
        <v>37</v>
      </c>
      <c r="E926">
        <f>'[2]Order Form'!D875</f>
        <v>545660</v>
      </c>
      <c r="F926" t="str">
        <f>'[2]Order Form'!E875</f>
        <v>07-09</v>
      </c>
      <c r="G926">
        <f>'[2]Order Form'!F875</f>
        <v>0</v>
      </c>
      <c r="H926">
        <f>'[2]Order Form'!G875</f>
        <v>0</v>
      </c>
      <c r="I926" t="str">
        <f>'[2]Order Form'!H875</f>
        <v>WS SEASON'S FLORAL HALF ROUND SHELL COS BAG</v>
      </c>
      <c r="J926">
        <f>'[2]Order Form'!I875</f>
        <v>1</v>
      </c>
      <c r="K926">
        <f>'[2]Order Form'!J875</f>
        <v>12.09</v>
      </c>
      <c r="L926">
        <f>'[2]Order Form'!K875</f>
        <v>19.95</v>
      </c>
      <c r="M926">
        <f>'[2]Order Form'!L842</f>
        <v>0</v>
      </c>
    </row>
    <row r="927" spans="3:13" ht="15" hidden="1" customHeight="1" outlineLevel="2" x14ac:dyDescent="0.25">
      <c r="C927" s="59" t="s">
        <v>37</v>
      </c>
      <c r="D927" s="59" t="s">
        <v>37</v>
      </c>
      <c r="E927">
        <f>'[2]Order Form'!D876</f>
        <v>545661</v>
      </c>
      <c r="F927" t="str">
        <f>'[2]Order Form'!E876</f>
        <v>07-09</v>
      </c>
      <c r="G927">
        <f>'[2]Order Form'!F876</f>
        <v>0</v>
      </c>
      <c r="H927">
        <f>'[2]Order Form'!G876</f>
        <v>0</v>
      </c>
      <c r="I927" t="str">
        <f>'[2]Order Form'!H876</f>
        <v>WS SEASON'S FLORAL MEDIUM SOFT A-LINE COS BAG</v>
      </c>
      <c r="J927">
        <f>'[2]Order Form'!I876</f>
        <v>1</v>
      </c>
      <c r="K927">
        <f>'[2]Order Form'!J876</f>
        <v>12.09</v>
      </c>
      <c r="L927">
        <f>'[2]Order Form'!K876</f>
        <v>19.95</v>
      </c>
      <c r="M927">
        <f>'[2]Order Form'!L843</f>
        <v>0</v>
      </c>
    </row>
    <row r="928" spans="3:13" ht="15" hidden="1" customHeight="1" outlineLevel="2" x14ac:dyDescent="0.25">
      <c r="C928" s="59" t="s">
        <v>37</v>
      </c>
      <c r="D928" s="59" t="s">
        <v>37</v>
      </c>
      <c r="E928">
        <f>'[2]Order Form'!D877</f>
        <v>545662</v>
      </c>
      <c r="F928" t="str">
        <f>'[2]Order Form'!E877</f>
        <v>07-09</v>
      </c>
      <c r="G928">
        <f>'[2]Order Form'!F877</f>
        <v>0</v>
      </c>
      <c r="H928">
        <f>'[2]Order Form'!G877</f>
        <v>0</v>
      </c>
      <c r="I928" t="str">
        <f>'[2]Order Form'!H877</f>
        <v>WS SEASON'S FLORAL RECTANGLE BRUSH BAG</v>
      </c>
      <c r="J928">
        <f>'[2]Order Form'!I877</f>
        <v>1</v>
      </c>
      <c r="K928">
        <f>'[2]Order Form'!J877</f>
        <v>15.12</v>
      </c>
      <c r="L928">
        <f>'[2]Order Form'!K877</f>
        <v>24.95</v>
      </c>
      <c r="M928">
        <f>'[2]Order Form'!L844</f>
        <v>0</v>
      </c>
    </row>
    <row r="929" spans="3:13" ht="15" hidden="1" customHeight="1" outlineLevel="2" x14ac:dyDescent="0.25">
      <c r="C929" s="59" t="s">
        <v>37</v>
      </c>
      <c r="D929" s="59" t="s">
        <v>37</v>
      </c>
      <c r="E929">
        <f>'[2]Order Form'!D878</f>
        <v>545663</v>
      </c>
      <c r="F929" t="str">
        <f>'[2]Order Form'!E878</f>
        <v>07-09</v>
      </c>
      <c r="G929">
        <f>'[2]Order Form'!F878</f>
        <v>0</v>
      </c>
      <c r="H929">
        <f>'[2]Order Form'!G878</f>
        <v>0</v>
      </c>
      <c r="I929" t="str">
        <f>'[2]Order Form'!H878</f>
        <v>WS SEASON'S FLORAL LARGE LUXE COS BAG</v>
      </c>
      <c r="J929">
        <f>'[2]Order Form'!I878</f>
        <v>1</v>
      </c>
      <c r="K929">
        <f>'[2]Order Form'!J878</f>
        <v>18.149999999999999</v>
      </c>
      <c r="L929">
        <f>'[2]Order Form'!K878</f>
        <v>29.95</v>
      </c>
      <c r="M929">
        <f>'[2]Order Form'!L845</f>
        <v>0</v>
      </c>
    </row>
    <row r="930" spans="3:13" ht="15" hidden="1" customHeight="1" outlineLevel="2" x14ac:dyDescent="0.25">
      <c r="C930" s="59" t="s">
        <v>37</v>
      </c>
      <c r="D930" s="59" t="s">
        <v>37</v>
      </c>
      <c r="E930">
        <f>'[2]Order Form'!D879</f>
        <v>545664</v>
      </c>
      <c r="F930" t="str">
        <f>'[2]Order Form'!E879</f>
        <v>07-09</v>
      </c>
      <c r="G930">
        <f>'[2]Order Form'!F879</f>
        <v>0</v>
      </c>
      <c r="H930">
        <f>'[2]Order Form'!G879</f>
        <v>0</v>
      </c>
      <c r="I930" t="str">
        <f>'[2]Order Form'!H879</f>
        <v>WS SEASON'S FLORAL TRAVEL BAG WITH HOOK</v>
      </c>
      <c r="J930">
        <f>'[2]Order Form'!I879</f>
        <v>1</v>
      </c>
      <c r="K930">
        <f>'[2]Order Form'!J879</f>
        <v>24.21</v>
      </c>
      <c r="L930">
        <f>'[2]Order Form'!K879</f>
        <v>39.950000000000003</v>
      </c>
      <c r="M930">
        <f>'[2]Order Form'!L846</f>
        <v>0</v>
      </c>
    </row>
    <row r="931" spans="3:13" ht="15" hidden="1" customHeight="1" outlineLevel="2" x14ac:dyDescent="0.25">
      <c r="C931" s="59" t="s">
        <v>37</v>
      </c>
      <c r="D931" s="59" t="s">
        <v>37</v>
      </c>
      <c r="E931">
        <f>'[2]Order Form'!D880</f>
        <v>545665</v>
      </c>
      <c r="F931" t="str">
        <f>'[2]Order Form'!E880</f>
        <v>07-09</v>
      </c>
      <c r="G931">
        <f>'[2]Order Form'!F880</f>
        <v>0</v>
      </c>
      <c r="H931">
        <f>'[2]Order Form'!G880</f>
        <v>0</v>
      </c>
      <c r="I931" t="str">
        <f>'[2]Order Form'!H880</f>
        <v>WS SEASON'S FLORAL LARGE HOLD ALL COS BAG</v>
      </c>
      <c r="J931">
        <f>'[2]Order Form'!I880</f>
        <v>1</v>
      </c>
      <c r="K931">
        <f>'[2]Order Form'!J880</f>
        <v>27.27</v>
      </c>
      <c r="L931">
        <f>'[2]Order Form'!K880</f>
        <v>45</v>
      </c>
      <c r="M931">
        <f>'[2]Order Form'!L847</f>
        <v>0</v>
      </c>
    </row>
    <row r="932" spans="3:13" ht="15" hidden="1" customHeight="1" outlineLevel="2" x14ac:dyDescent="0.25">
      <c r="C932" s="59" t="s">
        <v>37</v>
      </c>
      <c r="D932" s="59" t="s">
        <v>37</v>
      </c>
      <c r="E932">
        <f>'[2]Order Form'!D881</f>
        <v>545666</v>
      </c>
      <c r="F932" t="str">
        <f>'[2]Order Form'!E881</f>
        <v>07-09</v>
      </c>
      <c r="G932">
        <f>'[2]Order Form'!F881</f>
        <v>0</v>
      </c>
      <c r="H932">
        <f>'[2]Order Form'!G881</f>
        <v>0</v>
      </c>
      <c r="I932" t="str">
        <f>'[2]Order Form'!H881</f>
        <v>WS SEASON'S FLORAL LARGE BEAUTY CASE</v>
      </c>
      <c r="J932">
        <f>'[2]Order Form'!I881</f>
        <v>1</v>
      </c>
      <c r="K932">
        <f>'[2]Order Form'!J881</f>
        <v>33.33</v>
      </c>
      <c r="L932">
        <f>'[2]Order Form'!K881</f>
        <v>55</v>
      </c>
      <c r="M932">
        <f>'[2]Order Form'!L848</f>
        <v>0</v>
      </c>
    </row>
    <row r="933" spans="3:13" ht="15" hidden="1" customHeight="1" outlineLevel="2" x14ac:dyDescent="0.25">
      <c r="C933" s="59" t="s">
        <v>37</v>
      </c>
      <c r="D933" s="59" t="s">
        <v>37</v>
      </c>
      <c r="E933">
        <f>'[2]Order Form'!D882</f>
        <v>0</v>
      </c>
      <c r="F933">
        <f>'[2]Order Form'!E882</f>
        <v>0</v>
      </c>
      <c r="G933">
        <f>'[2]Order Form'!F882</f>
        <v>0</v>
      </c>
      <c r="H933">
        <f>'[2]Order Form'!G882</f>
        <v>0</v>
      </c>
      <c r="I933">
        <f>'[2]Order Form'!H882</f>
        <v>0</v>
      </c>
      <c r="J933">
        <f>'[2]Order Form'!I882</f>
        <v>0</v>
      </c>
      <c r="K933">
        <f>'[2]Order Form'!J882</f>
        <v>0</v>
      </c>
      <c r="L933">
        <f>'[2]Order Form'!K882</f>
        <v>0</v>
      </c>
      <c r="M933">
        <f>'[2]Order Form'!L849</f>
        <v>0</v>
      </c>
    </row>
    <row r="934" spans="3:13" ht="15" hidden="1" customHeight="1" outlineLevel="2" x14ac:dyDescent="0.25">
      <c r="C934" s="59" t="s">
        <v>37</v>
      </c>
      <c r="D934" s="59" t="s">
        <v>37</v>
      </c>
      <c r="E934" t="str">
        <f>'[2]Order Form'!D883</f>
        <v>WSB138</v>
      </c>
      <c r="F934" t="str">
        <f>'[2]Order Form'!E883</f>
        <v>FS-E3</v>
      </c>
      <c r="G934">
        <f>'[2]Order Form'!F883</f>
        <v>0</v>
      </c>
      <c r="H934" t="str">
        <f>'[2]Order Form'!G883</f>
        <v>P</v>
      </c>
      <c r="I934" t="str">
        <f>'[2]Order Form'!H883</f>
        <v>WS STUDIO BLOOMS COS BAG PREPACK</v>
      </c>
      <c r="J934">
        <f>'[2]Order Form'!I883</f>
        <v>1</v>
      </c>
      <c r="K934">
        <f>'[2]Order Form'!J883</f>
        <v>242.07</v>
      </c>
      <c r="L934">
        <f>'[2]Order Form'!K883</f>
        <v>399.42</v>
      </c>
      <c r="M934">
        <f>'[2]Order Form'!L850</f>
        <v>0</v>
      </c>
    </row>
    <row r="935" spans="3:13" ht="15" hidden="1" customHeight="1" outlineLevel="2" x14ac:dyDescent="0.25">
      <c r="C935" s="59" t="s">
        <v>37</v>
      </c>
      <c r="D935" s="59" t="s">
        <v>37</v>
      </c>
      <c r="E935">
        <f>'[2]Order Form'!D884</f>
        <v>545181</v>
      </c>
      <c r="F935" t="str">
        <f>'[2]Order Form'!E884</f>
        <v>07-11</v>
      </c>
      <c r="G935">
        <f>'[2]Order Form'!F884</f>
        <v>0</v>
      </c>
      <c r="H935">
        <f>'[2]Order Form'!G884</f>
        <v>0</v>
      </c>
      <c r="I935" t="str">
        <f>'[2]Order Form'!H884</f>
        <v>WS STUDIO BLOOMS RECTANGLE BRUSH BAG</v>
      </c>
      <c r="J935">
        <f>'[2]Order Form'!I884</f>
        <v>1</v>
      </c>
      <c r="K935">
        <f>'[2]Order Form'!J884</f>
        <v>15.12</v>
      </c>
      <c r="L935">
        <f>'[2]Order Form'!K884</f>
        <v>24.95</v>
      </c>
      <c r="M935">
        <f>'[2]Order Form'!L851</f>
        <v>0</v>
      </c>
    </row>
    <row r="936" spans="3:13" ht="15" hidden="1" customHeight="1" outlineLevel="2" x14ac:dyDescent="0.25">
      <c r="C936" s="59" t="s">
        <v>37</v>
      </c>
      <c r="D936" s="59" t="s">
        <v>37</v>
      </c>
      <c r="E936">
        <f>'[2]Order Form'!D885</f>
        <v>545182</v>
      </c>
      <c r="F936" t="str">
        <f>'[2]Order Form'!E885</f>
        <v>07-11</v>
      </c>
      <c r="G936">
        <f>'[2]Order Form'!F885</f>
        <v>0</v>
      </c>
      <c r="H936">
        <f>'[2]Order Form'!G885</f>
        <v>0</v>
      </c>
      <c r="I936" t="str">
        <f>'[2]Order Form'!H885</f>
        <v>WS STUDIO BLOOMS LARGE LUXE COS BAG</v>
      </c>
      <c r="J936">
        <f>'[2]Order Form'!I885</f>
        <v>1</v>
      </c>
      <c r="K936">
        <f>'[2]Order Form'!J885</f>
        <v>18.149999999999999</v>
      </c>
      <c r="L936">
        <f>'[2]Order Form'!K885</f>
        <v>29.95</v>
      </c>
      <c r="M936">
        <f>'[2]Order Form'!L852</f>
        <v>0</v>
      </c>
    </row>
    <row r="937" spans="3:13" ht="15" hidden="1" customHeight="1" outlineLevel="2" x14ac:dyDescent="0.25">
      <c r="C937" s="59" t="s">
        <v>37</v>
      </c>
      <c r="D937" s="59" t="s">
        <v>37</v>
      </c>
      <c r="E937">
        <f>'[2]Order Form'!D886</f>
        <v>545183</v>
      </c>
      <c r="F937" t="str">
        <f>'[2]Order Form'!E886</f>
        <v>07-11</v>
      </c>
      <c r="G937">
        <f>'[2]Order Form'!F886</f>
        <v>0</v>
      </c>
      <c r="H937">
        <f>'[2]Order Form'!G886</f>
        <v>0</v>
      </c>
      <c r="I937" t="str">
        <f>'[2]Order Form'!H886</f>
        <v>WS STUDIO BLOOMS MEDIUM BEAUTY CASE</v>
      </c>
      <c r="J937">
        <f>'[2]Order Form'!I886</f>
        <v>1</v>
      </c>
      <c r="K937">
        <f>'[2]Order Form'!J886</f>
        <v>24.21</v>
      </c>
      <c r="L937">
        <f>'[2]Order Form'!K886</f>
        <v>39.950000000000003</v>
      </c>
      <c r="M937">
        <f>'[2]Order Form'!L853</f>
        <v>0</v>
      </c>
    </row>
    <row r="938" spans="3:13" ht="15" hidden="1" customHeight="1" outlineLevel="2" x14ac:dyDescent="0.25">
      <c r="C938" s="59" t="s">
        <v>37</v>
      </c>
      <c r="D938" s="59" t="s">
        <v>37</v>
      </c>
      <c r="E938">
        <f>'[2]Order Form'!D887</f>
        <v>545184</v>
      </c>
      <c r="F938" t="str">
        <f>'[2]Order Form'!E887</f>
        <v>07-11</v>
      </c>
      <c r="G938">
        <f>'[2]Order Form'!F887</f>
        <v>0</v>
      </c>
      <c r="H938">
        <f>'[2]Order Form'!G887</f>
        <v>0</v>
      </c>
      <c r="I938" t="str">
        <f>'[2]Order Form'!H887</f>
        <v>WS STUDIO BLOOMS LARGE HOLD ALL COS BAG</v>
      </c>
      <c r="J938">
        <f>'[2]Order Form'!I887</f>
        <v>1</v>
      </c>
      <c r="K938">
        <f>'[2]Order Form'!J887</f>
        <v>24.21</v>
      </c>
      <c r="L938">
        <f>'[2]Order Form'!K887</f>
        <v>39.950000000000003</v>
      </c>
      <c r="M938">
        <f>'[2]Order Form'!L854</f>
        <v>0</v>
      </c>
    </row>
    <row r="939" spans="3:13" ht="15" hidden="1" customHeight="1" outlineLevel="2" x14ac:dyDescent="0.25">
      <c r="C939" s="59" t="s">
        <v>37</v>
      </c>
      <c r="D939" s="59" t="s">
        <v>37</v>
      </c>
      <c r="E939">
        <f>'[2]Order Form'!D888</f>
        <v>545185</v>
      </c>
      <c r="F939" t="str">
        <f>'[2]Order Form'!E888</f>
        <v>07-11</v>
      </c>
      <c r="G939">
        <f>'[2]Order Form'!F888</f>
        <v>0</v>
      </c>
      <c r="H939">
        <f>'[2]Order Form'!G888</f>
        <v>0</v>
      </c>
      <c r="I939" t="str">
        <f>'[2]Order Form'!H888</f>
        <v>WS STUDIO BLOOMS TRAVEL BAG WITH HOOK</v>
      </c>
      <c r="J939">
        <f>'[2]Order Form'!I888</f>
        <v>1</v>
      </c>
      <c r="K939">
        <f>'[2]Order Form'!J888</f>
        <v>24.21</v>
      </c>
      <c r="L939">
        <f>'[2]Order Form'!K888</f>
        <v>39.950000000000003</v>
      </c>
      <c r="M939">
        <f>'[2]Order Form'!L855</f>
        <v>0</v>
      </c>
    </row>
    <row r="940" spans="3:13" ht="15" hidden="1" customHeight="1" outlineLevel="2" x14ac:dyDescent="0.25">
      <c r="C940" s="59" t="s">
        <v>37</v>
      </c>
      <c r="D940" s="59" t="s">
        <v>37</v>
      </c>
      <c r="E940">
        <f>'[2]Order Form'!D889</f>
        <v>545186</v>
      </c>
      <c r="F940" t="str">
        <f>'[2]Order Form'!E889</f>
        <v>07-11</v>
      </c>
      <c r="G940">
        <f>'[2]Order Form'!F889</f>
        <v>0</v>
      </c>
      <c r="H940">
        <f>'[2]Order Form'!G889</f>
        <v>0</v>
      </c>
      <c r="I940" t="str">
        <f>'[2]Order Form'!H889</f>
        <v>WS STUDIO BLOOMS LARGE BEAUTY CASE</v>
      </c>
      <c r="J940">
        <f>'[2]Order Form'!I889</f>
        <v>1</v>
      </c>
      <c r="K940">
        <f>'[2]Order Form'!J889</f>
        <v>30.27</v>
      </c>
      <c r="L940">
        <f>'[2]Order Form'!K889</f>
        <v>49.95</v>
      </c>
      <c r="M940">
        <f>'[2]Order Form'!L856</f>
        <v>0</v>
      </c>
    </row>
    <row r="941" spans="3:13" ht="15" hidden="1" customHeight="1" outlineLevel="2" x14ac:dyDescent="0.25">
      <c r="C941" s="59" t="s">
        <v>37</v>
      </c>
      <c r="D941" s="59" t="s">
        <v>37</v>
      </c>
      <c r="E941">
        <f>'[2]Order Form'!D890</f>
        <v>0</v>
      </c>
      <c r="F941">
        <f>'[2]Order Form'!E890</f>
        <v>0</v>
      </c>
      <c r="G941">
        <f>'[2]Order Form'!F890</f>
        <v>0</v>
      </c>
      <c r="H941">
        <f>'[2]Order Form'!G890</f>
        <v>0</v>
      </c>
      <c r="I941">
        <f>'[2]Order Form'!H890</f>
        <v>0</v>
      </c>
      <c r="J941">
        <f>'[2]Order Form'!I890</f>
        <v>0</v>
      </c>
      <c r="K941">
        <f>'[2]Order Form'!J890</f>
        <v>0</v>
      </c>
      <c r="L941">
        <f>'[2]Order Form'!K890</f>
        <v>0</v>
      </c>
      <c r="M941">
        <f>'[2]Order Form'!L857</f>
        <v>0</v>
      </c>
    </row>
    <row r="942" spans="3:13" ht="15" hidden="1" customHeight="1" outlineLevel="2" x14ac:dyDescent="0.25">
      <c r="C942" s="59" t="s">
        <v>37</v>
      </c>
      <c r="D942" s="59" t="s">
        <v>37</v>
      </c>
      <c r="E942">
        <f>'[2]Order Form'!D891</f>
        <v>0</v>
      </c>
      <c r="F942">
        <f>'[2]Order Form'!E891</f>
        <v>0</v>
      </c>
      <c r="G942">
        <f>'[2]Order Form'!F891</f>
        <v>0</v>
      </c>
      <c r="H942">
        <f>'[2]Order Form'!G891</f>
        <v>0</v>
      </c>
      <c r="I942">
        <f>'[2]Order Form'!H891</f>
        <v>0</v>
      </c>
      <c r="J942">
        <f>'[2]Order Form'!I891</f>
        <v>0</v>
      </c>
      <c r="K942">
        <f>'[2]Order Form'!J891</f>
        <v>0</v>
      </c>
      <c r="L942">
        <f>'[2]Order Form'!K891</f>
        <v>0</v>
      </c>
      <c r="M942">
        <f>'[2]Order Form'!L858</f>
        <v>0</v>
      </c>
    </row>
    <row r="943" spans="3:13" ht="15" hidden="1" customHeight="1" outlineLevel="2" x14ac:dyDescent="0.25">
      <c r="C943" s="59" t="s">
        <v>37</v>
      </c>
      <c r="D943" s="59" t="s">
        <v>37</v>
      </c>
      <c r="E943">
        <f>'[2]Order Form'!D892</f>
        <v>545202</v>
      </c>
      <c r="F943" t="str">
        <f>'[2]Order Form'!E892</f>
        <v>07-A</v>
      </c>
      <c r="G943">
        <f>'[2]Order Form'!F892</f>
        <v>0</v>
      </c>
      <c r="H943">
        <f>'[2]Order Form'!G892</f>
        <v>0</v>
      </c>
      <c r="I943" t="str">
        <f>'[2]Order Form'!H892</f>
        <v>WS SAFARI GREY LARGE HOLD ALL COS BAG</v>
      </c>
      <c r="J943">
        <f>'[2]Order Form'!I892</f>
        <v>1</v>
      </c>
      <c r="K943">
        <f>'[2]Order Form'!J892</f>
        <v>27.27</v>
      </c>
      <c r="L943">
        <f>'[2]Order Form'!K892</f>
        <v>45</v>
      </c>
      <c r="M943">
        <f>'[2]Order Form'!L859</f>
        <v>0</v>
      </c>
    </row>
    <row r="944" spans="3:13" ht="15" hidden="1" customHeight="1" outlineLevel="2" x14ac:dyDescent="0.25">
      <c r="C944" s="59" t="s">
        <v>37</v>
      </c>
      <c r="D944" s="59" t="s">
        <v>37</v>
      </c>
      <c r="E944">
        <f>'[2]Order Form'!D893</f>
        <v>544713</v>
      </c>
      <c r="F944" t="str">
        <f>'[2]Order Form'!E893</f>
        <v>06-03</v>
      </c>
      <c r="G944">
        <f>'[2]Order Form'!F893</f>
        <v>0</v>
      </c>
      <c r="H944">
        <f>'[2]Order Form'!G893</f>
        <v>0</v>
      </c>
      <c r="I944" t="str">
        <f>'[2]Order Form'!H893</f>
        <v>WS OCELOT LARGE HOLD ALL COS BAG</v>
      </c>
      <c r="J944">
        <f>'[2]Order Form'!I893</f>
        <v>1</v>
      </c>
      <c r="K944">
        <f>'[2]Order Form'!J893</f>
        <v>27.27</v>
      </c>
      <c r="L944">
        <f>'[2]Order Form'!K893</f>
        <v>45</v>
      </c>
      <c r="M944">
        <f>'[2]Order Form'!L860</f>
        <v>0</v>
      </c>
    </row>
    <row r="945" spans="3:13" ht="15" hidden="1" customHeight="1" outlineLevel="2" x14ac:dyDescent="0.25">
      <c r="C945" s="59" t="s">
        <v>37</v>
      </c>
      <c r="D945" s="59" t="s">
        <v>37</v>
      </c>
      <c r="E945">
        <f>'[2]Order Form'!D894</f>
        <v>544715</v>
      </c>
      <c r="F945" t="str">
        <f>'[2]Order Form'!E894</f>
        <v>06-03</v>
      </c>
      <c r="G945">
        <f>'[2]Order Form'!F894</f>
        <v>0</v>
      </c>
      <c r="H945">
        <f>'[2]Order Form'!G894</f>
        <v>0</v>
      </c>
      <c r="I945" t="str">
        <f>'[2]Order Form'!H894</f>
        <v>WS OCELOT LARGE BEAUTY CASE</v>
      </c>
      <c r="J945">
        <f>'[2]Order Form'!I894</f>
        <v>1</v>
      </c>
      <c r="K945">
        <f>'[2]Order Form'!J894</f>
        <v>33.33</v>
      </c>
      <c r="L945">
        <f>'[2]Order Form'!K894</f>
        <v>55</v>
      </c>
      <c r="M945">
        <f>'[2]Order Form'!L861</f>
        <v>0</v>
      </c>
    </row>
    <row r="946" spans="3:13" ht="15" hidden="1" customHeight="1" outlineLevel="2" x14ac:dyDescent="0.25">
      <c r="C946" s="59" t="s">
        <v>37</v>
      </c>
      <c r="D946" s="59" t="s">
        <v>37</v>
      </c>
      <c r="E946">
        <f>'[2]Order Form'!D895</f>
        <v>0</v>
      </c>
      <c r="F946">
        <f>'[2]Order Form'!E895</f>
        <v>0</v>
      </c>
      <c r="G946">
        <f>'[2]Order Form'!F895</f>
        <v>0</v>
      </c>
      <c r="H946">
        <f>'[2]Order Form'!G895</f>
        <v>0</v>
      </c>
      <c r="I946">
        <f>'[2]Order Form'!H895</f>
        <v>0</v>
      </c>
      <c r="J946">
        <f>'[2]Order Form'!I895</f>
        <v>0</v>
      </c>
      <c r="K946">
        <f>'[2]Order Form'!J895</f>
        <v>0</v>
      </c>
      <c r="L946">
        <f>'[2]Order Form'!K895</f>
        <v>0</v>
      </c>
      <c r="M946">
        <f>'[2]Order Form'!L862</f>
        <v>0</v>
      </c>
    </row>
    <row r="947" spans="3:13" ht="15" hidden="1" customHeight="1" outlineLevel="2" x14ac:dyDescent="0.25">
      <c r="C947" s="59" t="s">
        <v>37</v>
      </c>
      <c r="D947" s="59" t="s">
        <v>37</v>
      </c>
      <c r="E947">
        <f>'[2]Order Form'!D896</f>
        <v>545253</v>
      </c>
      <c r="F947" t="str">
        <f>'[2]Order Form'!E896</f>
        <v>07-14</v>
      </c>
      <c r="G947">
        <f>'[2]Order Form'!F896</f>
        <v>0</v>
      </c>
      <c r="H947">
        <f>'[2]Order Form'!G896</f>
        <v>0</v>
      </c>
      <c r="I947" t="str">
        <f>'[2]Order Form'!H896</f>
        <v>WS IN THE WILD SMALL SQUARY CARRY BAG</v>
      </c>
      <c r="J947">
        <f>'[2]Order Form'!I896</f>
        <v>1</v>
      </c>
      <c r="K947">
        <f>'[2]Order Form'!J896</f>
        <v>12.09</v>
      </c>
      <c r="L947">
        <f>'[2]Order Form'!K896</f>
        <v>19.95</v>
      </c>
      <c r="M947">
        <f>'[2]Order Form'!L863</f>
        <v>0</v>
      </c>
    </row>
    <row r="948" spans="3:13" ht="15" hidden="1" customHeight="1" outlineLevel="2" x14ac:dyDescent="0.25">
      <c r="C948" s="59" t="s">
        <v>37</v>
      </c>
      <c r="D948" s="59" t="s">
        <v>37</v>
      </c>
      <c r="E948">
        <f>'[2]Order Form'!D897</f>
        <v>545255</v>
      </c>
      <c r="F948" t="str">
        <f>'[2]Order Form'!E897</f>
        <v>07-14</v>
      </c>
      <c r="G948">
        <f>'[2]Order Form'!F897</f>
        <v>0</v>
      </c>
      <c r="H948">
        <f>'[2]Order Form'!G897</f>
        <v>0</v>
      </c>
      <c r="I948" t="str">
        <f>'[2]Order Form'!H897</f>
        <v>WS IN THE WILD LARGE LUXE COS BAG</v>
      </c>
      <c r="J948">
        <f>'[2]Order Form'!I897</f>
        <v>1</v>
      </c>
      <c r="K948">
        <f>'[2]Order Form'!J897</f>
        <v>18.149999999999999</v>
      </c>
      <c r="L948">
        <f>'[2]Order Form'!K897</f>
        <v>29.95</v>
      </c>
      <c r="M948">
        <f>'[2]Order Form'!L864</f>
        <v>0</v>
      </c>
    </row>
    <row r="949" spans="3:13" ht="15" hidden="1" customHeight="1" outlineLevel="2" x14ac:dyDescent="0.25">
      <c r="C949" s="59" t="s">
        <v>37</v>
      </c>
      <c r="D949" s="59" t="s">
        <v>37</v>
      </c>
      <c r="E949">
        <f>'[2]Order Form'!D898</f>
        <v>545256</v>
      </c>
      <c r="F949" t="str">
        <f>'[2]Order Form'!E898</f>
        <v>07-14</v>
      </c>
      <c r="G949">
        <f>'[2]Order Form'!F898</f>
        <v>0</v>
      </c>
      <c r="H949">
        <f>'[2]Order Form'!G898</f>
        <v>0</v>
      </c>
      <c r="I949" t="str">
        <f>'[2]Order Form'!H898</f>
        <v>WS IN THE WILD SMALL BEAUTY CASE</v>
      </c>
      <c r="J949">
        <f>'[2]Order Form'!I898</f>
        <v>1</v>
      </c>
      <c r="K949">
        <f>'[2]Order Form'!J898</f>
        <v>21.18</v>
      </c>
      <c r="L949">
        <f>'[2]Order Form'!K898</f>
        <v>34.950000000000003</v>
      </c>
      <c r="M949">
        <f>'[2]Order Form'!L865</f>
        <v>0</v>
      </c>
    </row>
    <row r="950" spans="3:13" ht="15" hidden="1" customHeight="1" outlineLevel="2" x14ac:dyDescent="0.25">
      <c r="C950" s="59" t="s">
        <v>37</v>
      </c>
      <c r="D950" s="59" t="s">
        <v>37</v>
      </c>
      <c r="E950">
        <f>'[2]Order Form'!D899</f>
        <v>0</v>
      </c>
      <c r="F950">
        <f>'[2]Order Form'!E899</f>
        <v>0</v>
      </c>
      <c r="G950">
        <f>'[2]Order Form'!F899</f>
        <v>0</v>
      </c>
      <c r="H950">
        <f>'[2]Order Form'!G899</f>
        <v>0</v>
      </c>
      <c r="I950">
        <f>'[2]Order Form'!H899</f>
        <v>0</v>
      </c>
      <c r="J950">
        <f>'[2]Order Form'!I899</f>
        <v>0</v>
      </c>
      <c r="K950">
        <f>'[2]Order Form'!J899</f>
        <v>0</v>
      </c>
      <c r="L950">
        <f>'[2]Order Form'!K899</f>
        <v>0</v>
      </c>
      <c r="M950">
        <f>'[2]Order Form'!L866</f>
        <v>0</v>
      </c>
    </row>
    <row r="951" spans="3:13" ht="15" hidden="1" customHeight="1" outlineLevel="2" x14ac:dyDescent="0.25">
      <c r="C951" s="59" t="s">
        <v>37</v>
      </c>
      <c r="D951" s="59" t="s">
        <v>37</v>
      </c>
      <c r="E951" t="str">
        <f>'[2]Order Form'!D900</f>
        <v>WSB236</v>
      </c>
      <c r="F951" t="str">
        <f>'[2]Order Form'!E900</f>
        <v>FS-H3</v>
      </c>
      <c r="G951">
        <f>'[2]Order Form'!F900</f>
        <v>0</v>
      </c>
      <c r="H951" t="str">
        <f>'[2]Order Form'!G900</f>
        <v>P</v>
      </c>
      <c r="I951" t="str">
        <f>'[2]Order Form'!H900</f>
        <v>WS WATERCOLOUR LEOPARD BLACK/GREY COS BAG PREPACK</v>
      </c>
      <c r="J951">
        <f>'[2]Order Form'!I900</f>
        <v>1</v>
      </c>
      <c r="K951">
        <f>'[2]Order Form'!J900</f>
        <v>221.5</v>
      </c>
      <c r="L951">
        <f>'[2]Order Form'!K900</f>
        <v>365.47</v>
      </c>
      <c r="M951">
        <f>'[2]Order Form'!L867</f>
        <v>0</v>
      </c>
    </row>
    <row r="952" spans="3:13" ht="15" hidden="1" customHeight="1" outlineLevel="2" x14ac:dyDescent="0.25">
      <c r="C952" s="59" t="s">
        <v>37</v>
      </c>
      <c r="D952" s="59" t="s">
        <v>37</v>
      </c>
      <c r="E952">
        <f>'[2]Order Form'!D901</f>
        <v>545738</v>
      </c>
      <c r="F952" t="str">
        <f>'[2]Order Form'!E901</f>
        <v>08-02</v>
      </c>
      <c r="G952">
        <f>'[2]Order Form'!F901</f>
        <v>0</v>
      </c>
      <c r="H952">
        <f>'[2]Order Form'!G901</f>
        <v>0</v>
      </c>
      <c r="I952" t="str">
        <f>'[2]Order Form'!H901</f>
        <v>WS WATERCOLOUR LEOPARD BLACK/GREY SMALL FLAT PURSE</v>
      </c>
      <c r="J952">
        <f>'[2]Order Form'!I901</f>
        <v>1</v>
      </c>
      <c r="K952">
        <f>'[2]Order Form'!J901</f>
        <v>7.85</v>
      </c>
      <c r="L952">
        <f>'[2]Order Form'!K901</f>
        <v>12.95</v>
      </c>
      <c r="M952">
        <f>'[2]Order Form'!L868</f>
        <v>0</v>
      </c>
    </row>
    <row r="953" spans="3:13" ht="15" hidden="1" customHeight="1" outlineLevel="2" x14ac:dyDescent="0.25">
      <c r="C953" s="59" t="s">
        <v>37</v>
      </c>
      <c r="D953" s="59" t="s">
        <v>37</v>
      </c>
      <c r="E953">
        <f>'[2]Order Form'!D902</f>
        <v>545739</v>
      </c>
      <c r="F953" t="str">
        <f>'[2]Order Form'!E902</f>
        <v>08-02</v>
      </c>
      <c r="G953">
        <f>'[2]Order Form'!F902</f>
        <v>0</v>
      </c>
      <c r="H953">
        <f>'[2]Order Form'!G902</f>
        <v>0</v>
      </c>
      <c r="I953" t="str">
        <f>'[2]Order Form'!H902</f>
        <v>WS WATERCOLOUR LEOPARD BLACK/GREY SMALL SQUARE CARRY BAG</v>
      </c>
      <c r="J953">
        <f>'[2]Order Form'!I902</f>
        <v>1</v>
      </c>
      <c r="K953">
        <f>'[2]Order Form'!J902</f>
        <v>12.09</v>
      </c>
      <c r="L953">
        <f>'[2]Order Form'!K902</f>
        <v>19.95</v>
      </c>
      <c r="M953">
        <f>'[2]Order Form'!L869</f>
        <v>0</v>
      </c>
    </row>
    <row r="954" spans="3:13" ht="15" hidden="1" customHeight="1" outlineLevel="2" x14ac:dyDescent="0.25">
      <c r="C954" s="59" t="s">
        <v>37</v>
      </c>
      <c r="D954" s="59" t="s">
        <v>37</v>
      </c>
      <c r="E954">
        <f>'[2]Order Form'!D903</f>
        <v>545740</v>
      </c>
      <c r="F954" t="str">
        <f>'[2]Order Form'!E903</f>
        <v>08-02</v>
      </c>
      <c r="G954">
        <f>'[2]Order Form'!F903</f>
        <v>0</v>
      </c>
      <c r="H954">
        <f>'[2]Order Form'!G903</f>
        <v>0</v>
      </c>
      <c r="I954" t="str">
        <f>'[2]Order Form'!H903</f>
        <v>WS WATERCOLOUR LEOPARD BLACK/GREY RECTANGLE BRUSH BAG</v>
      </c>
      <c r="J954">
        <f>'[2]Order Form'!I903</f>
        <v>1</v>
      </c>
      <c r="K954">
        <f>'[2]Order Form'!J903</f>
        <v>15.12</v>
      </c>
      <c r="L954">
        <f>'[2]Order Form'!K903</f>
        <v>24.95</v>
      </c>
      <c r="M954">
        <f>'[2]Order Form'!L870</f>
        <v>0</v>
      </c>
    </row>
    <row r="955" spans="3:13" ht="15" hidden="1" customHeight="1" outlineLevel="2" x14ac:dyDescent="0.25">
      <c r="C955" s="59" t="s">
        <v>37</v>
      </c>
      <c r="D955" s="59" t="s">
        <v>37</v>
      </c>
      <c r="E955">
        <f>'[2]Order Form'!D904</f>
        <v>545741</v>
      </c>
      <c r="F955" t="str">
        <f>'[2]Order Form'!E904</f>
        <v>08-02</v>
      </c>
      <c r="G955">
        <f>'[2]Order Form'!F904</f>
        <v>0</v>
      </c>
      <c r="H955">
        <f>'[2]Order Form'!G904</f>
        <v>0</v>
      </c>
      <c r="I955" t="str">
        <f>'[2]Order Form'!H904</f>
        <v>WS WATERCOLOUR LEOPARD BLACK/GREY LARGE LUXE COS BAG</v>
      </c>
      <c r="J955">
        <f>'[2]Order Form'!I904</f>
        <v>1</v>
      </c>
      <c r="K955">
        <f>'[2]Order Form'!J904</f>
        <v>18.149999999999999</v>
      </c>
      <c r="L955">
        <f>'[2]Order Form'!K904</f>
        <v>29.95</v>
      </c>
      <c r="M955">
        <f>'[2]Order Form'!L871</f>
        <v>0</v>
      </c>
    </row>
    <row r="956" spans="3:13" ht="15" hidden="1" customHeight="1" outlineLevel="2" x14ac:dyDescent="0.25">
      <c r="C956" s="59" t="s">
        <v>37</v>
      </c>
      <c r="D956" s="59" t="s">
        <v>37</v>
      </c>
      <c r="E956">
        <f>'[2]Order Form'!D905</f>
        <v>545742</v>
      </c>
      <c r="F956" t="str">
        <f>'[2]Order Form'!E905</f>
        <v>08-02</v>
      </c>
      <c r="G956">
        <f>'[2]Order Form'!F905</f>
        <v>0</v>
      </c>
      <c r="H956">
        <f>'[2]Order Form'!G905</f>
        <v>0</v>
      </c>
      <c r="I956" t="str">
        <f>'[2]Order Form'!H905</f>
        <v>WS WATERCOLOUR LEOPARD BLACK/GREY MEDIUM BEAUTY CASE</v>
      </c>
      <c r="J956">
        <f>'[2]Order Form'!I905</f>
        <v>1</v>
      </c>
      <c r="K956">
        <f>'[2]Order Form'!J905</f>
        <v>27.27</v>
      </c>
      <c r="L956">
        <f>'[2]Order Form'!K905</f>
        <v>45</v>
      </c>
      <c r="M956">
        <f>'[2]Order Form'!L872</f>
        <v>0</v>
      </c>
    </row>
    <row r="957" spans="3:13" ht="15" hidden="1" customHeight="1" outlineLevel="2" x14ac:dyDescent="0.25">
      <c r="C957" s="59" t="s">
        <v>37</v>
      </c>
      <c r="D957" s="59" t="s">
        <v>37</v>
      </c>
      <c r="E957">
        <f>'[2]Order Form'!D906</f>
        <v>545743</v>
      </c>
      <c r="F957" t="str">
        <f>'[2]Order Form'!E906</f>
        <v>08-02</v>
      </c>
      <c r="G957">
        <f>'[2]Order Form'!F906</f>
        <v>0</v>
      </c>
      <c r="H957">
        <f>'[2]Order Form'!G906</f>
        <v>0</v>
      </c>
      <c r="I957" t="str">
        <f>'[2]Order Form'!H906</f>
        <v>WS WATERCOLOUR LEOPARD BLACK/GREY FOLD OUT LARGE HOLD ALL</v>
      </c>
      <c r="J957">
        <f>'[2]Order Form'!I906</f>
        <v>1</v>
      </c>
      <c r="K957">
        <f>'[2]Order Form'!J906</f>
        <v>30.27</v>
      </c>
      <c r="L957">
        <f>'[2]Order Form'!K906</f>
        <v>49.95</v>
      </c>
      <c r="M957">
        <f>'[2]Order Form'!L873</f>
        <v>0</v>
      </c>
    </row>
    <row r="958" spans="3:13" ht="15" hidden="1" customHeight="1" outlineLevel="2" x14ac:dyDescent="0.25">
      <c r="C958" s="59" t="s">
        <v>37</v>
      </c>
      <c r="D958" s="59" t="s">
        <v>37</v>
      </c>
      <c r="E958">
        <f>'[2]Order Form'!D907</f>
        <v>0</v>
      </c>
      <c r="F958">
        <f>'[2]Order Form'!E907</f>
        <v>0</v>
      </c>
      <c r="G958">
        <f>'[2]Order Form'!F907</f>
        <v>0</v>
      </c>
      <c r="H958">
        <f>'[2]Order Form'!G907</f>
        <v>0</v>
      </c>
      <c r="I958">
        <f>'[2]Order Form'!H907</f>
        <v>0</v>
      </c>
      <c r="J958">
        <f>'[2]Order Form'!I907</f>
        <v>0</v>
      </c>
      <c r="K958">
        <f>'[2]Order Form'!J907</f>
        <v>0</v>
      </c>
      <c r="L958">
        <f>'[2]Order Form'!K907</f>
        <v>0</v>
      </c>
      <c r="M958">
        <f>'[2]Order Form'!L874</f>
        <v>0</v>
      </c>
    </row>
    <row r="959" spans="3:13" ht="15" hidden="1" customHeight="1" outlineLevel="2" x14ac:dyDescent="0.25">
      <c r="C959" s="59" t="s">
        <v>37</v>
      </c>
      <c r="D959" s="59" t="s">
        <v>37</v>
      </c>
      <c r="E959">
        <f>'[2]Order Form'!D908</f>
        <v>546092</v>
      </c>
      <c r="F959" t="str">
        <f>'[2]Order Form'!E908</f>
        <v>FS-E3</v>
      </c>
      <c r="G959">
        <f>'[2]Order Form'!F908</f>
        <v>0</v>
      </c>
      <c r="H959">
        <f>'[2]Order Form'!G908</f>
        <v>0</v>
      </c>
      <c r="I959" t="str">
        <f>'[2]Order Form'!H908</f>
        <v>WS CLASSIC LEOPARD LARGE FLAT PURSE</v>
      </c>
      <c r="J959">
        <f>'[2]Order Form'!I908</f>
        <v>1</v>
      </c>
      <c r="K959">
        <f>'[2]Order Form'!J908</f>
        <v>9.06</v>
      </c>
      <c r="L959">
        <f>'[2]Order Form'!K908</f>
        <v>14.95</v>
      </c>
      <c r="M959">
        <f>'[2]Order Form'!L875</f>
        <v>0</v>
      </c>
    </row>
    <row r="960" spans="3:13" ht="15" hidden="1" customHeight="1" outlineLevel="2" x14ac:dyDescent="0.25">
      <c r="C960" s="59" t="s">
        <v>37</v>
      </c>
      <c r="D960" s="59" t="s">
        <v>37</v>
      </c>
      <c r="E960">
        <f>'[2]Order Form'!D909</f>
        <v>546093</v>
      </c>
      <c r="F960" t="str">
        <f>'[2]Order Form'!E909</f>
        <v>FS-E3</v>
      </c>
      <c r="G960">
        <f>'[2]Order Form'!F909</f>
        <v>0</v>
      </c>
      <c r="H960">
        <f>'[2]Order Form'!G909</f>
        <v>0</v>
      </c>
      <c r="I960" t="str">
        <f>'[2]Order Form'!H909</f>
        <v>WS CLASSIC LEOPARD RECTANGULAR COS BAG</v>
      </c>
      <c r="J960">
        <f>'[2]Order Form'!I909</f>
        <v>1</v>
      </c>
      <c r="K960">
        <f>'[2]Order Form'!J909</f>
        <v>12.09</v>
      </c>
      <c r="L960">
        <f>'[2]Order Form'!K909</f>
        <v>19.95</v>
      </c>
      <c r="M960">
        <f>'[2]Order Form'!L876</f>
        <v>0</v>
      </c>
    </row>
    <row r="961" spans="3:13" ht="15" hidden="1" customHeight="1" outlineLevel="2" x14ac:dyDescent="0.25">
      <c r="C961" s="59" t="s">
        <v>37</v>
      </c>
      <c r="D961" s="59" t="s">
        <v>37</v>
      </c>
      <c r="E961">
        <f>'[2]Order Form'!D910</f>
        <v>546097</v>
      </c>
      <c r="F961" t="str">
        <f>'[2]Order Form'!E910</f>
        <v>FS-E3</v>
      </c>
      <c r="G961">
        <f>'[2]Order Form'!F910</f>
        <v>0</v>
      </c>
      <c r="H961">
        <f>'[2]Order Form'!G910</f>
        <v>0</v>
      </c>
      <c r="I961" t="str">
        <f>'[2]Order Form'!H910</f>
        <v>WS CLASSIC LEOPARD FOLDOUT BAG WITH HOOK</v>
      </c>
      <c r="J961">
        <f>'[2]Order Form'!I910</f>
        <v>1</v>
      </c>
      <c r="K961">
        <f>'[2]Order Form'!J910</f>
        <v>30.27</v>
      </c>
      <c r="L961">
        <f>'[2]Order Form'!K910</f>
        <v>49.95</v>
      </c>
      <c r="M961">
        <f>'[2]Order Form'!L877</f>
        <v>0</v>
      </c>
    </row>
    <row r="962" spans="3:13" ht="15" hidden="1" customHeight="1" outlineLevel="2" x14ac:dyDescent="0.25">
      <c r="C962" s="59" t="s">
        <v>37</v>
      </c>
      <c r="D962" s="59" t="s">
        <v>37</v>
      </c>
      <c r="E962">
        <f>'[2]Order Form'!D911</f>
        <v>0</v>
      </c>
      <c r="F962">
        <f>'[2]Order Form'!E911</f>
        <v>0</v>
      </c>
      <c r="G962">
        <f>'[2]Order Form'!F911</f>
        <v>0</v>
      </c>
      <c r="H962">
        <f>'[2]Order Form'!G911</f>
        <v>0</v>
      </c>
      <c r="I962">
        <f>'[2]Order Form'!H911</f>
        <v>0</v>
      </c>
      <c r="J962">
        <f>'[2]Order Form'!I911</f>
        <v>0</v>
      </c>
      <c r="K962">
        <f>'[2]Order Form'!J911</f>
        <v>0</v>
      </c>
      <c r="L962">
        <f>'[2]Order Form'!K911</f>
        <v>0</v>
      </c>
      <c r="M962">
        <f>'[2]Order Form'!L878</f>
        <v>0</v>
      </c>
    </row>
    <row r="963" spans="3:13" ht="15" hidden="1" customHeight="1" outlineLevel="2" x14ac:dyDescent="0.25">
      <c r="C963" s="59" t="s">
        <v>37</v>
      </c>
      <c r="D963" s="59" t="s">
        <v>37</v>
      </c>
      <c r="E963">
        <f>'[2]Order Form'!D912</f>
        <v>0</v>
      </c>
      <c r="F963">
        <f>'[2]Order Form'!E912</f>
        <v>0</v>
      </c>
      <c r="G963">
        <f>'[2]Order Form'!F912</f>
        <v>0</v>
      </c>
      <c r="H963">
        <f>'[2]Order Form'!G912</f>
        <v>0</v>
      </c>
      <c r="I963">
        <f>'[2]Order Form'!H912</f>
        <v>0</v>
      </c>
      <c r="J963">
        <f>'[2]Order Form'!I912</f>
        <v>0</v>
      </c>
      <c r="K963">
        <f>'[2]Order Form'!J912</f>
        <v>0</v>
      </c>
      <c r="L963">
        <f>'[2]Order Form'!K912</f>
        <v>0</v>
      </c>
      <c r="M963">
        <f>'[2]Order Form'!L879</f>
        <v>0</v>
      </c>
    </row>
    <row r="964" spans="3:13" ht="15" hidden="1" customHeight="1" outlineLevel="2" x14ac:dyDescent="0.25">
      <c r="C964" s="59" t="s">
        <v>37</v>
      </c>
      <c r="D964" s="59" t="s">
        <v>37</v>
      </c>
      <c r="E964">
        <f>'[2]Order Form'!D913</f>
        <v>545132</v>
      </c>
      <c r="F964" t="str">
        <f>'[2]Order Form'!E913</f>
        <v>07-A</v>
      </c>
      <c r="G964">
        <f>'[2]Order Form'!F913</f>
        <v>0</v>
      </c>
      <c r="H964">
        <f>'[2]Order Form'!G913</f>
        <v>0</v>
      </c>
      <c r="I964" t="str">
        <f>'[2]Order Form'!H913</f>
        <v>WS MAJESTIC SMALL FLAT PURSE</v>
      </c>
      <c r="J964">
        <f>'[2]Order Form'!I913</f>
        <v>1</v>
      </c>
      <c r="K964">
        <f>'[2]Order Form'!J913</f>
        <v>7.85</v>
      </c>
      <c r="L964">
        <f>'[2]Order Form'!K913</f>
        <v>12.95</v>
      </c>
      <c r="M964">
        <f>'[2]Order Form'!L880</f>
        <v>0</v>
      </c>
    </row>
    <row r="965" spans="3:13" ht="15" hidden="1" customHeight="1" outlineLevel="2" x14ac:dyDescent="0.25">
      <c r="C965" s="59" t="s">
        <v>37</v>
      </c>
      <c r="D965" s="59" t="s">
        <v>37</v>
      </c>
      <c r="E965">
        <f>'[2]Order Form'!D914</f>
        <v>543056</v>
      </c>
      <c r="F965" t="str">
        <f>'[2]Order Form'!E914</f>
        <v>BW-14</v>
      </c>
      <c r="G965">
        <f>'[2]Order Form'!F914</f>
        <v>0</v>
      </c>
      <c r="H965">
        <f>'[2]Order Form'!G914</f>
        <v>0</v>
      </c>
      <c r="I965" t="str">
        <f>'[2]Order Form'!H914</f>
        <v>WS BRIGHT SPOT SMALL FLAT PURSE</v>
      </c>
      <c r="J965">
        <f>'[2]Order Form'!I914</f>
        <v>1</v>
      </c>
      <c r="K965">
        <f>'[2]Order Form'!J914</f>
        <v>6.03</v>
      </c>
      <c r="L965">
        <f>'[2]Order Form'!K914</f>
        <v>9.9499999999999993</v>
      </c>
      <c r="M965">
        <f>'[2]Order Form'!L881</f>
        <v>0</v>
      </c>
    </row>
    <row r="966" spans="3:13" ht="15" hidden="1" customHeight="1" outlineLevel="2" x14ac:dyDescent="0.25">
      <c r="C966" s="59" t="s">
        <v>37</v>
      </c>
      <c r="D966" s="59" t="s">
        <v>37</v>
      </c>
      <c r="E966">
        <f>'[2]Order Form'!D915</f>
        <v>544291</v>
      </c>
      <c r="F966" t="str">
        <f>'[2]Order Form'!E915</f>
        <v>07-B</v>
      </c>
      <c r="G966">
        <f>'[2]Order Form'!F915</f>
        <v>0</v>
      </c>
      <c r="H966">
        <f>'[2]Order Form'!G915</f>
        <v>0</v>
      </c>
      <c r="I966" t="str">
        <f>'[2]Order Form'!H915</f>
        <v>WS STAR STRIPE SMALL FLAT PURSE</v>
      </c>
      <c r="J966">
        <f>'[2]Order Form'!I915</f>
        <v>1</v>
      </c>
      <c r="K966">
        <f>'[2]Order Form'!J915</f>
        <v>7.85</v>
      </c>
      <c r="L966">
        <f>'[2]Order Form'!K915</f>
        <v>12.95</v>
      </c>
      <c r="M966">
        <f>'[2]Order Form'!L882</f>
        <v>0</v>
      </c>
    </row>
    <row r="967" spans="3:13" ht="15" hidden="1" customHeight="1" outlineLevel="2" x14ac:dyDescent="0.25">
      <c r="C967" s="59" t="s">
        <v>37</v>
      </c>
      <c r="D967" s="59" t="s">
        <v>37</v>
      </c>
      <c r="E967">
        <f>'[2]Order Form'!D916</f>
        <v>542384</v>
      </c>
      <c r="F967" t="str">
        <f>'[2]Order Form'!E916</f>
        <v>07-A</v>
      </c>
      <c r="G967">
        <f>'[2]Order Form'!F916</f>
        <v>0</v>
      </c>
      <c r="H967">
        <f>'[2]Order Form'!G916</f>
        <v>0</v>
      </c>
      <c r="I967" t="str">
        <f>'[2]Order Form'!H916</f>
        <v>WS ELLA STAR SML FLAT PURSE RED</v>
      </c>
      <c r="J967">
        <f>'[2]Order Form'!I916</f>
        <v>1</v>
      </c>
      <c r="K967">
        <f>'[2]Order Form'!J916</f>
        <v>6.03</v>
      </c>
      <c r="L967">
        <f>'[2]Order Form'!K916</f>
        <v>9.9499999999999993</v>
      </c>
      <c r="M967">
        <f>'[2]Order Form'!L883</f>
        <v>0</v>
      </c>
    </row>
    <row r="968" spans="3:13" ht="15" hidden="1" customHeight="1" outlineLevel="2" x14ac:dyDescent="0.25">
      <c r="C968" s="59" t="s">
        <v>37</v>
      </c>
      <c r="D968" s="59" t="s">
        <v>37</v>
      </c>
      <c r="E968">
        <f>'[2]Order Form'!D917</f>
        <v>543705</v>
      </c>
      <c r="F968" t="str">
        <f>'[2]Order Form'!E917</f>
        <v>07-A</v>
      </c>
      <c r="G968">
        <f>'[2]Order Form'!F917</f>
        <v>0</v>
      </c>
      <c r="H968">
        <f>'[2]Order Form'!G917</f>
        <v>0</v>
      </c>
      <c r="I968" t="str">
        <f>'[2]Order Form'!H917</f>
        <v>WS ZESTY STRIPE SMALL FLAT PURSE</v>
      </c>
      <c r="J968">
        <f>'[2]Order Form'!I917</f>
        <v>1</v>
      </c>
      <c r="K968">
        <f>'[2]Order Form'!J917</f>
        <v>7.85</v>
      </c>
      <c r="L968">
        <f>'[2]Order Form'!K917</f>
        <v>12.95</v>
      </c>
      <c r="M968">
        <f>'[2]Order Form'!L884</f>
        <v>0</v>
      </c>
    </row>
    <row r="969" spans="3:13" ht="15" hidden="1" customHeight="1" outlineLevel="2" x14ac:dyDescent="0.25">
      <c r="C969" s="59" t="s">
        <v>37</v>
      </c>
      <c r="D969" s="59" t="s">
        <v>37</v>
      </c>
      <c r="E969">
        <f>'[2]Order Form'!D918</f>
        <v>543706</v>
      </c>
      <c r="F969" t="str">
        <f>'[2]Order Form'!E918</f>
        <v>07-A</v>
      </c>
      <c r="G969">
        <f>'[2]Order Form'!F918</f>
        <v>0</v>
      </c>
      <c r="H969">
        <f>'[2]Order Form'!G918</f>
        <v>0</v>
      </c>
      <c r="I969" t="str">
        <f>'[2]Order Form'!H918</f>
        <v>WS ZESTY STRIPE LONG COS BAG</v>
      </c>
      <c r="J969">
        <f>'[2]Order Form'!I918</f>
        <v>1</v>
      </c>
      <c r="K969">
        <f>'[2]Order Form'!J918</f>
        <v>10.27</v>
      </c>
      <c r="L969">
        <f>'[2]Order Form'!K918</f>
        <v>16.95</v>
      </c>
      <c r="M969">
        <f>'[2]Order Form'!L885</f>
        <v>0</v>
      </c>
    </row>
    <row r="970" spans="3:13" ht="15" hidden="1" customHeight="1" outlineLevel="2" x14ac:dyDescent="0.25">
      <c r="C970" s="59" t="s">
        <v>37</v>
      </c>
      <c r="D970" s="59" t="s">
        <v>37</v>
      </c>
      <c r="E970">
        <f>'[2]Order Form'!D919</f>
        <v>544062</v>
      </c>
      <c r="F970" t="str">
        <f>'[2]Order Form'!E919</f>
        <v>07-A</v>
      </c>
      <c r="G970">
        <f>'[2]Order Form'!F919</f>
        <v>0</v>
      </c>
      <c r="H970">
        <f>'[2]Order Form'!G919</f>
        <v>0</v>
      </c>
      <c r="I970" t="str">
        <f>'[2]Order Form'!H919</f>
        <v>WS PURPLE POLKA COIN PURSE</v>
      </c>
      <c r="J970">
        <f>'[2]Order Form'!I919</f>
        <v>1</v>
      </c>
      <c r="K970">
        <f>'[2]Order Form'!J919</f>
        <v>6.03</v>
      </c>
      <c r="L970">
        <f>'[2]Order Form'!K919</f>
        <v>9.9499999999999993</v>
      </c>
      <c r="M970">
        <f>'[2]Order Form'!L886</f>
        <v>0</v>
      </c>
    </row>
    <row r="971" spans="3:13" ht="15" hidden="1" customHeight="1" outlineLevel="2" x14ac:dyDescent="0.25">
      <c r="C971" s="59" t="s">
        <v>37</v>
      </c>
      <c r="D971" s="59" t="s">
        <v>37</v>
      </c>
      <c r="E971">
        <f>'[2]Order Form'!D920</f>
        <v>543614</v>
      </c>
      <c r="F971" t="str">
        <f>'[2]Order Form'!E920</f>
        <v>07-A</v>
      </c>
      <c r="G971">
        <f>'[2]Order Form'!F920</f>
        <v>0</v>
      </c>
      <c r="H971">
        <f>'[2]Order Form'!G920</f>
        <v>0</v>
      </c>
      <c r="I971" t="str">
        <f>'[2]Order Form'!H920</f>
        <v>WS A PERFECT GRID LARGE FLAT PURSE</v>
      </c>
      <c r="J971">
        <f>'[2]Order Form'!I920</f>
        <v>1</v>
      </c>
      <c r="K971">
        <f>'[2]Order Form'!J920</f>
        <v>9.06</v>
      </c>
      <c r="L971">
        <f>'[2]Order Form'!K920</f>
        <v>14.95</v>
      </c>
      <c r="M971">
        <f>'[2]Order Form'!L887</f>
        <v>0</v>
      </c>
    </row>
    <row r="972" spans="3:13" ht="15" hidden="1" customHeight="1" outlineLevel="2" x14ac:dyDescent="0.25">
      <c r="C972" s="59" t="s">
        <v>37</v>
      </c>
      <c r="D972" s="59" t="s">
        <v>37</v>
      </c>
      <c r="E972">
        <f>'[2]Order Form'!D921</f>
        <v>545800</v>
      </c>
      <c r="F972" t="str">
        <f>'[2]Order Form'!E921</f>
        <v>06-03</v>
      </c>
      <c r="G972">
        <f>'[2]Order Form'!F921</f>
        <v>0</v>
      </c>
      <c r="H972">
        <f>'[2]Order Form'!G921</f>
        <v>0</v>
      </c>
      <c r="I972" t="str">
        <f>'[2]Order Form'!H921</f>
        <v>WS PASTEL GINGHAM MEDIUM BEAUTY CASE</v>
      </c>
      <c r="J972">
        <f>'[2]Order Form'!I921</f>
        <v>1</v>
      </c>
      <c r="K972">
        <f>'[2]Order Form'!J921</f>
        <v>27.27</v>
      </c>
      <c r="L972">
        <f>'[2]Order Form'!K921</f>
        <v>45</v>
      </c>
      <c r="M972">
        <f>'[2]Order Form'!L888</f>
        <v>0</v>
      </c>
    </row>
    <row r="973" spans="3:13" ht="15" hidden="1" customHeight="1" outlineLevel="2" x14ac:dyDescent="0.25">
      <c r="C973" s="59" t="s">
        <v>37</v>
      </c>
      <c r="D973" s="59" t="s">
        <v>37</v>
      </c>
      <c r="E973">
        <f>'[2]Order Form'!D922</f>
        <v>545930</v>
      </c>
      <c r="F973" t="str">
        <f>'[2]Order Form'!E922</f>
        <v>08-A</v>
      </c>
      <c r="G973">
        <f>'[2]Order Form'!F922</f>
        <v>0</v>
      </c>
      <c r="H973">
        <f>'[2]Order Form'!G922</f>
        <v>0</v>
      </c>
      <c r="I973" t="str">
        <f>'[2]Order Form'!H922</f>
        <v>WS SAGE POLKA MEDIUM BEAUTY CASE</v>
      </c>
      <c r="J973">
        <f>'[2]Order Form'!I922</f>
        <v>1</v>
      </c>
      <c r="K973">
        <f>'[2]Order Form'!J922</f>
        <v>27.27</v>
      </c>
      <c r="L973">
        <f>'[2]Order Form'!K922</f>
        <v>45</v>
      </c>
      <c r="M973">
        <f>'[2]Order Form'!L889</f>
        <v>0</v>
      </c>
    </row>
    <row r="974" spans="3:13" ht="15" hidden="1" customHeight="1" outlineLevel="2" x14ac:dyDescent="0.25">
      <c r="C974" s="59" t="s">
        <v>37</v>
      </c>
      <c r="D974" s="59" t="s">
        <v>37</v>
      </c>
      <c r="E974">
        <f>'[2]Order Form'!D923</f>
        <v>545435</v>
      </c>
      <c r="F974" t="str">
        <f>'[2]Order Form'!E923</f>
        <v>06-03</v>
      </c>
      <c r="G974">
        <f>'[2]Order Form'!F923</f>
        <v>0</v>
      </c>
      <c r="H974">
        <f>'[2]Order Form'!G923</f>
        <v>0</v>
      </c>
      <c r="I974" t="str">
        <f>'[2]Order Form'!H923</f>
        <v>WS CANDY STRIPE LARGE BEAUTY CASE</v>
      </c>
      <c r="J974">
        <f>'[2]Order Form'!I923</f>
        <v>1</v>
      </c>
      <c r="K974">
        <f>'[2]Order Form'!J923</f>
        <v>33.33</v>
      </c>
      <c r="L974">
        <f>'[2]Order Form'!K923</f>
        <v>55</v>
      </c>
      <c r="M974">
        <f>'[2]Order Form'!L890</f>
        <v>0</v>
      </c>
    </row>
    <row r="975" spans="3:13" ht="15" hidden="1" customHeight="1" outlineLevel="2" x14ac:dyDescent="0.25">
      <c r="C975" s="59" t="s">
        <v>37</v>
      </c>
      <c r="D975" s="59" t="s">
        <v>37</v>
      </c>
      <c r="E975">
        <f>'[2]Order Form'!D924</f>
        <v>545713</v>
      </c>
      <c r="F975" t="str">
        <f>'[2]Order Form'!E924</f>
        <v>06-01</v>
      </c>
      <c r="G975">
        <f>'[2]Order Form'!F924</f>
        <v>0</v>
      </c>
      <c r="H975">
        <f>'[2]Order Form'!G924</f>
        <v>0</v>
      </c>
      <c r="I975" t="str">
        <f>'[2]Order Form'!H924</f>
        <v xml:space="preserve">WS MOROCCAN TILE LARGE BEAUTY CASE </v>
      </c>
      <c r="J975">
        <f>'[2]Order Form'!I924</f>
        <v>1</v>
      </c>
      <c r="K975">
        <f>'[2]Order Form'!J924</f>
        <v>33.33</v>
      </c>
      <c r="L975">
        <f>'[2]Order Form'!K924</f>
        <v>55</v>
      </c>
      <c r="M975">
        <f>'[2]Order Form'!L891</f>
        <v>0</v>
      </c>
    </row>
    <row r="976" spans="3:13" ht="15" hidden="1" customHeight="1" outlineLevel="2" x14ac:dyDescent="0.25">
      <c r="C976" s="59" t="s">
        <v>37</v>
      </c>
      <c r="D976" s="59" t="s">
        <v>37</v>
      </c>
      <c r="E976">
        <f>'[2]Order Form'!D925</f>
        <v>545691</v>
      </c>
      <c r="F976" t="str">
        <f>'[2]Order Form'!E925</f>
        <v>07-09</v>
      </c>
      <c r="G976">
        <f>'[2]Order Form'!F925</f>
        <v>0</v>
      </c>
      <c r="H976">
        <f>'[2]Order Form'!G925</f>
        <v>0</v>
      </c>
      <c r="I976" t="str">
        <f>'[2]Order Form'!H925</f>
        <v>WS BOLD STRIPE LARGE BEAUTY CASE</v>
      </c>
      <c r="J976">
        <f>'[2]Order Form'!I925</f>
        <v>1</v>
      </c>
      <c r="K976">
        <f>'[2]Order Form'!J925</f>
        <v>33.33</v>
      </c>
      <c r="L976">
        <f>'[2]Order Form'!K925</f>
        <v>55</v>
      </c>
      <c r="M976">
        <f>'[2]Order Form'!L892</f>
        <v>0</v>
      </c>
    </row>
    <row r="977" spans="3:13" ht="15" hidden="1" customHeight="1" outlineLevel="2" x14ac:dyDescent="0.25">
      <c r="C977" s="59" t="s">
        <v>37</v>
      </c>
      <c r="D977" s="59" t="s">
        <v>37</v>
      </c>
      <c r="E977">
        <f>'[2]Order Form'!D926</f>
        <v>0</v>
      </c>
      <c r="F977">
        <f>'[2]Order Form'!E926</f>
        <v>0</v>
      </c>
      <c r="G977">
        <f>'[2]Order Form'!F926</f>
        <v>0</v>
      </c>
      <c r="H977">
        <f>'[2]Order Form'!G926</f>
        <v>0</v>
      </c>
      <c r="I977">
        <f>'[2]Order Form'!H926</f>
        <v>0</v>
      </c>
      <c r="J977">
        <f>'[2]Order Form'!I926</f>
        <v>0</v>
      </c>
      <c r="K977">
        <f>'[2]Order Form'!J926</f>
        <v>0</v>
      </c>
      <c r="L977">
        <f>'[2]Order Form'!K926</f>
        <v>0</v>
      </c>
      <c r="M977">
        <f>'[2]Order Form'!L893</f>
        <v>0</v>
      </c>
    </row>
    <row r="978" spans="3:13" ht="15" hidden="1" customHeight="1" outlineLevel="2" x14ac:dyDescent="0.25">
      <c r="C978" s="59" t="s">
        <v>37</v>
      </c>
      <c r="D978" s="59" t="s">
        <v>37</v>
      </c>
      <c r="E978">
        <f>'[2]Order Form'!D927</f>
        <v>546089</v>
      </c>
      <c r="F978" t="str">
        <f>'[2]Order Form'!E927</f>
        <v>08-A</v>
      </c>
      <c r="G978">
        <f>'[2]Order Form'!F927</f>
        <v>0</v>
      </c>
      <c r="H978">
        <f>'[2]Order Form'!G927</f>
        <v>0</v>
      </c>
      <c r="I978" t="str">
        <f>'[2]Order Form'!H927</f>
        <v>WS PISTACHIO STRIPE EXTRA LARGE FLAT BAG</v>
      </c>
      <c r="J978">
        <f>'[2]Order Form'!I927</f>
        <v>1</v>
      </c>
      <c r="K978">
        <f>'[2]Order Form'!J927</f>
        <v>15.12</v>
      </c>
      <c r="L978">
        <f>'[2]Order Form'!K927</f>
        <v>24.95</v>
      </c>
      <c r="M978">
        <f>'[2]Order Form'!L894</f>
        <v>0</v>
      </c>
    </row>
    <row r="979" spans="3:13" ht="15" hidden="1" customHeight="1" outlineLevel="2" x14ac:dyDescent="0.25">
      <c r="C979" s="59" t="s">
        <v>37</v>
      </c>
      <c r="D979" s="59" t="s">
        <v>37</v>
      </c>
      <c r="E979">
        <f>'[2]Order Form'!D928</f>
        <v>546090</v>
      </c>
      <c r="F979" t="str">
        <f>'[2]Order Form'!E928</f>
        <v>08-A</v>
      </c>
      <c r="G979">
        <f>'[2]Order Form'!F928</f>
        <v>0</v>
      </c>
      <c r="H979">
        <f>'[2]Order Form'!G928</f>
        <v>0</v>
      </c>
      <c r="I979" t="str">
        <f>'[2]Order Form'!H928</f>
        <v>WS PISTACHIO STRIPE LARGE LUXE COS BAG</v>
      </c>
      <c r="J979">
        <f>'[2]Order Form'!I928</f>
        <v>1</v>
      </c>
      <c r="K979">
        <f>'[2]Order Form'!J928</f>
        <v>18.149999999999999</v>
      </c>
      <c r="L979">
        <f>'[2]Order Form'!K928</f>
        <v>29.95</v>
      </c>
      <c r="M979">
        <f>'[2]Order Form'!L895</f>
        <v>0</v>
      </c>
    </row>
    <row r="980" spans="3:13" ht="15" hidden="1" customHeight="1" outlineLevel="2" x14ac:dyDescent="0.25">
      <c r="C980" s="59" t="s">
        <v>37</v>
      </c>
      <c r="D980" s="59" t="s">
        <v>37</v>
      </c>
      <c r="E980">
        <f>'[2]Order Form'!D929</f>
        <v>0</v>
      </c>
      <c r="F980">
        <f>'[2]Order Form'!E929</f>
        <v>0</v>
      </c>
      <c r="G980">
        <f>'[2]Order Form'!F929</f>
        <v>0</v>
      </c>
      <c r="H980">
        <f>'[2]Order Form'!G929</f>
        <v>0</v>
      </c>
      <c r="I980">
        <f>'[2]Order Form'!H929</f>
        <v>0</v>
      </c>
      <c r="J980">
        <f>'[2]Order Form'!I929</f>
        <v>0</v>
      </c>
      <c r="K980">
        <f>'[2]Order Form'!J929</f>
        <v>0</v>
      </c>
      <c r="L980">
        <f>'[2]Order Form'!K929</f>
        <v>0</v>
      </c>
      <c r="M980">
        <f>'[2]Order Form'!L896</f>
        <v>0</v>
      </c>
    </row>
    <row r="981" spans="3:13" ht="15" hidden="1" customHeight="1" outlineLevel="2" x14ac:dyDescent="0.25">
      <c r="C981" s="59" t="s">
        <v>37</v>
      </c>
      <c r="D981" s="59" t="s">
        <v>37</v>
      </c>
      <c r="E981">
        <f>'[2]Order Form'!D930</f>
        <v>546038</v>
      </c>
      <c r="F981" t="str">
        <f>'[2]Order Form'!E930</f>
        <v>06-10</v>
      </c>
      <c r="G981">
        <f>'[2]Order Form'!F930</f>
        <v>0</v>
      </c>
      <c r="H981">
        <f>'[2]Order Form'!G930</f>
        <v>0</v>
      </c>
      <c r="I981" t="str">
        <f>'[2]Order Form'!H930</f>
        <v xml:space="preserve">WS CLASSIC GINGHAM 2 IN 1 COS BAG SET  </v>
      </c>
      <c r="J981">
        <f>'[2]Order Form'!I930</f>
        <v>1</v>
      </c>
      <c r="K981">
        <f>'[2]Order Form'!J930</f>
        <v>27.27</v>
      </c>
      <c r="L981">
        <f>'[2]Order Form'!K930</f>
        <v>45</v>
      </c>
      <c r="M981">
        <f>'[2]Order Form'!L897</f>
        <v>0</v>
      </c>
    </row>
    <row r="982" spans="3:13" ht="15" hidden="1" customHeight="1" outlineLevel="2" x14ac:dyDescent="0.25">
      <c r="C982" s="59" t="s">
        <v>37</v>
      </c>
      <c r="D982" s="59" t="s">
        <v>37</v>
      </c>
      <c r="E982">
        <f>'[2]Order Form'!D931</f>
        <v>546039</v>
      </c>
      <c r="F982" t="str">
        <f>'[2]Order Form'!E931</f>
        <v>06-10</v>
      </c>
      <c r="G982">
        <f>'[2]Order Form'!F931</f>
        <v>0</v>
      </c>
      <c r="H982" t="str">
        <f>'[2]Order Form'!G931</f>
        <v>LOW</v>
      </c>
      <c r="I982" t="str">
        <f>'[2]Order Form'!H931</f>
        <v xml:space="preserve">WS CLASSIC GINGHAM MEDIUM BEAUTY CASE    </v>
      </c>
      <c r="J982">
        <f>'[2]Order Form'!I931</f>
        <v>1</v>
      </c>
      <c r="K982">
        <f>'[2]Order Form'!J931</f>
        <v>27.27</v>
      </c>
      <c r="L982">
        <f>'[2]Order Form'!K931</f>
        <v>45</v>
      </c>
      <c r="M982">
        <f>'[2]Order Form'!L898</f>
        <v>0</v>
      </c>
    </row>
    <row r="983" spans="3:13" ht="15" hidden="1" customHeight="1" outlineLevel="2" x14ac:dyDescent="0.25">
      <c r="C983" s="59" t="s">
        <v>37</v>
      </c>
      <c r="D983" s="59" t="s">
        <v>37</v>
      </c>
      <c r="E983">
        <f>'[2]Order Form'!D932</f>
        <v>0</v>
      </c>
      <c r="F983">
        <f>'[2]Order Form'!E932</f>
        <v>0</v>
      </c>
      <c r="G983">
        <f>'[2]Order Form'!F932</f>
        <v>0</v>
      </c>
      <c r="H983">
        <f>'[2]Order Form'!G932</f>
        <v>0</v>
      </c>
      <c r="I983">
        <f>'[2]Order Form'!H932</f>
        <v>0</v>
      </c>
      <c r="J983">
        <f>'[2]Order Form'!I932</f>
        <v>0</v>
      </c>
      <c r="K983">
        <f>'[2]Order Form'!J932</f>
        <v>0</v>
      </c>
      <c r="L983">
        <f>'[2]Order Form'!K932</f>
        <v>0</v>
      </c>
      <c r="M983">
        <f>'[2]Order Form'!L899</f>
        <v>0</v>
      </c>
    </row>
    <row r="984" spans="3:13" ht="15" hidden="1" customHeight="1" outlineLevel="2" x14ac:dyDescent="0.25">
      <c r="C984" s="59" t="s">
        <v>37</v>
      </c>
      <c r="D984" s="59" t="s">
        <v>37</v>
      </c>
      <c r="E984">
        <f>'[2]Order Form'!D933</f>
        <v>545754</v>
      </c>
      <c r="F984" t="str">
        <f>'[2]Order Form'!E933</f>
        <v>07-09</v>
      </c>
      <c r="G984">
        <f>'[2]Order Form'!F933</f>
        <v>0</v>
      </c>
      <c r="H984">
        <f>'[2]Order Form'!G933</f>
        <v>0</v>
      </c>
      <c r="I984" t="str">
        <f>'[2]Order Form'!H933</f>
        <v>WS GINGHAM BUDS FRESH SMALL BEAUTY CASE</v>
      </c>
      <c r="J984">
        <f>'[2]Order Form'!I933</f>
        <v>1</v>
      </c>
      <c r="K984">
        <f>'[2]Order Form'!J933</f>
        <v>21.18</v>
      </c>
      <c r="L984">
        <f>'[2]Order Form'!K933</f>
        <v>34.950000000000003</v>
      </c>
      <c r="M984">
        <f>'[2]Order Form'!L900</f>
        <v>0</v>
      </c>
    </row>
    <row r="985" spans="3:13" ht="15" hidden="1" customHeight="1" outlineLevel="2" x14ac:dyDescent="0.25">
      <c r="C985" s="59" t="s">
        <v>37</v>
      </c>
      <c r="D985" s="59" t="s">
        <v>37</v>
      </c>
      <c r="E985">
        <f>'[2]Order Form'!D934</f>
        <v>545756</v>
      </c>
      <c r="F985" t="str">
        <f>'[2]Order Form'!E934</f>
        <v>07-09</v>
      </c>
      <c r="G985">
        <f>'[2]Order Form'!F934</f>
        <v>0</v>
      </c>
      <c r="H985" t="str">
        <f>'[2]Order Form'!G934</f>
        <v>LOW</v>
      </c>
      <c r="I985" t="str">
        <f>'[2]Order Form'!H934</f>
        <v>WS GINGHAM BUDS FRESH LARGE HOLD ALL COS BAG</v>
      </c>
      <c r="J985">
        <f>'[2]Order Form'!I934</f>
        <v>1</v>
      </c>
      <c r="K985">
        <f>'[2]Order Form'!J934</f>
        <v>27.27</v>
      </c>
      <c r="L985">
        <f>'[2]Order Form'!K934</f>
        <v>45</v>
      </c>
      <c r="M985">
        <f>'[2]Order Form'!L901</f>
        <v>0</v>
      </c>
    </row>
    <row r="986" spans="3:13" ht="15" hidden="1" customHeight="1" outlineLevel="2" x14ac:dyDescent="0.25">
      <c r="C986" s="59" t="s">
        <v>37</v>
      </c>
      <c r="D986" s="59" t="s">
        <v>37</v>
      </c>
      <c r="E986">
        <f>'[2]Order Form'!D935</f>
        <v>545755</v>
      </c>
      <c r="F986" t="str">
        <f>'[2]Order Form'!E935</f>
        <v>07-09</v>
      </c>
      <c r="G986">
        <f>'[2]Order Form'!F935</f>
        <v>0</v>
      </c>
      <c r="H986">
        <f>'[2]Order Form'!G935</f>
        <v>0</v>
      </c>
      <c r="I986" t="str">
        <f>'[2]Order Form'!H935</f>
        <v>WS GINGHAM BUDS FRESH MEDIUM BEAUTY CASE</v>
      </c>
      <c r="J986">
        <f>'[2]Order Form'!I935</f>
        <v>1</v>
      </c>
      <c r="K986">
        <f>'[2]Order Form'!J935</f>
        <v>27.27</v>
      </c>
      <c r="L986">
        <f>'[2]Order Form'!K935</f>
        <v>45</v>
      </c>
      <c r="M986">
        <f>'[2]Order Form'!L902</f>
        <v>0</v>
      </c>
    </row>
    <row r="987" spans="3:13" ht="15" hidden="1" customHeight="1" outlineLevel="2" x14ac:dyDescent="0.25">
      <c r="C987" s="59" t="s">
        <v>37</v>
      </c>
      <c r="D987" s="59" t="s">
        <v>37</v>
      </c>
      <c r="E987">
        <f>'[2]Order Form'!D936</f>
        <v>0</v>
      </c>
      <c r="F987">
        <f>'[2]Order Form'!E936</f>
        <v>0</v>
      </c>
      <c r="G987">
        <f>'[2]Order Form'!F936</f>
        <v>0</v>
      </c>
      <c r="H987">
        <f>'[2]Order Form'!G936</f>
        <v>0</v>
      </c>
      <c r="I987">
        <f>'[2]Order Form'!H936</f>
        <v>0</v>
      </c>
      <c r="J987">
        <f>'[2]Order Form'!I936</f>
        <v>0</v>
      </c>
      <c r="K987">
        <f>'[2]Order Form'!J936</f>
        <v>0</v>
      </c>
      <c r="L987">
        <f>'[2]Order Form'!K936</f>
        <v>0</v>
      </c>
      <c r="M987">
        <f>'[2]Order Form'!L903</f>
        <v>0</v>
      </c>
    </row>
    <row r="988" spans="3:13" ht="15" hidden="1" customHeight="1" outlineLevel="2" x14ac:dyDescent="0.25">
      <c r="C988" s="59" t="s">
        <v>37</v>
      </c>
      <c r="D988" s="59" t="s">
        <v>37</v>
      </c>
      <c r="E988">
        <f>'[2]Order Form'!D937</f>
        <v>545896</v>
      </c>
      <c r="F988" t="str">
        <f>'[2]Order Form'!E937</f>
        <v>07-05</v>
      </c>
      <c r="G988">
        <f>'[2]Order Form'!F937</f>
        <v>0</v>
      </c>
      <c r="H988" t="str">
        <f>'[2]Order Form'!G937</f>
        <v>LOW</v>
      </c>
      <c r="I988" t="str">
        <f>'[2]Order Form'!H937</f>
        <v xml:space="preserve">WS PINK GINGHAM DOT MEDIUM SOFT A-LINE COS BAG </v>
      </c>
      <c r="J988">
        <f>'[2]Order Form'!I937</f>
        <v>1</v>
      </c>
      <c r="K988">
        <f>'[2]Order Form'!J937</f>
        <v>12.09</v>
      </c>
      <c r="L988">
        <f>'[2]Order Form'!K937</f>
        <v>19.95</v>
      </c>
      <c r="M988">
        <f>'[2]Order Form'!L904</f>
        <v>0</v>
      </c>
    </row>
    <row r="989" spans="3:13" ht="15" hidden="1" customHeight="1" outlineLevel="2" x14ac:dyDescent="0.25">
      <c r="C989" s="59" t="s">
        <v>37</v>
      </c>
      <c r="D989" s="59" t="s">
        <v>37</v>
      </c>
      <c r="E989">
        <f>'[2]Order Form'!D938</f>
        <v>545897</v>
      </c>
      <c r="F989" t="str">
        <f>'[2]Order Form'!E938</f>
        <v>07-05</v>
      </c>
      <c r="G989">
        <f>'[2]Order Form'!F938</f>
        <v>0</v>
      </c>
      <c r="H989">
        <f>'[2]Order Form'!G938</f>
        <v>0</v>
      </c>
      <c r="I989" t="str">
        <f>'[2]Order Form'!H938</f>
        <v>WS PINK GINGHAM DOT EXTRA LARGE FLAT BAG</v>
      </c>
      <c r="J989">
        <f>'[2]Order Form'!I938</f>
        <v>1</v>
      </c>
      <c r="K989">
        <f>'[2]Order Form'!J938</f>
        <v>15.12</v>
      </c>
      <c r="L989">
        <f>'[2]Order Form'!K938</f>
        <v>24.95</v>
      </c>
      <c r="M989">
        <f>'[2]Order Form'!L905</f>
        <v>0</v>
      </c>
    </row>
    <row r="990" spans="3:13" ht="15" hidden="1" customHeight="1" outlineLevel="2" x14ac:dyDescent="0.25">
      <c r="C990" s="59" t="s">
        <v>37</v>
      </c>
      <c r="D990" s="59" t="s">
        <v>37</v>
      </c>
      <c r="E990">
        <f>'[2]Order Form'!D939</f>
        <v>545899</v>
      </c>
      <c r="F990" t="str">
        <f>'[2]Order Form'!E939</f>
        <v>07-05</v>
      </c>
      <c r="G990">
        <f>'[2]Order Form'!F939</f>
        <v>0</v>
      </c>
      <c r="H990">
        <f>'[2]Order Form'!G939</f>
        <v>0</v>
      </c>
      <c r="I990" t="str">
        <f>'[2]Order Form'!H939</f>
        <v>WS PINK GINGHAM DOT SMALL BEAUTY CASE</v>
      </c>
      <c r="J990">
        <f>'[2]Order Form'!I939</f>
        <v>1</v>
      </c>
      <c r="K990">
        <f>'[2]Order Form'!J939</f>
        <v>24.21</v>
      </c>
      <c r="L990">
        <f>'[2]Order Form'!K939</f>
        <v>39.950000000000003</v>
      </c>
      <c r="M990">
        <f>'[2]Order Form'!L906</f>
        <v>0</v>
      </c>
    </row>
    <row r="991" spans="3:13" ht="15" hidden="1" customHeight="1" outlineLevel="2" x14ac:dyDescent="0.25">
      <c r="C991" s="59" t="s">
        <v>37</v>
      </c>
      <c r="D991" s="59" t="s">
        <v>37</v>
      </c>
      <c r="E991">
        <f>'[2]Order Form'!D940</f>
        <v>545900</v>
      </c>
      <c r="F991" t="str">
        <f>'[2]Order Form'!E940</f>
        <v>07-05</v>
      </c>
      <c r="G991">
        <f>'[2]Order Form'!F940</f>
        <v>0</v>
      </c>
      <c r="H991">
        <f>'[2]Order Form'!G940</f>
        <v>0</v>
      </c>
      <c r="I991" t="str">
        <f>'[2]Order Form'!H940</f>
        <v>WS PINK GINGHAM DOT MEDIUM BEAUTY CASE</v>
      </c>
      <c r="J991">
        <f>'[2]Order Form'!I940</f>
        <v>1</v>
      </c>
      <c r="K991">
        <f>'[2]Order Form'!J940</f>
        <v>27.27</v>
      </c>
      <c r="L991">
        <f>'[2]Order Form'!K940</f>
        <v>45</v>
      </c>
      <c r="M991">
        <f>'[2]Order Form'!L907</f>
        <v>0</v>
      </c>
    </row>
    <row r="992" spans="3:13" ht="15" hidden="1" customHeight="1" outlineLevel="2" x14ac:dyDescent="0.25">
      <c r="C992" s="59" t="s">
        <v>37</v>
      </c>
      <c r="D992" s="59" t="s">
        <v>37</v>
      </c>
      <c r="E992">
        <f>'[2]Order Form'!D941</f>
        <v>0</v>
      </c>
      <c r="F992">
        <f>'[2]Order Form'!E941</f>
        <v>0</v>
      </c>
      <c r="G992">
        <f>'[2]Order Form'!F941</f>
        <v>0</v>
      </c>
      <c r="H992">
        <f>'[2]Order Form'!G941</f>
        <v>0</v>
      </c>
      <c r="I992">
        <f>'[2]Order Form'!H941</f>
        <v>0</v>
      </c>
      <c r="J992">
        <f>'[2]Order Form'!I941</f>
        <v>0</v>
      </c>
      <c r="K992">
        <f>'[2]Order Form'!J941</f>
        <v>0</v>
      </c>
      <c r="L992">
        <f>'[2]Order Form'!K941</f>
        <v>0</v>
      </c>
      <c r="M992" t="e">
        <f>'[2]Order Form'!#REF!</f>
        <v>#REF!</v>
      </c>
    </row>
    <row r="993" spans="3:13" ht="15" hidden="1" customHeight="1" outlineLevel="2" x14ac:dyDescent="0.25">
      <c r="C993" s="59" t="s">
        <v>37</v>
      </c>
      <c r="D993" s="59" t="s">
        <v>37</v>
      </c>
      <c r="E993">
        <f>'[2]Order Form'!D942</f>
        <v>546151</v>
      </c>
      <c r="F993" t="str">
        <f>'[2]Order Form'!E942</f>
        <v>08-A</v>
      </c>
      <c r="G993">
        <f>'[2]Order Form'!F942</f>
        <v>0</v>
      </c>
      <c r="H993" t="str">
        <f>'[2]Order Form'!G942</f>
        <v>LOW</v>
      </c>
      <c r="I993" t="str">
        <f>'[2]Order Form'!H942</f>
        <v>WS DELICATE DIALS LARGE FLAT PURSE</v>
      </c>
      <c r="J993">
        <f>'[2]Order Form'!I942</f>
        <v>1</v>
      </c>
      <c r="K993">
        <f>'[2]Order Form'!J942</f>
        <v>9.06</v>
      </c>
      <c r="L993">
        <f>'[2]Order Form'!K942</f>
        <v>14.95</v>
      </c>
      <c r="M993">
        <f>'[2]Order Form'!L908</f>
        <v>0</v>
      </c>
    </row>
    <row r="994" spans="3:13" ht="15" hidden="1" customHeight="1" outlineLevel="2" x14ac:dyDescent="0.25">
      <c r="C994" s="59" t="s">
        <v>37</v>
      </c>
      <c r="D994" s="59" t="s">
        <v>37</v>
      </c>
      <c r="E994">
        <f>'[2]Order Form'!D943</f>
        <v>546153</v>
      </c>
      <c r="F994" t="str">
        <f>'[2]Order Form'!E943</f>
        <v>08-A</v>
      </c>
      <c r="G994">
        <f>'[2]Order Form'!F943</f>
        <v>0</v>
      </c>
      <c r="H994" t="str">
        <f>'[2]Order Form'!G943</f>
        <v>LOW</v>
      </c>
      <c r="I994" t="str">
        <f>'[2]Order Form'!H943</f>
        <v>WS DELICATE DIALS SMALL SQUARE CARRY BAG</v>
      </c>
      <c r="J994">
        <f>'[2]Order Form'!I943</f>
        <v>1</v>
      </c>
      <c r="K994">
        <f>'[2]Order Form'!J943</f>
        <v>12.09</v>
      </c>
      <c r="L994">
        <f>'[2]Order Form'!K943</f>
        <v>19.95</v>
      </c>
      <c r="M994">
        <f>'[2]Order Form'!L909</f>
        <v>0</v>
      </c>
    </row>
    <row r="995" spans="3:13" ht="15" hidden="1" customHeight="1" outlineLevel="2" x14ac:dyDescent="0.25">
      <c r="C995" s="59" t="s">
        <v>37</v>
      </c>
      <c r="D995" s="59" t="s">
        <v>37</v>
      </c>
      <c r="E995">
        <f>'[2]Order Form'!D944</f>
        <v>0</v>
      </c>
      <c r="F995">
        <f>'[2]Order Form'!E944</f>
        <v>0</v>
      </c>
      <c r="G995">
        <f>'[2]Order Form'!F944</f>
        <v>0</v>
      </c>
      <c r="H995">
        <f>'[2]Order Form'!G944</f>
        <v>0</v>
      </c>
      <c r="I995">
        <f>'[2]Order Form'!H944</f>
        <v>0</v>
      </c>
      <c r="J995">
        <f>'[2]Order Form'!I944</f>
        <v>0</v>
      </c>
      <c r="K995">
        <f>'[2]Order Form'!J944</f>
        <v>0</v>
      </c>
      <c r="L995">
        <f>'[2]Order Form'!K944</f>
        <v>0</v>
      </c>
      <c r="M995" t="e">
        <f>'[2]Order Form'!#REF!</f>
        <v>#REF!</v>
      </c>
    </row>
    <row r="996" spans="3:13" ht="15" hidden="1" customHeight="1" outlineLevel="2" x14ac:dyDescent="0.25">
      <c r="C996" s="59" t="s">
        <v>37</v>
      </c>
      <c r="D996" s="59" t="s">
        <v>37</v>
      </c>
      <c r="E996">
        <f>'[2]Order Form'!D945</f>
        <v>546029</v>
      </c>
      <c r="F996" t="str">
        <f>'[2]Order Form'!E945</f>
        <v>07-03</v>
      </c>
      <c r="G996">
        <f>'[2]Order Form'!F945</f>
        <v>0</v>
      </c>
      <c r="H996">
        <f>'[2]Order Form'!G945</f>
        <v>0</v>
      </c>
      <c r="I996" t="str">
        <f>'[2]Order Form'!H945</f>
        <v xml:space="preserve">WS DEMI GEO SMALL SQUARE CARRY BAG       </v>
      </c>
      <c r="J996">
        <f>'[2]Order Form'!I945</f>
        <v>1</v>
      </c>
      <c r="K996">
        <f>'[2]Order Form'!J945</f>
        <v>12.09</v>
      </c>
      <c r="L996">
        <f>'[2]Order Form'!K945</f>
        <v>19.95</v>
      </c>
      <c r="M996" t="e">
        <f>'[2]Order Form'!#REF!</f>
        <v>#REF!</v>
      </c>
    </row>
    <row r="997" spans="3:13" ht="15" hidden="1" customHeight="1" outlineLevel="2" x14ac:dyDescent="0.25">
      <c r="C997" s="59" t="s">
        <v>37</v>
      </c>
      <c r="D997" s="59" t="s">
        <v>37</v>
      </c>
      <c r="E997">
        <f>'[2]Order Form'!D946</f>
        <v>546032</v>
      </c>
      <c r="F997" t="str">
        <f>'[2]Order Form'!E946</f>
        <v>07-03</v>
      </c>
      <c r="G997">
        <f>'[2]Order Form'!F946</f>
        <v>0</v>
      </c>
      <c r="H997">
        <f>'[2]Order Form'!G946</f>
        <v>0</v>
      </c>
      <c r="I997" t="str">
        <f>'[2]Order Form'!H946</f>
        <v xml:space="preserve">WS DEMI GEO MEDIUM BEAUTY CASE                     </v>
      </c>
      <c r="J997">
        <f>'[2]Order Form'!I946</f>
        <v>1</v>
      </c>
      <c r="K997">
        <f>'[2]Order Form'!J946</f>
        <v>27.27</v>
      </c>
      <c r="L997">
        <f>'[2]Order Form'!K946</f>
        <v>45</v>
      </c>
      <c r="M997">
        <f>'[2]Order Form'!L910</f>
        <v>0</v>
      </c>
    </row>
    <row r="998" spans="3:13" ht="15" hidden="1" customHeight="1" outlineLevel="2" x14ac:dyDescent="0.25">
      <c r="C998" s="59" t="s">
        <v>37</v>
      </c>
      <c r="D998" s="59" t="s">
        <v>37</v>
      </c>
      <c r="E998">
        <f>'[2]Order Form'!D947</f>
        <v>0</v>
      </c>
      <c r="F998">
        <f>'[2]Order Form'!E947</f>
        <v>0</v>
      </c>
      <c r="G998">
        <f>'[2]Order Form'!F947</f>
        <v>0</v>
      </c>
      <c r="H998">
        <f>'[2]Order Form'!G947</f>
        <v>0</v>
      </c>
      <c r="I998">
        <f>'[2]Order Form'!H947</f>
        <v>0</v>
      </c>
      <c r="J998">
        <f>'[2]Order Form'!I947</f>
        <v>0</v>
      </c>
      <c r="K998">
        <f>'[2]Order Form'!J947</f>
        <v>0</v>
      </c>
      <c r="L998">
        <f>'[2]Order Form'!K947</f>
        <v>0</v>
      </c>
      <c r="M998">
        <f>'[2]Order Form'!L911</f>
        <v>0</v>
      </c>
    </row>
    <row r="999" spans="3:13" ht="15" hidden="1" customHeight="1" outlineLevel="2" x14ac:dyDescent="0.25">
      <c r="C999" s="59" t="s">
        <v>37</v>
      </c>
      <c r="D999" s="59" t="s">
        <v>37</v>
      </c>
      <c r="E999">
        <f>'[2]Order Form'!D948</f>
        <v>545758</v>
      </c>
      <c r="F999" t="str">
        <f>'[2]Order Form'!E948</f>
        <v>06-12</v>
      </c>
      <c r="G999">
        <f>'[2]Order Form'!F948</f>
        <v>0</v>
      </c>
      <c r="H999">
        <f>'[2]Order Form'!G948</f>
        <v>0</v>
      </c>
      <c r="I999" t="str">
        <f>'[2]Order Form'!H948</f>
        <v>WS FOLIAGE NATURAL MEDIUM SOFT A-LINE COS BAG</v>
      </c>
      <c r="J999">
        <f>'[2]Order Form'!I948</f>
        <v>1</v>
      </c>
      <c r="K999">
        <f>'[2]Order Form'!J948</f>
        <v>12.09</v>
      </c>
      <c r="L999">
        <f>'[2]Order Form'!K948</f>
        <v>19.95</v>
      </c>
      <c r="M999">
        <f>'[2]Order Form'!L912</f>
        <v>0</v>
      </c>
    </row>
    <row r="1000" spans="3:13" ht="15" hidden="1" customHeight="1" outlineLevel="2" x14ac:dyDescent="0.25">
      <c r="C1000" s="59" t="s">
        <v>37</v>
      </c>
      <c r="D1000" s="59" t="s">
        <v>37</v>
      </c>
      <c r="E1000">
        <f>'[2]Order Form'!D949</f>
        <v>545759</v>
      </c>
      <c r="F1000" t="str">
        <f>'[2]Order Form'!E949</f>
        <v>06-12</v>
      </c>
      <c r="G1000">
        <f>'[2]Order Form'!F949</f>
        <v>0</v>
      </c>
      <c r="H1000">
        <f>'[2]Order Form'!G949</f>
        <v>0</v>
      </c>
      <c r="I1000" t="str">
        <f>'[2]Order Form'!H949</f>
        <v>WS FOLIAGE NATURAL LARGE LUXE COS BAG</v>
      </c>
      <c r="J1000">
        <f>'[2]Order Form'!I949</f>
        <v>1</v>
      </c>
      <c r="K1000">
        <f>'[2]Order Form'!J949</f>
        <v>18.149999999999999</v>
      </c>
      <c r="L1000">
        <f>'[2]Order Form'!K949</f>
        <v>29.95</v>
      </c>
      <c r="M1000">
        <f>'[2]Order Form'!L913</f>
        <v>0</v>
      </c>
    </row>
    <row r="1001" spans="3:13" ht="15" hidden="1" customHeight="1" outlineLevel="2" x14ac:dyDescent="0.25">
      <c r="C1001" s="59" t="s">
        <v>37</v>
      </c>
      <c r="D1001" s="59" t="s">
        <v>37</v>
      </c>
      <c r="E1001">
        <f>'[2]Order Form'!D950</f>
        <v>545762</v>
      </c>
      <c r="F1001" t="str">
        <f>'[2]Order Form'!E950</f>
        <v>06-12</v>
      </c>
      <c r="G1001">
        <f>'[2]Order Form'!F950</f>
        <v>0</v>
      </c>
      <c r="H1001">
        <f>'[2]Order Form'!G950</f>
        <v>0</v>
      </c>
      <c r="I1001" t="str">
        <f>'[2]Order Form'!H950</f>
        <v>WS FOLIAGE NATURAL MEDIUM BEAUTY CASE</v>
      </c>
      <c r="J1001">
        <f>'[2]Order Form'!I950</f>
        <v>1</v>
      </c>
      <c r="K1001">
        <f>'[2]Order Form'!J950</f>
        <v>27.27</v>
      </c>
      <c r="L1001">
        <f>'[2]Order Form'!K950</f>
        <v>45</v>
      </c>
      <c r="M1001">
        <f>'[2]Order Form'!L914</f>
        <v>0</v>
      </c>
    </row>
    <row r="1002" spans="3:13" ht="15" hidden="1" customHeight="1" outlineLevel="2" x14ac:dyDescent="0.25">
      <c r="C1002" s="59" t="s">
        <v>37</v>
      </c>
      <c r="D1002" s="59" t="s">
        <v>37</v>
      </c>
      <c r="E1002">
        <f>'[2]Order Form'!D951</f>
        <v>0</v>
      </c>
      <c r="F1002">
        <f>'[2]Order Form'!E951</f>
        <v>0</v>
      </c>
      <c r="G1002">
        <f>'[2]Order Form'!F951</f>
        <v>0</v>
      </c>
      <c r="H1002">
        <f>'[2]Order Form'!G951</f>
        <v>0</v>
      </c>
      <c r="I1002">
        <f>'[2]Order Form'!H951</f>
        <v>0</v>
      </c>
      <c r="J1002">
        <f>'[2]Order Form'!I951</f>
        <v>0</v>
      </c>
      <c r="K1002">
        <f>'[2]Order Form'!J951</f>
        <v>0</v>
      </c>
      <c r="L1002">
        <f>'[2]Order Form'!K951</f>
        <v>0</v>
      </c>
      <c r="M1002">
        <f>'[2]Order Form'!L915</f>
        <v>0</v>
      </c>
    </row>
    <row r="1003" spans="3:13" ht="15" hidden="1" customHeight="1" outlineLevel="2" x14ac:dyDescent="0.25">
      <c r="C1003" s="59" t="s">
        <v>37</v>
      </c>
      <c r="D1003" s="59" t="s">
        <v>37</v>
      </c>
      <c r="E1003" t="str">
        <f>'[2]Order Form'!D952</f>
        <v>WSB323</v>
      </c>
      <c r="F1003" t="str">
        <f>'[2]Order Form'!E952</f>
        <v>FS-G7</v>
      </c>
      <c r="G1003">
        <f>'[2]Order Form'!F952</f>
        <v>0</v>
      </c>
      <c r="H1003" t="str">
        <f>'[2]Order Form'!G952</f>
        <v>P</v>
      </c>
      <c r="I1003" t="str">
        <f>'[2]Order Form'!H952</f>
        <v>WS PLAYFUL POLKA COS BAG PREPACK</v>
      </c>
      <c r="J1003">
        <f>'[2]Order Form'!I952</f>
        <v>1</v>
      </c>
      <c r="K1003">
        <f>'[2]Order Form'!J952</f>
        <v>226.28</v>
      </c>
      <c r="L1003">
        <f>'[2]Order Form'!K952</f>
        <v>373.36</v>
      </c>
      <c r="M1003">
        <f>'[2]Order Form'!L916</f>
        <v>0</v>
      </c>
    </row>
    <row r="1004" spans="3:13" ht="15" hidden="1" customHeight="1" outlineLevel="2" x14ac:dyDescent="0.25">
      <c r="C1004" s="59" t="s">
        <v>37</v>
      </c>
      <c r="D1004" s="59" t="s">
        <v>37</v>
      </c>
      <c r="E1004">
        <f>'[2]Order Form'!D953</f>
        <v>546195</v>
      </c>
      <c r="F1004" t="str">
        <f>'[2]Order Form'!E953</f>
        <v>06-06</v>
      </c>
      <c r="G1004">
        <f>'[2]Order Form'!F953</f>
        <v>0</v>
      </c>
      <c r="H1004">
        <f>'[2]Order Form'!G953</f>
        <v>0</v>
      </c>
      <c r="I1004" t="str">
        <f>'[2]Order Form'!H953</f>
        <v>WS PLAYFUL POLKA LARGE FLAT PURSE</v>
      </c>
      <c r="J1004">
        <f>'[2]Order Form'!I953</f>
        <v>1</v>
      </c>
      <c r="K1004">
        <f>'[2]Order Form'!J953</f>
        <v>9.06</v>
      </c>
      <c r="L1004">
        <f>'[2]Order Form'!K953</f>
        <v>14.95</v>
      </c>
      <c r="M1004">
        <f>'[2]Order Form'!L917</f>
        <v>0</v>
      </c>
    </row>
    <row r="1005" spans="3:13" ht="15" hidden="1" customHeight="1" outlineLevel="2" x14ac:dyDescent="0.25">
      <c r="C1005" s="59" t="s">
        <v>37</v>
      </c>
      <c r="D1005" s="59" t="s">
        <v>37</v>
      </c>
      <c r="E1005">
        <f>'[2]Order Form'!D954</f>
        <v>546196</v>
      </c>
      <c r="F1005" t="str">
        <f>'[2]Order Form'!E954</f>
        <v>06-06</v>
      </c>
      <c r="G1005">
        <f>'[2]Order Form'!F954</f>
        <v>0</v>
      </c>
      <c r="H1005">
        <f>'[2]Order Form'!G954</f>
        <v>0</v>
      </c>
      <c r="I1005" t="str">
        <f>'[2]Order Form'!H954</f>
        <v xml:space="preserve">WS PLAYFUL POLKA LONG COS BAG </v>
      </c>
      <c r="J1005">
        <f>'[2]Order Form'!I954</f>
        <v>1</v>
      </c>
      <c r="K1005">
        <f>'[2]Order Form'!J954</f>
        <v>10.27</v>
      </c>
      <c r="L1005">
        <f>'[2]Order Form'!K954</f>
        <v>16.95</v>
      </c>
      <c r="M1005">
        <f>'[2]Order Form'!L918</f>
        <v>0</v>
      </c>
    </row>
    <row r="1006" spans="3:13" ht="15" hidden="1" customHeight="1" outlineLevel="2" x14ac:dyDescent="0.25">
      <c r="C1006" s="59" t="s">
        <v>37</v>
      </c>
      <c r="D1006" s="59" t="s">
        <v>37</v>
      </c>
      <c r="E1006">
        <f>'[2]Order Form'!D955</f>
        <v>546197</v>
      </c>
      <c r="F1006" t="str">
        <f>'[2]Order Form'!E955</f>
        <v>06-06</v>
      </c>
      <c r="G1006">
        <f>'[2]Order Form'!F955</f>
        <v>0</v>
      </c>
      <c r="H1006">
        <f>'[2]Order Form'!G955</f>
        <v>0</v>
      </c>
      <c r="I1006" t="str">
        <f>'[2]Order Form'!H955</f>
        <v>WS PLAYFUL POLKA SMALL SQUARE CARRY BAG</v>
      </c>
      <c r="J1006">
        <f>'[2]Order Form'!I955</f>
        <v>1</v>
      </c>
      <c r="K1006">
        <f>'[2]Order Form'!J955</f>
        <v>12.09</v>
      </c>
      <c r="L1006">
        <f>'[2]Order Form'!K955</f>
        <v>19.95</v>
      </c>
      <c r="M1006">
        <f>'[2]Order Form'!L919</f>
        <v>0</v>
      </c>
    </row>
    <row r="1007" spans="3:13" ht="15" hidden="1" customHeight="1" outlineLevel="2" x14ac:dyDescent="0.25">
      <c r="C1007" s="59" t="s">
        <v>37</v>
      </c>
      <c r="D1007" s="59" t="s">
        <v>37</v>
      </c>
      <c r="E1007">
        <f>'[2]Order Form'!D956</f>
        <v>546198</v>
      </c>
      <c r="F1007" t="str">
        <f>'[2]Order Form'!E956</f>
        <v>06-06</v>
      </c>
      <c r="G1007">
        <f>'[2]Order Form'!F956</f>
        <v>0</v>
      </c>
      <c r="H1007">
        <f>'[2]Order Form'!G956</f>
        <v>0</v>
      </c>
      <c r="I1007" t="str">
        <f>'[2]Order Form'!H956</f>
        <v>WS PLAYFUL POLKA MEDIUM SOFT A-LINE COS BAG</v>
      </c>
      <c r="J1007">
        <f>'[2]Order Form'!I956</f>
        <v>1</v>
      </c>
      <c r="K1007">
        <f>'[2]Order Form'!J956</f>
        <v>12.09</v>
      </c>
      <c r="L1007">
        <f>'[2]Order Form'!K956</f>
        <v>19.95</v>
      </c>
      <c r="M1007">
        <f>'[2]Order Form'!L920</f>
        <v>0</v>
      </c>
    </row>
    <row r="1008" spans="3:13" ht="15" hidden="1" customHeight="1" outlineLevel="2" x14ac:dyDescent="0.25">
      <c r="C1008" s="59" t="s">
        <v>37</v>
      </c>
      <c r="D1008" s="59" t="s">
        <v>37</v>
      </c>
      <c r="E1008">
        <f>'[2]Order Form'!D957</f>
        <v>546199</v>
      </c>
      <c r="F1008" t="str">
        <f>'[2]Order Form'!E957</f>
        <v>06-06</v>
      </c>
      <c r="G1008">
        <f>'[2]Order Form'!F957</f>
        <v>0</v>
      </c>
      <c r="H1008">
        <f>'[2]Order Form'!G957</f>
        <v>0</v>
      </c>
      <c r="I1008" t="str">
        <f>'[2]Order Form'!H957</f>
        <v>WS PLAYFUL POLKA LARGE LUXE COS BAG</v>
      </c>
      <c r="J1008">
        <f>'[2]Order Form'!I957</f>
        <v>1</v>
      </c>
      <c r="K1008">
        <f>'[2]Order Form'!J957</f>
        <v>18.149999999999999</v>
      </c>
      <c r="L1008">
        <f>'[2]Order Form'!K957</f>
        <v>29.95</v>
      </c>
      <c r="M1008">
        <f>'[2]Order Form'!L921</f>
        <v>0</v>
      </c>
    </row>
    <row r="1009" spans="3:13" ht="15" hidden="1" customHeight="1" outlineLevel="2" x14ac:dyDescent="0.25">
      <c r="C1009" s="59" t="s">
        <v>37</v>
      </c>
      <c r="D1009" s="59" t="s">
        <v>37</v>
      </c>
      <c r="E1009">
        <f>'[2]Order Form'!D958</f>
        <v>546200</v>
      </c>
      <c r="F1009" t="str">
        <f>'[2]Order Form'!E958</f>
        <v>06-06</v>
      </c>
      <c r="G1009">
        <f>'[2]Order Form'!F958</f>
        <v>0</v>
      </c>
      <c r="H1009">
        <f>'[2]Order Form'!G958</f>
        <v>0</v>
      </c>
      <c r="I1009" t="str">
        <f>'[2]Order Form'!H958</f>
        <v>WS PLAYFUL POLKA TRAVEL BAG WITH HOOK</v>
      </c>
      <c r="J1009">
        <f>'[2]Order Form'!I958</f>
        <v>1</v>
      </c>
      <c r="K1009">
        <f>'[2]Order Form'!J958</f>
        <v>24.21</v>
      </c>
      <c r="L1009">
        <f>'[2]Order Form'!K958</f>
        <v>39.950000000000003</v>
      </c>
      <c r="M1009">
        <f>'[2]Order Form'!L922</f>
        <v>0</v>
      </c>
    </row>
    <row r="1010" spans="3:13" ht="15" hidden="1" customHeight="1" outlineLevel="2" x14ac:dyDescent="0.25">
      <c r="C1010" s="59" t="s">
        <v>37</v>
      </c>
      <c r="D1010" s="59" t="s">
        <v>37</v>
      </c>
      <c r="E1010">
        <f>'[2]Order Form'!D959</f>
        <v>546201</v>
      </c>
      <c r="F1010" t="str">
        <f>'[2]Order Form'!E959</f>
        <v>06-06</v>
      </c>
      <c r="G1010">
        <f>'[2]Order Form'!F959</f>
        <v>0</v>
      </c>
      <c r="H1010">
        <f>'[2]Order Form'!G959</f>
        <v>0</v>
      </c>
      <c r="I1010" t="str">
        <f>'[2]Order Form'!H959</f>
        <v xml:space="preserve">WS PLAYFUL POLKA MEDIUM BEAUTY CASE </v>
      </c>
      <c r="J1010">
        <f>'[2]Order Form'!I959</f>
        <v>1</v>
      </c>
      <c r="K1010">
        <f>'[2]Order Form'!J959</f>
        <v>27.27</v>
      </c>
      <c r="L1010">
        <f>'[2]Order Form'!K959</f>
        <v>45</v>
      </c>
      <c r="M1010">
        <f>'[2]Order Form'!L923</f>
        <v>0</v>
      </c>
    </row>
    <row r="1011" spans="3:13" ht="15" hidden="1" customHeight="1" outlineLevel="2" x14ac:dyDescent="0.25">
      <c r="C1011" s="59" t="s">
        <v>37</v>
      </c>
      <c r="D1011" s="59" t="s">
        <v>37</v>
      </c>
      <c r="E1011">
        <f>'[2]Order Form'!D960</f>
        <v>0</v>
      </c>
      <c r="F1011">
        <f>'[2]Order Form'!E960</f>
        <v>0</v>
      </c>
      <c r="G1011">
        <f>'[2]Order Form'!F960</f>
        <v>0</v>
      </c>
      <c r="H1011">
        <f>'[2]Order Form'!G960</f>
        <v>0</v>
      </c>
      <c r="I1011">
        <f>'[2]Order Form'!H960</f>
        <v>0</v>
      </c>
      <c r="J1011">
        <f>'[2]Order Form'!I960</f>
        <v>0</v>
      </c>
      <c r="K1011">
        <f>'[2]Order Form'!J960</f>
        <v>0</v>
      </c>
      <c r="L1011">
        <f>'[2]Order Form'!K960</f>
        <v>0</v>
      </c>
      <c r="M1011">
        <f>'[2]Order Form'!L924</f>
        <v>0</v>
      </c>
    </row>
    <row r="1012" spans="3:13" ht="15" hidden="1" customHeight="1" outlineLevel="2" x14ac:dyDescent="0.25">
      <c r="C1012" s="59" t="s">
        <v>37</v>
      </c>
      <c r="D1012" s="59" t="s">
        <v>37</v>
      </c>
      <c r="E1012" t="str">
        <f>'[2]Order Form'!D961</f>
        <v>WSB321</v>
      </c>
      <c r="F1012" t="str">
        <f>'[2]Order Form'!E961</f>
        <v>07-16</v>
      </c>
      <c r="G1012">
        <f>'[2]Order Form'!F961</f>
        <v>0</v>
      </c>
      <c r="H1012" t="str">
        <f>'[2]Order Form'!G961</f>
        <v xml:space="preserve">P </v>
      </c>
      <c r="I1012" t="str">
        <f>'[2]Order Form'!H961</f>
        <v>WS MINT GINGHAM COS BAG PREPACK</v>
      </c>
      <c r="J1012">
        <f>'[2]Order Form'!I961</f>
        <v>1</v>
      </c>
      <c r="K1012">
        <f>'[2]Order Form'!J961</f>
        <v>223.86</v>
      </c>
      <c r="L1012">
        <f>'[2]Order Form'!K961</f>
        <v>369.37</v>
      </c>
      <c r="M1012">
        <f>'[2]Order Form'!L925</f>
        <v>0</v>
      </c>
    </row>
    <row r="1013" spans="3:13" ht="15" hidden="1" customHeight="1" outlineLevel="2" x14ac:dyDescent="0.25">
      <c r="C1013" s="59" t="s">
        <v>37</v>
      </c>
      <c r="D1013" s="59" t="s">
        <v>37</v>
      </c>
      <c r="E1013">
        <f>'[2]Order Form'!D962</f>
        <v>546181</v>
      </c>
      <c r="F1013" t="str">
        <f>'[2]Order Form'!E962</f>
        <v>07-16</v>
      </c>
      <c r="G1013">
        <f>'[2]Order Form'!F962</f>
        <v>0</v>
      </c>
      <c r="H1013">
        <f>'[2]Order Form'!G962</f>
        <v>0</v>
      </c>
      <c r="I1013" t="str">
        <f>'[2]Order Form'!H962</f>
        <v xml:space="preserve">WS MINT GINGHAM SMALL FLAT PURSE </v>
      </c>
      <c r="J1013">
        <f>'[2]Order Form'!I962</f>
        <v>1</v>
      </c>
      <c r="K1013">
        <f>'[2]Order Form'!J962</f>
        <v>7.85</v>
      </c>
      <c r="L1013">
        <f>'[2]Order Form'!K962</f>
        <v>12.95</v>
      </c>
      <c r="M1013">
        <f>'[2]Order Form'!L926</f>
        <v>0</v>
      </c>
    </row>
    <row r="1014" spans="3:13" ht="15" hidden="1" customHeight="1" outlineLevel="2" x14ac:dyDescent="0.25">
      <c r="C1014" s="59" t="s">
        <v>37</v>
      </c>
      <c r="D1014" s="59" t="s">
        <v>37</v>
      </c>
      <c r="E1014">
        <f>'[2]Order Form'!D963</f>
        <v>546182</v>
      </c>
      <c r="F1014" t="str">
        <f>'[2]Order Form'!E963</f>
        <v>07-16</v>
      </c>
      <c r="G1014">
        <f>'[2]Order Form'!F963</f>
        <v>0</v>
      </c>
      <c r="H1014">
        <f>'[2]Order Form'!G963</f>
        <v>0</v>
      </c>
      <c r="I1014" t="str">
        <f>'[2]Order Form'!H963</f>
        <v xml:space="preserve">WS MINT GINGHAM SMALL ZIP CASE </v>
      </c>
      <c r="J1014">
        <f>'[2]Order Form'!I963</f>
        <v>1</v>
      </c>
      <c r="K1014">
        <f>'[2]Order Form'!J963</f>
        <v>10.27</v>
      </c>
      <c r="L1014">
        <f>'[2]Order Form'!K963</f>
        <v>16.95</v>
      </c>
      <c r="M1014">
        <f>'[2]Order Form'!L927</f>
        <v>0</v>
      </c>
    </row>
    <row r="1015" spans="3:13" ht="15" hidden="1" customHeight="1" outlineLevel="2" x14ac:dyDescent="0.25">
      <c r="C1015" s="59" t="s">
        <v>37</v>
      </c>
      <c r="D1015" s="59" t="s">
        <v>37</v>
      </c>
      <c r="E1015">
        <f>'[2]Order Form'!D964</f>
        <v>546183</v>
      </c>
      <c r="F1015" t="str">
        <f>'[2]Order Form'!E964</f>
        <v>07-16</v>
      </c>
      <c r="G1015">
        <f>'[2]Order Form'!F964</f>
        <v>0</v>
      </c>
      <c r="H1015">
        <f>'[2]Order Form'!G964</f>
        <v>0</v>
      </c>
      <c r="I1015" t="str">
        <f>'[2]Order Form'!H964</f>
        <v xml:space="preserve">WS MINT GINGHAM MEDIUM SOFT A-LINE COS BAG </v>
      </c>
      <c r="J1015">
        <f>'[2]Order Form'!I964</f>
        <v>1</v>
      </c>
      <c r="K1015">
        <f>'[2]Order Form'!J964</f>
        <v>12.09</v>
      </c>
      <c r="L1015">
        <f>'[2]Order Form'!K964</f>
        <v>19.95</v>
      </c>
      <c r="M1015">
        <f>'[2]Order Form'!L928</f>
        <v>0</v>
      </c>
    </row>
    <row r="1016" spans="3:13" ht="15" hidden="1" customHeight="1" outlineLevel="2" x14ac:dyDescent="0.25">
      <c r="C1016" s="59" t="s">
        <v>37</v>
      </c>
      <c r="D1016" s="59" t="s">
        <v>37</v>
      </c>
      <c r="E1016">
        <f>'[2]Order Form'!D965</f>
        <v>546184</v>
      </c>
      <c r="F1016" t="str">
        <f>'[2]Order Form'!E965</f>
        <v>07-16</v>
      </c>
      <c r="G1016">
        <f>'[2]Order Form'!F965</f>
        <v>0</v>
      </c>
      <c r="H1016">
        <f>'[2]Order Form'!G965</f>
        <v>0</v>
      </c>
      <c r="I1016" t="str">
        <f>'[2]Order Form'!H965</f>
        <v xml:space="preserve">WS MINT GINGHAM RECTANGULAR BRUSH COS BAG </v>
      </c>
      <c r="J1016">
        <f>'[2]Order Form'!I965</f>
        <v>1</v>
      </c>
      <c r="K1016">
        <f>'[2]Order Form'!J965</f>
        <v>15.12</v>
      </c>
      <c r="L1016">
        <f>'[2]Order Form'!K965</f>
        <v>24.95</v>
      </c>
      <c r="M1016">
        <f>'[2]Order Form'!L929</f>
        <v>0</v>
      </c>
    </row>
    <row r="1017" spans="3:13" ht="15" hidden="1" customHeight="1" outlineLevel="2" x14ac:dyDescent="0.25">
      <c r="C1017" s="59" t="s">
        <v>37</v>
      </c>
      <c r="D1017" s="59" t="s">
        <v>37</v>
      </c>
      <c r="E1017">
        <f>'[2]Order Form'!D966</f>
        <v>546185</v>
      </c>
      <c r="F1017" t="str">
        <f>'[2]Order Form'!E966</f>
        <v>07-16</v>
      </c>
      <c r="G1017">
        <f>'[2]Order Form'!F966</f>
        <v>0</v>
      </c>
      <c r="H1017">
        <f>'[2]Order Form'!G966</f>
        <v>0</v>
      </c>
      <c r="I1017" t="str">
        <f>'[2]Order Form'!H966</f>
        <v xml:space="preserve">WS MINT GINGHAM EXTRA LARGE FLAT BAG </v>
      </c>
      <c r="J1017">
        <f>'[2]Order Form'!I966</f>
        <v>1</v>
      </c>
      <c r="K1017">
        <f>'[2]Order Form'!J966</f>
        <v>15.12</v>
      </c>
      <c r="L1017">
        <f>'[2]Order Form'!K966</f>
        <v>24.95</v>
      </c>
      <c r="M1017" t="e">
        <f>'[2]Order Form'!#REF!</f>
        <v>#REF!</v>
      </c>
    </row>
    <row r="1018" spans="3:13" ht="15" hidden="1" customHeight="1" outlineLevel="2" x14ac:dyDescent="0.25">
      <c r="C1018" s="59" t="s">
        <v>37</v>
      </c>
      <c r="D1018" s="59" t="s">
        <v>37</v>
      </c>
      <c r="E1018">
        <f>'[2]Order Form'!D967</f>
        <v>546186</v>
      </c>
      <c r="F1018" t="str">
        <f>'[2]Order Form'!E967</f>
        <v>07-16</v>
      </c>
      <c r="G1018">
        <f>'[2]Order Form'!F967</f>
        <v>0</v>
      </c>
      <c r="H1018">
        <f>'[2]Order Form'!G967</f>
        <v>0</v>
      </c>
      <c r="I1018" t="str">
        <f>'[2]Order Form'!H967</f>
        <v xml:space="preserve">WS MINT GINGHAM SMALL BEAUTY CASE </v>
      </c>
      <c r="J1018">
        <f>'[2]Order Form'!I967</f>
        <v>1</v>
      </c>
      <c r="K1018">
        <f>'[2]Order Form'!J967</f>
        <v>24.21</v>
      </c>
      <c r="L1018">
        <f>'[2]Order Form'!K967</f>
        <v>39.950000000000003</v>
      </c>
      <c r="M1018" t="e">
        <f>'[2]Order Form'!#REF!</f>
        <v>#REF!</v>
      </c>
    </row>
    <row r="1019" spans="3:13" ht="15" hidden="1" customHeight="1" outlineLevel="2" x14ac:dyDescent="0.25">
      <c r="C1019" s="59" t="s">
        <v>37</v>
      </c>
      <c r="D1019" s="59" t="s">
        <v>37</v>
      </c>
      <c r="E1019">
        <f>'[2]Order Form'!D968</f>
        <v>546187</v>
      </c>
      <c r="F1019" t="str">
        <f>'[2]Order Form'!E968</f>
        <v>07-16</v>
      </c>
      <c r="G1019">
        <f>'[2]Order Form'!F968</f>
        <v>0</v>
      </c>
      <c r="H1019">
        <f>'[2]Order Form'!G968</f>
        <v>0</v>
      </c>
      <c r="I1019" t="str">
        <f>'[2]Order Form'!H968</f>
        <v xml:space="preserve">WS MINT GINGHAM 2 IN COS BAG SET </v>
      </c>
      <c r="J1019">
        <f>'[2]Order Form'!I968</f>
        <v>1</v>
      </c>
      <c r="K1019">
        <f>'[2]Order Form'!J968</f>
        <v>27.27</v>
      </c>
      <c r="L1019">
        <f>'[2]Order Form'!K968</f>
        <v>45</v>
      </c>
      <c r="M1019">
        <f>'[2]Order Form'!L930</f>
        <v>0</v>
      </c>
    </row>
    <row r="1020" spans="3:13" ht="15" hidden="1" customHeight="1" outlineLevel="2" x14ac:dyDescent="0.25">
      <c r="C1020" s="59" t="s">
        <v>37</v>
      </c>
      <c r="D1020" s="59" t="s">
        <v>37</v>
      </c>
      <c r="E1020">
        <f>'[2]Order Form'!D969</f>
        <v>0</v>
      </c>
      <c r="F1020">
        <f>'[2]Order Form'!E969</f>
        <v>0</v>
      </c>
      <c r="G1020">
        <f>'[2]Order Form'!F969</f>
        <v>0</v>
      </c>
      <c r="H1020">
        <f>'[2]Order Form'!G969</f>
        <v>0</v>
      </c>
      <c r="I1020">
        <f>'[2]Order Form'!H969</f>
        <v>0</v>
      </c>
      <c r="J1020">
        <f>'[2]Order Form'!I969</f>
        <v>0</v>
      </c>
      <c r="K1020">
        <f>'[2]Order Form'!J969</f>
        <v>0</v>
      </c>
      <c r="L1020">
        <f>'[2]Order Form'!K969</f>
        <v>0</v>
      </c>
      <c r="M1020">
        <f>'[2]Order Form'!L931</f>
        <v>0</v>
      </c>
    </row>
    <row r="1021" spans="3:13" ht="15" hidden="1" customHeight="1" outlineLevel="2" x14ac:dyDescent="0.25">
      <c r="C1021" s="59" t="s">
        <v>37</v>
      </c>
      <c r="D1021" s="59" t="s">
        <v>37</v>
      </c>
      <c r="E1021" t="str">
        <f>'[2]Order Form'!D970</f>
        <v>WSB314</v>
      </c>
      <c r="F1021" t="str">
        <f>'[2]Order Form'!E970</f>
        <v>FS-G7</v>
      </c>
      <c r="G1021">
        <f>'[2]Order Form'!F970</f>
        <v>0</v>
      </c>
      <c r="H1021" t="str">
        <f>'[2]Order Form'!G970</f>
        <v>P</v>
      </c>
      <c r="I1021" t="str">
        <f>'[2]Order Form'!H970</f>
        <v>WS MODERN CHECK COS BAG PREPACK</v>
      </c>
      <c r="J1021">
        <f>'[2]Order Form'!I970</f>
        <v>1</v>
      </c>
      <c r="K1021">
        <f>'[2]Order Form'!J970</f>
        <v>199.68</v>
      </c>
      <c r="L1021">
        <f>'[2]Order Form'!K970</f>
        <v>329.47</v>
      </c>
      <c r="M1021">
        <f>'[2]Order Form'!L932</f>
        <v>0</v>
      </c>
    </row>
    <row r="1022" spans="3:13" ht="15" hidden="1" customHeight="1" outlineLevel="2" x14ac:dyDescent="0.25">
      <c r="C1022" s="59" t="s">
        <v>37</v>
      </c>
      <c r="D1022" s="59" t="s">
        <v>37</v>
      </c>
      <c r="E1022">
        <f>'[2]Order Form'!D971</f>
        <v>546139</v>
      </c>
      <c r="F1022" t="str">
        <f>'[2]Order Form'!E971</f>
        <v>08-04</v>
      </c>
      <c r="G1022">
        <f>'[2]Order Form'!F971</f>
        <v>0</v>
      </c>
      <c r="H1022">
        <f>'[2]Order Form'!G971</f>
        <v>0</v>
      </c>
      <c r="I1022" t="str">
        <f>'[2]Order Form'!H971</f>
        <v>WS MODERN CHECK RECTANGULAR COS BAG</v>
      </c>
      <c r="J1022">
        <f>'[2]Order Form'!I971</f>
        <v>1</v>
      </c>
      <c r="K1022">
        <f>'[2]Order Form'!J971</f>
        <v>12.09</v>
      </c>
      <c r="L1022">
        <f>'[2]Order Form'!K971</f>
        <v>19.95</v>
      </c>
      <c r="M1022">
        <f>'[2]Order Form'!L933</f>
        <v>0</v>
      </c>
    </row>
    <row r="1023" spans="3:13" ht="15" hidden="1" customHeight="1" outlineLevel="2" x14ac:dyDescent="0.25">
      <c r="C1023" s="59" t="s">
        <v>37</v>
      </c>
      <c r="D1023" s="59" t="s">
        <v>37</v>
      </c>
      <c r="E1023">
        <f>'[2]Order Form'!D972</f>
        <v>546140</v>
      </c>
      <c r="F1023" t="str">
        <f>'[2]Order Form'!E972</f>
        <v>08-04</v>
      </c>
      <c r="G1023">
        <f>'[2]Order Form'!F972</f>
        <v>0</v>
      </c>
      <c r="H1023">
        <f>'[2]Order Form'!G972</f>
        <v>0</v>
      </c>
      <c r="I1023" t="str">
        <f>'[2]Order Form'!H972</f>
        <v>WS MODERN CHECK MEDIUM SOFT A-LINE COS BAG</v>
      </c>
      <c r="J1023">
        <f>'[2]Order Form'!I972</f>
        <v>1</v>
      </c>
      <c r="K1023">
        <f>'[2]Order Form'!J972</f>
        <v>12.09</v>
      </c>
      <c r="L1023">
        <f>'[2]Order Form'!K972</f>
        <v>19.95</v>
      </c>
      <c r="M1023">
        <f>'[2]Order Form'!L934</f>
        <v>0</v>
      </c>
    </row>
    <row r="1024" spans="3:13" ht="15" hidden="1" customHeight="1" outlineLevel="2" x14ac:dyDescent="0.25">
      <c r="C1024" s="59" t="s">
        <v>37</v>
      </c>
      <c r="D1024" s="59" t="s">
        <v>37</v>
      </c>
      <c r="E1024">
        <f>'[2]Order Form'!D973</f>
        <v>546141</v>
      </c>
      <c r="F1024" t="str">
        <f>'[2]Order Form'!E973</f>
        <v>08-04</v>
      </c>
      <c r="G1024">
        <f>'[2]Order Form'!F973</f>
        <v>0</v>
      </c>
      <c r="H1024">
        <f>'[2]Order Form'!G973</f>
        <v>0</v>
      </c>
      <c r="I1024" t="str">
        <f>'[2]Order Form'!H973</f>
        <v>WS MODERN CHECK EXTRA LARGE FLAT BAG</v>
      </c>
      <c r="J1024">
        <f>'[2]Order Form'!I973</f>
        <v>1</v>
      </c>
      <c r="K1024">
        <f>'[2]Order Form'!J973</f>
        <v>15.12</v>
      </c>
      <c r="L1024">
        <f>'[2]Order Form'!K973</f>
        <v>24.95</v>
      </c>
      <c r="M1024">
        <f>'[2]Order Form'!L935</f>
        <v>0</v>
      </c>
    </row>
    <row r="1025" spans="3:13" ht="15" hidden="1" customHeight="1" outlineLevel="2" x14ac:dyDescent="0.25">
      <c r="C1025" s="59" t="s">
        <v>37</v>
      </c>
      <c r="D1025" s="59" t="s">
        <v>37</v>
      </c>
      <c r="E1025">
        <f>'[2]Order Form'!D974</f>
        <v>546142</v>
      </c>
      <c r="F1025" t="str">
        <f>'[2]Order Form'!E974</f>
        <v>08-04</v>
      </c>
      <c r="G1025">
        <f>'[2]Order Form'!F974</f>
        <v>0</v>
      </c>
      <c r="H1025">
        <f>'[2]Order Form'!G974</f>
        <v>0</v>
      </c>
      <c r="I1025" t="str">
        <f>'[2]Order Form'!H974</f>
        <v>WS MODERN CHECK MEDIUM LUXE COS BAG</v>
      </c>
      <c r="J1025">
        <f>'[2]Order Form'!I974</f>
        <v>1</v>
      </c>
      <c r="K1025">
        <f>'[2]Order Form'!J974</f>
        <v>15.12</v>
      </c>
      <c r="L1025">
        <f>'[2]Order Form'!K974</f>
        <v>24.95</v>
      </c>
      <c r="M1025">
        <f>'[2]Order Form'!L936</f>
        <v>0</v>
      </c>
    </row>
    <row r="1026" spans="3:13" ht="15" hidden="1" customHeight="1" outlineLevel="2" x14ac:dyDescent="0.25">
      <c r="C1026" s="59" t="s">
        <v>37</v>
      </c>
      <c r="D1026" s="59" t="s">
        <v>37</v>
      </c>
      <c r="E1026">
        <f>'[2]Order Form'!D975</f>
        <v>546143</v>
      </c>
      <c r="F1026" t="str">
        <f>'[2]Order Form'!E975</f>
        <v>08-04</v>
      </c>
      <c r="G1026">
        <f>'[2]Order Form'!F975</f>
        <v>0</v>
      </c>
      <c r="H1026">
        <f>'[2]Order Form'!G975</f>
        <v>0</v>
      </c>
      <c r="I1026" t="str">
        <f>'[2]Order Form'!H975</f>
        <v>WS MODERN CHECK LARGE LUXE COS BAG</v>
      </c>
      <c r="J1026">
        <f>'[2]Order Form'!I975</f>
        <v>1</v>
      </c>
      <c r="K1026">
        <f>'[2]Order Form'!J975</f>
        <v>18.149999999999999</v>
      </c>
      <c r="L1026">
        <f>'[2]Order Form'!K975</f>
        <v>29.95</v>
      </c>
      <c r="M1026">
        <f>'[2]Order Form'!L937</f>
        <v>0</v>
      </c>
    </row>
    <row r="1027" spans="3:13" ht="15" hidden="1" customHeight="1" outlineLevel="2" x14ac:dyDescent="0.25">
      <c r="C1027" s="59" t="s">
        <v>37</v>
      </c>
      <c r="D1027" s="59" t="s">
        <v>37</v>
      </c>
      <c r="E1027">
        <f>'[2]Order Form'!D976</f>
        <v>546144</v>
      </c>
      <c r="F1027" t="str">
        <f>'[2]Order Form'!E976</f>
        <v>08-04</v>
      </c>
      <c r="G1027">
        <f>'[2]Order Form'!F976</f>
        <v>0</v>
      </c>
      <c r="H1027">
        <f>'[2]Order Form'!G976</f>
        <v>0</v>
      </c>
      <c r="I1027" t="str">
        <f>'[2]Order Form'!H976</f>
        <v>WS MODERN CHECK LARGE HOLD ALL COS BAG</v>
      </c>
      <c r="J1027">
        <f>'[2]Order Form'!I976</f>
        <v>1</v>
      </c>
      <c r="K1027">
        <f>'[2]Order Form'!J976</f>
        <v>27.27</v>
      </c>
      <c r="L1027">
        <f>'[2]Order Form'!K976</f>
        <v>45</v>
      </c>
      <c r="M1027">
        <f>'[2]Order Form'!L938</f>
        <v>0</v>
      </c>
    </row>
    <row r="1028" spans="3:13" ht="15" hidden="1" customHeight="1" outlineLevel="2" x14ac:dyDescent="0.25">
      <c r="C1028" s="59" t="s">
        <v>37</v>
      </c>
      <c r="D1028" s="59" t="s">
        <v>37</v>
      </c>
      <c r="E1028">
        <f>'[2]Order Form'!D977</f>
        <v>0</v>
      </c>
      <c r="F1028">
        <f>'[2]Order Form'!E977</f>
        <v>0</v>
      </c>
      <c r="G1028">
        <f>'[2]Order Form'!F977</f>
        <v>0</v>
      </c>
      <c r="H1028">
        <f>'[2]Order Form'!G977</f>
        <v>0</v>
      </c>
      <c r="I1028">
        <f>'[2]Order Form'!H977</f>
        <v>0</v>
      </c>
      <c r="J1028">
        <f>'[2]Order Form'!I977</f>
        <v>0</v>
      </c>
      <c r="K1028">
        <f>'[2]Order Form'!J977</f>
        <v>0</v>
      </c>
      <c r="L1028">
        <f>'[2]Order Form'!K977</f>
        <v>0</v>
      </c>
      <c r="M1028">
        <f>'[2]Order Form'!L939</f>
        <v>0</v>
      </c>
    </row>
    <row r="1029" spans="3:13" ht="15" hidden="1" customHeight="1" outlineLevel="2" x14ac:dyDescent="0.25">
      <c r="C1029" s="59" t="s">
        <v>37</v>
      </c>
      <c r="D1029" s="59" t="s">
        <v>37</v>
      </c>
      <c r="E1029" t="str">
        <f>'[2]Order Form'!D978</f>
        <v>WSB315</v>
      </c>
      <c r="F1029" t="str">
        <f>'[2]Order Form'!E978</f>
        <v>FS-E7</v>
      </c>
      <c r="G1029">
        <f>'[2]Order Form'!F978</f>
        <v>0</v>
      </c>
      <c r="H1029" t="str">
        <f>'[2]Order Form'!G978</f>
        <v>P</v>
      </c>
      <c r="I1029" t="str">
        <f>'[2]Order Form'!H978</f>
        <v>WS URBAN CHECK COS BAG PREPACK</v>
      </c>
      <c r="J1029">
        <f>'[2]Order Form'!I978</f>
        <v>1</v>
      </c>
      <c r="K1029">
        <f>'[2]Order Form'!J978</f>
        <v>199.68</v>
      </c>
      <c r="L1029">
        <f>'[2]Order Form'!K978</f>
        <v>329.47</v>
      </c>
      <c r="M1029">
        <f>'[2]Order Form'!L940</f>
        <v>0</v>
      </c>
    </row>
    <row r="1030" spans="3:13" ht="15" hidden="1" customHeight="1" outlineLevel="2" x14ac:dyDescent="0.25">
      <c r="C1030" s="59" t="s">
        <v>37</v>
      </c>
      <c r="D1030" s="59" t="s">
        <v>37</v>
      </c>
      <c r="E1030">
        <f>'[2]Order Form'!D979</f>
        <v>546145</v>
      </c>
      <c r="F1030" t="str">
        <f>'[2]Order Form'!E979</f>
        <v>07-06</v>
      </c>
      <c r="G1030">
        <f>'[2]Order Form'!F979</f>
        <v>0</v>
      </c>
      <c r="H1030">
        <f>'[2]Order Form'!G979</f>
        <v>0</v>
      </c>
      <c r="I1030" t="str">
        <f>'[2]Order Form'!H979</f>
        <v>WS URBAN CHECK RECTANGULAR COS BAG</v>
      </c>
      <c r="J1030">
        <f>'[2]Order Form'!I979</f>
        <v>1</v>
      </c>
      <c r="K1030">
        <f>'[2]Order Form'!J979</f>
        <v>12.09</v>
      </c>
      <c r="L1030">
        <f>'[2]Order Form'!K979</f>
        <v>19.95</v>
      </c>
      <c r="M1030">
        <f>'[2]Order Form'!L941</f>
        <v>0</v>
      </c>
    </row>
    <row r="1031" spans="3:13" ht="15" hidden="1" customHeight="1" outlineLevel="2" x14ac:dyDescent="0.25">
      <c r="C1031" s="59" t="s">
        <v>37</v>
      </c>
      <c r="D1031" s="59" t="s">
        <v>37</v>
      </c>
      <c r="E1031">
        <f>'[2]Order Form'!D980</f>
        <v>546146</v>
      </c>
      <c r="F1031" t="str">
        <f>'[2]Order Form'!E980</f>
        <v>07-06</v>
      </c>
      <c r="G1031">
        <f>'[2]Order Form'!F980</f>
        <v>0</v>
      </c>
      <c r="H1031">
        <f>'[2]Order Form'!G980</f>
        <v>0</v>
      </c>
      <c r="I1031" t="str">
        <f>'[2]Order Form'!H980</f>
        <v xml:space="preserve">WS URBAN CHECK MEDIUM SOFT A-LINE COS BAG </v>
      </c>
      <c r="J1031">
        <f>'[2]Order Form'!I980</f>
        <v>1</v>
      </c>
      <c r="K1031">
        <f>'[2]Order Form'!J980</f>
        <v>12.09</v>
      </c>
      <c r="L1031">
        <f>'[2]Order Form'!K980</f>
        <v>19.95</v>
      </c>
      <c r="M1031">
        <f>'[2]Order Form'!L942</f>
        <v>0</v>
      </c>
    </row>
    <row r="1032" spans="3:13" ht="15" hidden="1" customHeight="1" outlineLevel="2" x14ac:dyDescent="0.25">
      <c r="C1032" s="59" t="s">
        <v>37</v>
      </c>
      <c r="D1032" s="59" t="s">
        <v>37</v>
      </c>
      <c r="E1032">
        <f>'[2]Order Form'!D981</f>
        <v>546147</v>
      </c>
      <c r="F1032" t="str">
        <f>'[2]Order Form'!E981</f>
        <v>07-06</v>
      </c>
      <c r="G1032">
        <f>'[2]Order Form'!F981</f>
        <v>0</v>
      </c>
      <c r="H1032">
        <f>'[2]Order Form'!G981</f>
        <v>0</v>
      </c>
      <c r="I1032" t="str">
        <f>'[2]Order Form'!H981</f>
        <v>WS URBAN CHECK EXTRA LARGE FLAT BAG</v>
      </c>
      <c r="J1032">
        <f>'[2]Order Form'!I981</f>
        <v>1</v>
      </c>
      <c r="K1032">
        <f>'[2]Order Form'!J981</f>
        <v>15.12</v>
      </c>
      <c r="L1032">
        <f>'[2]Order Form'!K981</f>
        <v>24.95</v>
      </c>
      <c r="M1032" t="e">
        <f>'[2]Order Form'!#REF!</f>
        <v>#REF!</v>
      </c>
    </row>
    <row r="1033" spans="3:13" ht="15" hidden="1" customHeight="1" outlineLevel="2" x14ac:dyDescent="0.25">
      <c r="C1033" s="59" t="s">
        <v>37</v>
      </c>
      <c r="D1033" s="59" t="s">
        <v>37</v>
      </c>
      <c r="E1033">
        <f>'[2]Order Form'!D982</f>
        <v>546148</v>
      </c>
      <c r="F1033" t="str">
        <f>'[2]Order Form'!E982</f>
        <v>07-06</v>
      </c>
      <c r="G1033">
        <f>'[2]Order Form'!F982</f>
        <v>0</v>
      </c>
      <c r="H1033">
        <f>'[2]Order Form'!G982</f>
        <v>0</v>
      </c>
      <c r="I1033" t="str">
        <f>'[2]Order Form'!H982</f>
        <v>WS URBAN CHECK MEDIUM LUXE COS BAG</v>
      </c>
      <c r="J1033">
        <f>'[2]Order Form'!I982</f>
        <v>1</v>
      </c>
      <c r="K1033">
        <f>'[2]Order Form'!J982</f>
        <v>15.12</v>
      </c>
      <c r="L1033">
        <f>'[2]Order Form'!K982</f>
        <v>24.95</v>
      </c>
      <c r="M1033">
        <f>'[2]Order Form'!L943</f>
        <v>0</v>
      </c>
    </row>
    <row r="1034" spans="3:13" ht="15" hidden="1" customHeight="1" outlineLevel="2" x14ac:dyDescent="0.25">
      <c r="C1034" s="59" t="s">
        <v>37</v>
      </c>
      <c r="D1034" s="59" t="s">
        <v>37</v>
      </c>
      <c r="E1034">
        <f>'[2]Order Form'!D983</f>
        <v>546149</v>
      </c>
      <c r="F1034" t="str">
        <f>'[2]Order Form'!E983</f>
        <v>07-06</v>
      </c>
      <c r="G1034">
        <f>'[2]Order Form'!F983</f>
        <v>0</v>
      </c>
      <c r="H1034">
        <f>'[2]Order Form'!G983</f>
        <v>0</v>
      </c>
      <c r="I1034" t="str">
        <f>'[2]Order Form'!H983</f>
        <v>WS URBAN CHECK LARGE LUXE COS BAG</v>
      </c>
      <c r="J1034">
        <f>'[2]Order Form'!I983</f>
        <v>1</v>
      </c>
      <c r="K1034">
        <f>'[2]Order Form'!J983</f>
        <v>18.149999999999999</v>
      </c>
      <c r="L1034">
        <f>'[2]Order Form'!K983</f>
        <v>29.95</v>
      </c>
      <c r="M1034">
        <f>'[2]Order Form'!L944</f>
        <v>0</v>
      </c>
    </row>
    <row r="1035" spans="3:13" ht="15" hidden="1" customHeight="1" outlineLevel="2" x14ac:dyDescent="0.25">
      <c r="C1035" s="59" t="s">
        <v>37</v>
      </c>
      <c r="D1035" s="59" t="s">
        <v>37</v>
      </c>
      <c r="E1035">
        <f>'[2]Order Form'!D984</f>
        <v>546150</v>
      </c>
      <c r="F1035" t="str">
        <f>'[2]Order Form'!E984</f>
        <v>07-06</v>
      </c>
      <c r="G1035">
        <f>'[2]Order Form'!F984</f>
        <v>0</v>
      </c>
      <c r="H1035">
        <f>'[2]Order Form'!G984</f>
        <v>0</v>
      </c>
      <c r="I1035" t="str">
        <f>'[2]Order Form'!H984</f>
        <v>WS URBAN CHECK LARGE HOLD ALL COS BAG</v>
      </c>
      <c r="J1035">
        <f>'[2]Order Form'!I984</f>
        <v>1</v>
      </c>
      <c r="K1035">
        <f>'[2]Order Form'!J984</f>
        <v>27.27</v>
      </c>
      <c r="L1035">
        <f>'[2]Order Form'!K984</f>
        <v>45</v>
      </c>
      <c r="M1035">
        <f>'[2]Order Form'!L945</f>
        <v>0</v>
      </c>
    </row>
    <row r="1036" spans="3:13" ht="15" hidden="1" customHeight="1" outlineLevel="2" x14ac:dyDescent="0.25">
      <c r="C1036" s="59" t="s">
        <v>37</v>
      </c>
      <c r="D1036" s="59" t="s">
        <v>37</v>
      </c>
      <c r="E1036">
        <f>'[2]Order Form'!D985</f>
        <v>0</v>
      </c>
      <c r="F1036">
        <f>'[2]Order Form'!E985</f>
        <v>0</v>
      </c>
      <c r="G1036">
        <f>'[2]Order Form'!F985</f>
        <v>0</v>
      </c>
      <c r="H1036">
        <f>'[2]Order Form'!G985</f>
        <v>0</v>
      </c>
      <c r="I1036">
        <f>'[2]Order Form'!H985</f>
        <v>0</v>
      </c>
      <c r="J1036">
        <f>'[2]Order Form'!I985</f>
        <v>0</v>
      </c>
      <c r="K1036">
        <f>'[2]Order Form'!J985</f>
        <v>0</v>
      </c>
      <c r="L1036">
        <f>'[2]Order Form'!K985</f>
        <v>0</v>
      </c>
      <c r="M1036" t="e">
        <f>'[2]Order Form'!#REF!</f>
        <v>#REF!</v>
      </c>
    </row>
    <row r="1037" spans="3:13" ht="15" hidden="1" customHeight="1" outlineLevel="2" x14ac:dyDescent="0.25">
      <c r="C1037" s="59" t="s">
        <v>37</v>
      </c>
      <c r="D1037" s="59" t="s">
        <v>37</v>
      </c>
      <c r="E1037">
        <f>'[2]Order Form'!D986</f>
        <v>546106</v>
      </c>
      <c r="F1037" t="str">
        <f>'[2]Order Form'!E986</f>
        <v>06-10</v>
      </c>
      <c r="G1037">
        <f>'[2]Order Form'!F986</f>
        <v>0</v>
      </c>
      <c r="H1037" t="str">
        <f>'[2]Order Form'!G986</f>
        <v>LOW</v>
      </c>
      <c r="I1037" t="str">
        <f>'[2]Order Form'!H986</f>
        <v>WS GINGHAM DOT SUNSHINE EXTRA LARGE FLAT BAG</v>
      </c>
      <c r="J1037">
        <f>'[2]Order Form'!I986</f>
        <v>1</v>
      </c>
      <c r="K1037">
        <f>'[2]Order Form'!J986</f>
        <v>15.12</v>
      </c>
      <c r="L1037">
        <f>'[2]Order Form'!K986</f>
        <v>24.95</v>
      </c>
      <c r="M1037">
        <f>'[2]Order Form'!L946</f>
        <v>0</v>
      </c>
    </row>
    <row r="1038" spans="3:13" ht="15" hidden="1" customHeight="1" outlineLevel="2" x14ac:dyDescent="0.25">
      <c r="C1038" s="59" t="s">
        <v>37</v>
      </c>
      <c r="D1038" s="59" t="s">
        <v>37</v>
      </c>
      <c r="E1038">
        <f>'[2]Order Form'!D987</f>
        <v>0</v>
      </c>
      <c r="F1038">
        <f>'[2]Order Form'!E987</f>
        <v>0</v>
      </c>
      <c r="G1038">
        <f>'[2]Order Form'!F987</f>
        <v>0</v>
      </c>
      <c r="H1038">
        <f>'[2]Order Form'!G987</f>
        <v>0</v>
      </c>
      <c r="I1038">
        <f>'[2]Order Form'!H987</f>
        <v>0</v>
      </c>
      <c r="J1038">
        <f>'[2]Order Form'!I987</f>
        <v>0</v>
      </c>
      <c r="K1038">
        <f>'[2]Order Form'!J987</f>
        <v>0</v>
      </c>
      <c r="L1038">
        <f>'[2]Order Form'!K987</f>
        <v>0</v>
      </c>
      <c r="M1038">
        <f>'[2]Order Form'!L947</f>
        <v>0</v>
      </c>
    </row>
    <row r="1039" spans="3:13" ht="15" hidden="1" customHeight="1" outlineLevel="2" x14ac:dyDescent="0.25">
      <c r="C1039" s="59" t="s">
        <v>37</v>
      </c>
      <c r="D1039" s="59" t="s">
        <v>37</v>
      </c>
      <c r="E1039" t="str">
        <f>'[2]Order Form'!D988</f>
        <v>WSB312</v>
      </c>
      <c r="F1039" t="str">
        <f>'[2]Order Form'!E988</f>
        <v>FS-E1</v>
      </c>
      <c r="G1039">
        <f>'[2]Order Form'!F988</f>
        <v>0</v>
      </c>
      <c r="H1039" t="str">
        <f>'[2]Order Form'!G988</f>
        <v>P</v>
      </c>
      <c r="I1039" t="str">
        <f>'[2]Order Form'!H988</f>
        <v>WS PERSPECTIVES COS BAG PREPACK</v>
      </c>
      <c r="J1039">
        <f>'[2]Order Form'!I988</f>
        <v>1</v>
      </c>
      <c r="K1039">
        <f>'[2]Order Form'!J988</f>
        <v>209.44</v>
      </c>
      <c r="L1039">
        <f>'[2]Order Form'!K988</f>
        <v>345.58</v>
      </c>
      <c r="M1039">
        <f>'[2]Order Form'!L948</f>
        <v>0</v>
      </c>
    </row>
    <row r="1040" spans="3:13" ht="15" hidden="1" customHeight="1" outlineLevel="2" x14ac:dyDescent="0.25">
      <c r="C1040" s="59" t="s">
        <v>37</v>
      </c>
      <c r="D1040" s="59" t="s">
        <v>37</v>
      </c>
      <c r="E1040">
        <f>'[2]Order Form'!D989</f>
        <v>546127</v>
      </c>
      <c r="F1040" t="str">
        <f>'[2]Order Form'!E989</f>
        <v>06-08</v>
      </c>
      <c r="G1040">
        <f>'[2]Order Form'!F989</f>
        <v>0</v>
      </c>
      <c r="H1040">
        <f>'[2]Order Form'!G989</f>
        <v>0</v>
      </c>
      <c r="I1040" t="str">
        <f>'[2]Order Form'!H989</f>
        <v>WS PERSPECTIVES SMALL FLAT PURSE</v>
      </c>
      <c r="J1040">
        <f>'[2]Order Form'!I989</f>
        <v>1</v>
      </c>
      <c r="K1040">
        <f>'[2]Order Form'!J989</f>
        <v>7.85</v>
      </c>
      <c r="L1040">
        <f>'[2]Order Form'!K989</f>
        <v>12.95</v>
      </c>
      <c r="M1040">
        <f>'[2]Order Form'!L949</f>
        <v>0</v>
      </c>
    </row>
    <row r="1041" spans="3:13" ht="15" hidden="1" customHeight="1" outlineLevel="2" x14ac:dyDescent="0.25">
      <c r="C1041" s="59" t="s">
        <v>37</v>
      </c>
      <c r="D1041" s="59" t="s">
        <v>37</v>
      </c>
      <c r="E1041">
        <f>'[2]Order Form'!D990</f>
        <v>546128</v>
      </c>
      <c r="F1041" t="str">
        <f>'[2]Order Form'!E990</f>
        <v>06-08</v>
      </c>
      <c r="G1041">
        <f>'[2]Order Form'!F990</f>
        <v>0</v>
      </c>
      <c r="H1041">
        <f>'[2]Order Form'!G990</f>
        <v>0</v>
      </c>
      <c r="I1041" t="str">
        <f>'[2]Order Form'!H990</f>
        <v>WS PERSPECTIVES MEDIUM SOFT A-LINE COS BAG</v>
      </c>
      <c r="J1041">
        <f>'[2]Order Form'!I990</f>
        <v>1</v>
      </c>
      <c r="K1041">
        <f>'[2]Order Form'!J990</f>
        <v>12.09</v>
      </c>
      <c r="L1041">
        <f>'[2]Order Form'!K990</f>
        <v>19.95</v>
      </c>
      <c r="M1041">
        <f>'[2]Order Form'!L950</f>
        <v>0</v>
      </c>
    </row>
    <row r="1042" spans="3:13" ht="15" hidden="1" customHeight="1" outlineLevel="2" x14ac:dyDescent="0.25">
      <c r="C1042" s="59" t="s">
        <v>37</v>
      </c>
      <c r="D1042" s="59" t="s">
        <v>37</v>
      </c>
      <c r="E1042">
        <f>'[2]Order Form'!D991</f>
        <v>546129</v>
      </c>
      <c r="F1042" t="str">
        <f>'[2]Order Form'!E991</f>
        <v>06-08</v>
      </c>
      <c r="G1042">
        <f>'[2]Order Form'!F991</f>
        <v>0</v>
      </c>
      <c r="H1042">
        <f>'[2]Order Form'!G991</f>
        <v>0</v>
      </c>
      <c r="I1042" t="str">
        <f>'[2]Order Form'!H991</f>
        <v xml:space="preserve">WS PERSPECTIVES RECTANGULAR COS BAG </v>
      </c>
      <c r="J1042">
        <f>'[2]Order Form'!I991</f>
        <v>1</v>
      </c>
      <c r="K1042">
        <f>'[2]Order Form'!J991</f>
        <v>12.09</v>
      </c>
      <c r="L1042">
        <f>'[2]Order Form'!K991</f>
        <v>19.95</v>
      </c>
      <c r="M1042">
        <f>'[2]Order Form'!L951</f>
        <v>0</v>
      </c>
    </row>
    <row r="1043" spans="3:13" ht="15" hidden="1" customHeight="1" outlineLevel="2" x14ac:dyDescent="0.25">
      <c r="C1043" s="59" t="s">
        <v>37</v>
      </c>
      <c r="D1043" s="59" t="s">
        <v>37</v>
      </c>
      <c r="E1043">
        <f>'[2]Order Form'!D992</f>
        <v>546130</v>
      </c>
      <c r="F1043" t="str">
        <f>'[2]Order Form'!E992</f>
        <v>06-08</v>
      </c>
      <c r="G1043">
        <f>'[2]Order Form'!F992</f>
        <v>0</v>
      </c>
      <c r="H1043">
        <f>'[2]Order Form'!G992</f>
        <v>0</v>
      </c>
      <c r="I1043" t="str">
        <f>'[2]Order Form'!H992</f>
        <v xml:space="preserve">WS PERSPECTIVES SOFT SIDED A-LINE COS BAG </v>
      </c>
      <c r="J1043">
        <f>'[2]Order Form'!I992</f>
        <v>1</v>
      </c>
      <c r="K1043">
        <f>'[2]Order Form'!J992</f>
        <v>18.149999999999999</v>
      </c>
      <c r="L1043">
        <f>'[2]Order Form'!K992</f>
        <v>29.95</v>
      </c>
      <c r="M1043">
        <f>'[2]Order Form'!L952</f>
        <v>0</v>
      </c>
    </row>
    <row r="1044" spans="3:13" ht="15" hidden="1" customHeight="1" outlineLevel="2" x14ac:dyDescent="0.25">
      <c r="C1044" s="59" t="s">
        <v>37</v>
      </c>
      <c r="D1044" s="59" t="s">
        <v>37</v>
      </c>
      <c r="E1044">
        <f>'[2]Order Form'!D993</f>
        <v>546131</v>
      </c>
      <c r="F1044" t="str">
        <f>'[2]Order Form'!E993</f>
        <v>06-08</v>
      </c>
      <c r="G1044">
        <f>'[2]Order Form'!F993</f>
        <v>0</v>
      </c>
      <c r="H1044">
        <f>'[2]Order Form'!G993</f>
        <v>0</v>
      </c>
      <c r="I1044" t="str">
        <f>'[2]Order Form'!H993</f>
        <v xml:space="preserve">WS PERSPECTIVES MEDIUM BEAUTY CASE </v>
      </c>
      <c r="J1044">
        <f>'[2]Order Form'!I993</f>
        <v>1</v>
      </c>
      <c r="K1044">
        <f>'[2]Order Form'!J993</f>
        <v>27.27</v>
      </c>
      <c r="L1044">
        <f>'[2]Order Form'!K993</f>
        <v>45</v>
      </c>
      <c r="M1044">
        <f>'[2]Order Form'!L953</f>
        <v>0</v>
      </c>
    </row>
    <row r="1045" spans="3:13" ht="15" hidden="1" customHeight="1" outlineLevel="2" x14ac:dyDescent="0.25">
      <c r="C1045" s="59" t="s">
        <v>37</v>
      </c>
      <c r="D1045" s="59" t="s">
        <v>37</v>
      </c>
      <c r="E1045">
        <f>'[2]Order Form'!D994</f>
        <v>546132</v>
      </c>
      <c r="F1045" t="str">
        <f>'[2]Order Form'!E994</f>
        <v>06-08</v>
      </c>
      <c r="G1045">
        <f>'[2]Order Form'!F994</f>
        <v>0</v>
      </c>
      <c r="H1045">
        <f>'[2]Order Form'!G994</f>
        <v>0</v>
      </c>
      <c r="I1045" t="str">
        <f>'[2]Order Form'!H994</f>
        <v xml:space="preserve">WS PERSPECTIVES 2 IN 1 COS BAG </v>
      </c>
      <c r="J1045">
        <f>'[2]Order Form'!I994</f>
        <v>1</v>
      </c>
      <c r="K1045">
        <f>'[2]Order Form'!J994</f>
        <v>27.27</v>
      </c>
      <c r="L1045">
        <f>'[2]Order Form'!K994</f>
        <v>45</v>
      </c>
      <c r="M1045">
        <f>'[2]Order Form'!L954</f>
        <v>0</v>
      </c>
    </row>
    <row r="1046" spans="3:13" ht="15" hidden="1" customHeight="1" outlineLevel="2" x14ac:dyDescent="0.25">
      <c r="C1046" s="59" t="s">
        <v>37</v>
      </c>
      <c r="D1046" s="59" t="s">
        <v>37</v>
      </c>
      <c r="E1046">
        <f>'[2]Order Form'!D995</f>
        <v>0</v>
      </c>
      <c r="F1046">
        <f>'[2]Order Form'!E995</f>
        <v>0</v>
      </c>
      <c r="G1046">
        <f>'[2]Order Form'!F995</f>
        <v>0</v>
      </c>
      <c r="H1046">
        <f>'[2]Order Form'!G995</f>
        <v>0</v>
      </c>
      <c r="I1046">
        <f>'[2]Order Form'!H995</f>
        <v>0</v>
      </c>
      <c r="J1046">
        <f>'[2]Order Form'!I995</f>
        <v>0</v>
      </c>
      <c r="K1046">
        <f>'[2]Order Form'!J995</f>
        <v>0</v>
      </c>
      <c r="L1046">
        <f>'[2]Order Form'!K995</f>
        <v>0</v>
      </c>
      <c r="M1046">
        <f>'[2]Order Form'!L955</f>
        <v>0</v>
      </c>
    </row>
    <row r="1047" spans="3:13" ht="15" hidden="1" customHeight="1" outlineLevel="2" x14ac:dyDescent="0.25">
      <c r="C1047" s="59" t="s">
        <v>37</v>
      </c>
      <c r="D1047" s="59" t="s">
        <v>37</v>
      </c>
      <c r="E1047" t="str">
        <f>'[2]Order Form'!D996</f>
        <v>WSB270</v>
      </c>
      <c r="F1047" t="str">
        <f>'[2]Order Form'!E996</f>
        <v>FS-H10</v>
      </c>
      <c r="G1047">
        <f>'[2]Order Form'!F996</f>
        <v>0</v>
      </c>
      <c r="H1047" t="str">
        <f>'[2]Order Form'!G996</f>
        <v>P</v>
      </c>
      <c r="I1047" t="str">
        <f>'[2]Order Form'!H996</f>
        <v>WS SERENITY STRIPE COS BAG PREPACK</v>
      </c>
      <c r="J1047">
        <f>'[2]Order Form'!I996</f>
        <v>1</v>
      </c>
      <c r="K1047">
        <f>'[2]Order Form'!J996</f>
        <v>218.59</v>
      </c>
      <c r="L1047">
        <f>'[2]Order Form'!K996</f>
        <v>360.67</v>
      </c>
      <c r="M1047">
        <f>'[2]Order Form'!L956</f>
        <v>0</v>
      </c>
    </row>
    <row r="1048" spans="3:13" ht="15" hidden="1" customHeight="1" outlineLevel="2" x14ac:dyDescent="0.25">
      <c r="C1048" s="59" t="s">
        <v>37</v>
      </c>
      <c r="D1048" s="59" t="s">
        <v>37</v>
      </c>
      <c r="E1048">
        <f>'[2]Order Form'!D997</f>
        <v>545901</v>
      </c>
      <c r="F1048" t="str">
        <f>'[2]Order Form'!E997</f>
        <v>07-08</v>
      </c>
      <c r="G1048">
        <f>'[2]Order Form'!F997</f>
        <v>0</v>
      </c>
      <c r="H1048">
        <f>'[2]Order Form'!G997</f>
        <v>0</v>
      </c>
      <c r="I1048" t="str">
        <f>'[2]Order Form'!H997</f>
        <v>WS SERENITY STRIPE SMALL FLAT PURSE</v>
      </c>
      <c r="J1048">
        <f>'[2]Order Form'!I997</f>
        <v>1</v>
      </c>
      <c r="K1048">
        <f>'[2]Order Form'!J997</f>
        <v>7.85</v>
      </c>
      <c r="L1048">
        <f>'[2]Order Form'!K997</f>
        <v>12.95</v>
      </c>
      <c r="M1048">
        <f>'[2]Order Form'!L957</f>
        <v>0</v>
      </c>
    </row>
    <row r="1049" spans="3:13" ht="15" hidden="1" customHeight="1" outlineLevel="2" x14ac:dyDescent="0.25">
      <c r="C1049" s="59" t="s">
        <v>37</v>
      </c>
      <c r="D1049" s="59" t="s">
        <v>37</v>
      </c>
      <c r="E1049">
        <f>'[2]Order Form'!D998</f>
        <v>545902</v>
      </c>
      <c r="F1049" t="str">
        <f>'[2]Order Form'!E998</f>
        <v>07-08</v>
      </c>
      <c r="G1049">
        <f>'[2]Order Form'!F998</f>
        <v>0</v>
      </c>
      <c r="H1049">
        <f>'[2]Order Form'!G998</f>
        <v>0</v>
      </c>
      <c r="I1049" t="str">
        <f>'[2]Order Form'!H998</f>
        <v>WS SERENITY STRIPE MEDIUM SOFT A-LINE COS BAG</v>
      </c>
      <c r="J1049">
        <f>'[2]Order Form'!I998</f>
        <v>1</v>
      </c>
      <c r="K1049">
        <f>'[2]Order Form'!J998</f>
        <v>12.09</v>
      </c>
      <c r="L1049">
        <f>'[2]Order Form'!K998</f>
        <v>19.95</v>
      </c>
      <c r="M1049">
        <f>'[2]Order Form'!L958</f>
        <v>0</v>
      </c>
    </row>
    <row r="1050" spans="3:13" ht="15" hidden="1" customHeight="1" outlineLevel="2" x14ac:dyDescent="0.25">
      <c r="C1050" s="59" t="s">
        <v>37</v>
      </c>
      <c r="D1050" s="59" t="s">
        <v>37</v>
      </c>
      <c r="E1050">
        <f>'[2]Order Form'!D999</f>
        <v>545903</v>
      </c>
      <c r="F1050" t="str">
        <f>'[2]Order Form'!E999</f>
        <v>07-08</v>
      </c>
      <c r="G1050">
        <f>'[2]Order Form'!F999</f>
        <v>0</v>
      </c>
      <c r="H1050">
        <f>'[2]Order Form'!G999</f>
        <v>0</v>
      </c>
      <c r="I1050" t="str">
        <f>'[2]Order Form'!H999</f>
        <v>WS SERENITY STRIPE LARGE LUXE COS BAG</v>
      </c>
      <c r="J1050">
        <f>'[2]Order Form'!I999</f>
        <v>1</v>
      </c>
      <c r="K1050">
        <f>'[2]Order Form'!J999</f>
        <v>18.149999999999999</v>
      </c>
      <c r="L1050">
        <f>'[2]Order Form'!K999</f>
        <v>29.95</v>
      </c>
      <c r="M1050">
        <f>'[2]Order Form'!L959</f>
        <v>0</v>
      </c>
    </row>
    <row r="1051" spans="3:13" ht="15" hidden="1" customHeight="1" outlineLevel="2" x14ac:dyDescent="0.25">
      <c r="C1051" s="59" t="s">
        <v>37</v>
      </c>
      <c r="D1051" s="59" t="s">
        <v>37</v>
      </c>
      <c r="E1051">
        <f>'[2]Order Form'!D1000</f>
        <v>545904</v>
      </c>
      <c r="F1051" t="str">
        <f>'[2]Order Form'!E1000</f>
        <v>07-08</v>
      </c>
      <c r="G1051">
        <f>'[2]Order Form'!F1000</f>
        <v>0</v>
      </c>
      <c r="H1051">
        <f>'[2]Order Form'!G1000</f>
        <v>0</v>
      </c>
      <c r="I1051" t="str">
        <f>'[2]Order Form'!H1000</f>
        <v xml:space="preserve">WS SERENITY STRIPE MEDIUM BEAUTY CASE </v>
      </c>
      <c r="J1051">
        <f>'[2]Order Form'!I1000</f>
        <v>1</v>
      </c>
      <c r="K1051">
        <f>'[2]Order Form'!J1000</f>
        <v>27.27</v>
      </c>
      <c r="L1051">
        <f>'[2]Order Form'!K1000</f>
        <v>45</v>
      </c>
      <c r="M1051">
        <f>'[2]Order Form'!L960</f>
        <v>0</v>
      </c>
    </row>
    <row r="1052" spans="3:13" ht="15" hidden="1" customHeight="1" outlineLevel="2" x14ac:dyDescent="0.25">
      <c r="C1052" s="59" t="s">
        <v>37</v>
      </c>
      <c r="D1052" s="59" t="s">
        <v>37</v>
      </c>
      <c r="E1052">
        <f>'[2]Order Form'!D1001</f>
        <v>545905</v>
      </c>
      <c r="F1052" t="str">
        <f>'[2]Order Form'!E1001</f>
        <v>07-08</v>
      </c>
      <c r="G1052">
        <f>'[2]Order Form'!F1001</f>
        <v>0</v>
      </c>
      <c r="H1052">
        <f>'[2]Order Form'!G1001</f>
        <v>0</v>
      </c>
      <c r="I1052" t="str">
        <f>'[2]Order Form'!H1001</f>
        <v>WS SERENITY STRIPE LARGE HOLD ALL COS BAG</v>
      </c>
      <c r="J1052">
        <f>'[2]Order Form'!I1001</f>
        <v>1</v>
      </c>
      <c r="K1052">
        <f>'[2]Order Form'!J1001</f>
        <v>27.27</v>
      </c>
      <c r="L1052">
        <f>'[2]Order Form'!K1001</f>
        <v>45</v>
      </c>
      <c r="M1052">
        <f>'[2]Order Form'!L961</f>
        <v>0</v>
      </c>
    </row>
    <row r="1053" spans="3:13" ht="15" hidden="1" customHeight="1" outlineLevel="2" x14ac:dyDescent="0.25">
      <c r="C1053" s="59" t="s">
        <v>37</v>
      </c>
      <c r="D1053" s="59" t="s">
        <v>37</v>
      </c>
      <c r="E1053">
        <f>'[2]Order Form'!D1002</f>
        <v>545906</v>
      </c>
      <c r="F1053" t="str">
        <f>'[2]Order Form'!E1002</f>
        <v>07-08</v>
      </c>
      <c r="G1053">
        <f>'[2]Order Form'!F1002</f>
        <v>0</v>
      </c>
      <c r="H1053">
        <f>'[2]Order Form'!G1002</f>
        <v>0</v>
      </c>
      <c r="I1053" t="str">
        <f>'[2]Order Form'!H1002</f>
        <v>WS SERENITY STRIPE LARGE BEAUTY CASE</v>
      </c>
      <c r="J1053">
        <f>'[2]Order Form'!I1002</f>
        <v>1</v>
      </c>
      <c r="K1053">
        <f>'[2]Order Form'!J1002</f>
        <v>33.33</v>
      </c>
      <c r="L1053">
        <f>'[2]Order Form'!K1002</f>
        <v>55</v>
      </c>
      <c r="M1053">
        <f>'[2]Order Form'!L962</f>
        <v>0</v>
      </c>
    </row>
    <row r="1054" spans="3:13" ht="15" hidden="1" customHeight="1" outlineLevel="2" x14ac:dyDescent="0.25">
      <c r="C1054" s="59" t="s">
        <v>37</v>
      </c>
      <c r="D1054" s="59" t="s">
        <v>37</v>
      </c>
      <c r="E1054">
        <f>'[2]Order Form'!D1003</f>
        <v>0</v>
      </c>
      <c r="F1054">
        <f>'[2]Order Form'!E1003</f>
        <v>0</v>
      </c>
      <c r="G1054">
        <f>'[2]Order Form'!F1003</f>
        <v>0</v>
      </c>
      <c r="H1054">
        <f>'[2]Order Form'!G1003</f>
        <v>0</v>
      </c>
      <c r="I1054">
        <f>'[2]Order Form'!H1003</f>
        <v>0</v>
      </c>
      <c r="J1054">
        <f>'[2]Order Form'!I1003</f>
        <v>0</v>
      </c>
      <c r="K1054">
        <f>'[2]Order Form'!J1003</f>
        <v>0</v>
      </c>
      <c r="L1054">
        <f>'[2]Order Form'!K1003</f>
        <v>0</v>
      </c>
      <c r="M1054">
        <f>'[2]Order Form'!L963</f>
        <v>0</v>
      </c>
    </row>
    <row r="1055" spans="3:13" ht="15" hidden="1" customHeight="1" outlineLevel="2" x14ac:dyDescent="0.25">
      <c r="C1055" s="59" t="s">
        <v>37</v>
      </c>
      <c r="D1055" s="59" t="s">
        <v>37</v>
      </c>
      <c r="E1055">
        <f>'[2]Order Form'!D1004</f>
        <v>545956</v>
      </c>
      <c r="F1055" t="str">
        <f>'[2]Order Form'!E1004</f>
        <v>07-14</v>
      </c>
      <c r="G1055">
        <f>'[2]Order Form'!F1004</f>
        <v>0</v>
      </c>
      <c r="H1055">
        <f>'[2]Order Form'!G1004</f>
        <v>0</v>
      </c>
      <c r="I1055" t="str">
        <f>'[2]Order Form'!H1004</f>
        <v>WS RETRO GEO SMALL SQUARE CARRY BAG</v>
      </c>
      <c r="J1055">
        <f>'[2]Order Form'!I1004</f>
        <v>1</v>
      </c>
      <c r="K1055">
        <f>'[2]Order Form'!J1004</f>
        <v>12.09</v>
      </c>
      <c r="L1055">
        <f>'[2]Order Form'!K1004</f>
        <v>19.95</v>
      </c>
      <c r="M1055">
        <f>'[2]Order Form'!L964</f>
        <v>0</v>
      </c>
    </row>
    <row r="1056" spans="3:13" ht="15" hidden="1" customHeight="1" outlineLevel="2" x14ac:dyDescent="0.25">
      <c r="C1056" s="59" t="s">
        <v>37</v>
      </c>
      <c r="D1056" s="59" t="s">
        <v>37</v>
      </c>
      <c r="E1056">
        <f>'[2]Order Form'!D1005</f>
        <v>545957</v>
      </c>
      <c r="F1056" t="str">
        <f>'[2]Order Form'!E1005</f>
        <v>07-14</v>
      </c>
      <c r="G1056">
        <f>'[2]Order Form'!F1005</f>
        <v>0</v>
      </c>
      <c r="H1056">
        <f>'[2]Order Form'!G1005</f>
        <v>0</v>
      </c>
      <c r="I1056" t="str">
        <f>'[2]Order Form'!H1005</f>
        <v>WS RETRO GEO MEDIUM SOFT A-LINE COS BAG</v>
      </c>
      <c r="J1056">
        <f>'[2]Order Form'!I1005</f>
        <v>1</v>
      </c>
      <c r="K1056">
        <f>'[2]Order Form'!J1005</f>
        <v>12.09</v>
      </c>
      <c r="L1056">
        <f>'[2]Order Form'!K1005</f>
        <v>19.95</v>
      </c>
      <c r="M1056">
        <f>'[2]Order Form'!L965</f>
        <v>0</v>
      </c>
    </row>
    <row r="1057" spans="3:13" ht="15" hidden="1" customHeight="1" outlineLevel="2" x14ac:dyDescent="0.25">
      <c r="C1057" s="59" t="s">
        <v>37</v>
      </c>
      <c r="D1057" s="59" t="s">
        <v>37</v>
      </c>
      <c r="E1057">
        <f>'[2]Order Form'!D1006</f>
        <v>545958</v>
      </c>
      <c r="F1057" t="str">
        <f>'[2]Order Form'!E1006</f>
        <v>07-14</v>
      </c>
      <c r="G1057">
        <f>'[2]Order Form'!F1006</f>
        <v>0</v>
      </c>
      <c r="H1057">
        <f>'[2]Order Form'!G1006</f>
        <v>0</v>
      </c>
      <c r="I1057" t="str">
        <f>'[2]Order Form'!H1006</f>
        <v>WS RETRO GEO LARGE LUXE COS BAG</v>
      </c>
      <c r="J1057">
        <f>'[2]Order Form'!I1006</f>
        <v>1</v>
      </c>
      <c r="K1057">
        <f>'[2]Order Form'!J1006</f>
        <v>18.149999999999999</v>
      </c>
      <c r="L1057">
        <f>'[2]Order Form'!K1006</f>
        <v>29.95</v>
      </c>
      <c r="M1057">
        <f>'[2]Order Form'!L966</f>
        <v>0</v>
      </c>
    </row>
    <row r="1058" spans="3:13" ht="15" hidden="1" customHeight="1" outlineLevel="2" x14ac:dyDescent="0.25">
      <c r="C1058" s="59" t="s">
        <v>37</v>
      </c>
      <c r="D1058" s="59" t="s">
        <v>37</v>
      </c>
      <c r="E1058">
        <f>'[2]Order Form'!D1007</f>
        <v>545959</v>
      </c>
      <c r="F1058" t="str">
        <f>'[2]Order Form'!E1007</f>
        <v>07-14</v>
      </c>
      <c r="G1058">
        <f>'[2]Order Form'!F1007</f>
        <v>0</v>
      </c>
      <c r="H1058">
        <f>'[2]Order Form'!G1007</f>
        <v>0</v>
      </c>
      <c r="I1058" t="str">
        <f>'[2]Order Form'!H1007</f>
        <v>WS RETRO GEO SMALL BEAUTY CASE</v>
      </c>
      <c r="J1058">
        <f>'[2]Order Form'!I1007</f>
        <v>1</v>
      </c>
      <c r="K1058">
        <f>'[2]Order Form'!J1007</f>
        <v>24.21</v>
      </c>
      <c r="L1058">
        <f>'[2]Order Form'!K1007</f>
        <v>39.950000000000003</v>
      </c>
      <c r="M1058">
        <f>'[2]Order Form'!L967</f>
        <v>0</v>
      </c>
    </row>
    <row r="1059" spans="3:13" ht="15" hidden="1" customHeight="1" outlineLevel="2" x14ac:dyDescent="0.25">
      <c r="C1059" s="59" t="s">
        <v>37</v>
      </c>
      <c r="D1059" s="59" t="s">
        <v>37</v>
      </c>
      <c r="E1059">
        <f>'[2]Order Form'!D1008</f>
        <v>545960</v>
      </c>
      <c r="F1059" t="str">
        <f>'[2]Order Form'!E1008</f>
        <v>07-14</v>
      </c>
      <c r="G1059">
        <f>'[2]Order Form'!F1008</f>
        <v>0</v>
      </c>
      <c r="H1059">
        <f>'[2]Order Form'!G1008</f>
        <v>0</v>
      </c>
      <c r="I1059" t="str">
        <f>'[2]Order Form'!H1008</f>
        <v>WS RETRO GEO FOLDOUT BAG WITH HOOK</v>
      </c>
      <c r="J1059">
        <f>'[2]Order Form'!I1008</f>
        <v>1</v>
      </c>
      <c r="K1059">
        <f>'[2]Order Form'!J1008</f>
        <v>30.27</v>
      </c>
      <c r="L1059">
        <f>'[2]Order Form'!K1008</f>
        <v>49.95</v>
      </c>
      <c r="M1059">
        <f>'[2]Order Form'!L968</f>
        <v>0</v>
      </c>
    </row>
    <row r="1060" spans="3:13" ht="15" hidden="1" customHeight="1" outlineLevel="2" x14ac:dyDescent="0.25">
      <c r="C1060" s="59" t="s">
        <v>37</v>
      </c>
      <c r="D1060" s="59" t="s">
        <v>37</v>
      </c>
      <c r="E1060">
        <f>'[2]Order Form'!D1009</f>
        <v>0</v>
      </c>
      <c r="F1060">
        <f>'[2]Order Form'!E1009</f>
        <v>0</v>
      </c>
      <c r="G1060">
        <f>'[2]Order Form'!F1009</f>
        <v>0</v>
      </c>
      <c r="H1060">
        <f>'[2]Order Form'!G1009</f>
        <v>0</v>
      </c>
      <c r="I1060">
        <f>'[2]Order Form'!H1009</f>
        <v>0</v>
      </c>
      <c r="J1060">
        <f>'[2]Order Form'!I1009</f>
        <v>0</v>
      </c>
      <c r="K1060">
        <f>'[2]Order Form'!J1009</f>
        <v>0</v>
      </c>
      <c r="L1060">
        <f>'[2]Order Form'!K1009</f>
        <v>0</v>
      </c>
      <c r="M1060">
        <f>'[2]Order Form'!L969</f>
        <v>0</v>
      </c>
    </row>
    <row r="1061" spans="3:13" ht="15" hidden="1" customHeight="1" outlineLevel="2" x14ac:dyDescent="0.25">
      <c r="C1061" s="59" t="s">
        <v>37</v>
      </c>
      <c r="D1061" s="59" t="s">
        <v>37</v>
      </c>
      <c r="E1061" t="str">
        <f>'[2]Order Form'!D1010</f>
        <v>WSB278</v>
      </c>
      <c r="F1061" t="str">
        <f>'[2]Order Form'!E1010</f>
        <v>FS-H10</v>
      </c>
      <c r="G1061">
        <f>'[2]Order Form'!F1010</f>
        <v>0</v>
      </c>
      <c r="H1061" t="str">
        <f>'[2]Order Form'!G1010</f>
        <v>P</v>
      </c>
      <c r="I1061" t="str">
        <f>'[2]Order Form'!H1010</f>
        <v>WS MOSAIC COS BAG PREPACK</v>
      </c>
      <c r="J1061">
        <f>'[2]Order Form'!I1010</f>
        <v>1</v>
      </c>
      <c r="K1061">
        <f>'[2]Order Form'!J1010</f>
        <v>227.07</v>
      </c>
      <c r="L1061">
        <f>'[2]Order Form'!K1010</f>
        <v>374.66</v>
      </c>
      <c r="M1061">
        <f>'[2]Order Form'!L970</f>
        <v>0</v>
      </c>
    </row>
    <row r="1062" spans="3:13" ht="15" hidden="1" customHeight="1" outlineLevel="2" x14ac:dyDescent="0.25">
      <c r="C1062" s="59" t="s">
        <v>37</v>
      </c>
      <c r="D1062" s="59" t="s">
        <v>37</v>
      </c>
      <c r="E1062">
        <f>'[2]Order Form'!D1011</f>
        <v>545949</v>
      </c>
      <c r="F1062" t="str">
        <f>'[2]Order Form'!E1011</f>
        <v>07-11</v>
      </c>
      <c r="G1062">
        <f>'[2]Order Form'!F1011</f>
        <v>0</v>
      </c>
      <c r="H1062">
        <f>'[2]Order Form'!G1011</f>
        <v>0</v>
      </c>
      <c r="I1062" t="str">
        <f>'[2]Order Form'!H1011</f>
        <v>WS MOSAIC RECTANGULAR COS BAG</v>
      </c>
      <c r="J1062">
        <f>'[2]Order Form'!I1011</f>
        <v>1</v>
      </c>
      <c r="K1062">
        <f>'[2]Order Form'!J1011</f>
        <v>12.09</v>
      </c>
      <c r="L1062">
        <f>'[2]Order Form'!K1011</f>
        <v>19.95</v>
      </c>
      <c r="M1062">
        <f>'[2]Order Form'!L971</f>
        <v>0</v>
      </c>
    </row>
    <row r="1063" spans="3:13" ht="15" hidden="1" customHeight="1" outlineLevel="2" x14ac:dyDescent="0.25">
      <c r="C1063" s="59" t="s">
        <v>37</v>
      </c>
      <c r="D1063" s="59" t="s">
        <v>37</v>
      </c>
      <c r="E1063">
        <f>'[2]Order Form'!D1012</f>
        <v>545950</v>
      </c>
      <c r="F1063" t="str">
        <f>'[2]Order Form'!E1012</f>
        <v>07-11</v>
      </c>
      <c r="G1063">
        <f>'[2]Order Form'!F1012</f>
        <v>0</v>
      </c>
      <c r="H1063">
        <f>'[2]Order Form'!G1012</f>
        <v>0</v>
      </c>
      <c r="I1063" t="str">
        <f>'[2]Order Form'!H1012</f>
        <v>WS MOSAIC MEDIUM SOFT A-LINE COS BAG</v>
      </c>
      <c r="J1063">
        <f>'[2]Order Form'!I1012</f>
        <v>1</v>
      </c>
      <c r="K1063">
        <f>'[2]Order Form'!J1012</f>
        <v>12.09</v>
      </c>
      <c r="L1063">
        <f>'[2]Order Form'!K1012</f>
        <v>19.95</v>
      </c>
      <c r="M1063">
        <f>'[2]Order Form'!L972</f>
        <v>0</v>
      </c>
    </row>
    <row r="1064" spans="3:13" ht="15" hidden="1" customHeight="1" outlineLevel="2" x14ac:dyDescent="0.25">
      <c r="C1064" s="59" t="s">
        <v>37</v>
      </c>
      <c r="D1064" s="59" t="s">
        <v>37</v>
      </c>
      <c r="E1064">
        <f>'[2]Order Form'!D1013</f>
        <v>545951</v>
      </c>
      <c r="F1064" t="str">
        <f>'[2]Order Form'!E1013</f>
        <v>07-11</v>
      </c>
      <c r="G1064">
        <f>'[2]Order Form'!F1013</f>
        <v>0</v>
      </c>
      <c r="H1064">
        <f>'[2]Order Form'!G1013</f>
        <v>0</v>
      </c>
      <c r="I1064" t="str">
        <f>'[2]Order Form'!H1013</f>
        <v>WS MOSAIC LARGE LUXE COS BAG</v>
      </c>
      <c r="J1064">
        <f>'[2]Order Form'!I1013</f>
        <v>1</v>
      </c>
      <c r="K1064">
        <f>'[2]Order Form'!J1013</f>
        <v>18.149999999999999</v>
      </c>
      <c r="L1064">
        <f>'[2]Order Form'!K1013</f>
        <v>29.95</v>
      </c>
      <c r="M1064">
        <f>'[2]Order Form'!L973</f>
        <v>0</v>
      </c>
    </row>
    <row r="1065" spans="3:13" ht="15" hidden="1" customHeight="1" outlineLevel="2" x14ac:dyDescent="0.25">
      <c r="C1065" s="59" t="s">
        <v>37</v>
      </c>
      <c r="D1065" s="59" t="s">
        <v>37</v>
      </c>
      <c r="E1065">
        <f>'[2]Order Form'!D1014</f>
        <v>545952</v>
      </c>
      <c r="F1065" t="str">
        <f>'[2]Order Form'!E1014</f>
        <v>07-11</v>
      </c>
      <c r="G1065">
        <f>'[2]Order Form'!F1014</f>
        <v>0</v>
      </c>
      <c r="H1065">
        <f>'[2]Order Form'!G1014</f>
        <v>0</v>
      </c>
      <c r="I1065" t="str">
        <f>'[2]Order Form'!H1014</f>
        <v>WS MOSAIC MEDIUM BEAUTY CASE</v>
      </c>
      <c r="J1065">
        <f>'[2]Order Form'!I1014</f>
        <v>1</v>
      </c>
      <c r="K1065">
        <f>'[2]Order Form'!J1014</f>
        <v>27.27</v>
      </c>
      <c r="L1065">
        <f>'[2]Order Form'!K1014</f>
        <v>45</v>
      </c>
      <c r="M1065">
        <f>'[2]Order Form'!L974</f>
        <v>0</v>
      </c>
    </row>
    <row r="1066" spans="3:13" ht="15" hidden="1" customHeight="1" outlineLevel="2" x14ac:dyDescent="0.25">
      <c r="C1066" s="59" t="s">
        <v>37</v>
      </c>
      <c r="D1066" s="59" t="s">
        <v>37</v>
      </c>
      <c r="E1066">
        <f>'[2]Order Form'!D1015</f>
        <v>545953</v>
      </c>
      <c r="F1066" t="str">
        <f>'[2]Order Form'!E1015</f>
        <v>07-11</v>
      </c>
      <c r="G1066">
        <f>'[2]Order Form'!F1015</f>
        <v>0</v>
      </c>
      <c r="H1066">
        <f>'[2]Order Form'!G1015</f>
        <v>0</v>
      </c>
      <c r="I1066" t="str">
        <f>'[2]Order Form'!H1015</f>
        <v>WS MOSAIC LARGE HOLD ALL COS BAG</v>
      </c>
      <c r="J1066">
        <f>'[2]Order Form'!I1015</f>
        <v>1</v>
      </c>
      <c r="K1066">
        <f>'[2]Order Form'!J1015</f>
        <v>27.27</v>
      </c>
      <c r="L1066">
        <f>'[2]Order Form'!K1015</f>
        <v>45</v>
      </c>
      <c r="M1066">
        <f>'[2]Order Form'!L975</f>
        <v>0</v>
      </c>
    </row>
    <row r="1067" spans="3:13" ht="15" hidden="1" customHeight="1" outlineLevel="2" x14ac:dyDescent="0.25">
      <c r="C1067" s="59" t="s">
        <v>37</v>
      </c>
      <c r="D1067" s="59" t="s">
        <v>37</v>
      </c>
      <c r="E1067">
        <f>'[2]Order Form'!D1016</f>
        <v>545954</v>
      </c>
      <c r="F1067" t="str">
        <f>'[2]Order Form'!E1016</f>
        <v>07-11</v>
      </c>
      <c r="G1067">
        <f>'[2]Order Form'!F1016</f>
        <v>0</v>
      </c>
      <c r="H1067">
        <f>'[2]Order Form'!G1016</f>
        <v>0</v>
      </c>
      <c r="I1067" t="str">
        <f>'[2]Order Form'!H1016</f>
        <v>WS MOSAIC LARGE BEAUTY CASE</v>
      </c>
      <c r="J1067">
        <f>'[2]Order Form'!I1016</f>
        <v>1</v>
      </c>
      <c r="K1067">
        <f>'[2]Order Form'!J1016</f>
        <v>33.33</v>
      </c>
      <c r="L1067">
        <f>'[2]Order Form'!K1016</f>
        <v>55</v>
      </c>
      <c r="M1067">
        <f>'[2]Order Form'!L976</f>
        <v>0</v>
      </c>
    </row>
    <row r="1068" spans="3:13" ht="15" hidden="1" customHeight="1" outlineLevel="2" x14ac:dyDescent="0.25">
      <c r="C1068" s="59" t="s">
        <v>37</v>
      </c>
      <c r="D1068" s="59" t="s">
        <v>37</v>
      </c>
      <c r="E1068">
        <f>'[2]Order Form'!D1017</f>
        <v>0</v>
      </c>
      <c r="F1068">
        <f>'[2]Order Form'!E1017</f>
        <v>0</v>
      </c>
      <c r="G1068">
        <f>'[2]Order Form'!F1017</f>
        <v>0</v>
      </c>
      <c r="H1068">
        <f>'[2]Order Form'!G1017</f>
        <v>0</v>
      </c>
      <c r="I1068">
        <f>'[2]Order Form'!H1017</f>
        <v>0</v>
      </c>
      <c r="J1068">
        <f>'[2]Order Form'!I1017</f>
        <v>0</v>
      </c>
      <c r="K1068">
        <f>'[2]Order Form'!J1017</f>
        <v>0</v>
      </c>
      <c r="L1068">
        <f>'[2]Order Form'!K1017</f>
        <v>0</v>
      </c>
      <c r="M1068">
        <f>'[2]Order Form'!L977</f>
        <v>0</v>
      </c>
    </row>
    <row r="1069" spans="3:13" ht="15" hidden="1" customHeight="1" outlineLevel="2" x14ac:dyDescent="0.25">
      <c r="C1069" s="59" t="s">
        <v>37</v>
      </c>
      <c r="D1069" s="59" t="s">
        <v>37</v>
      </c>
      <c r="E1069" t="str">
        <f>'[2]Order Form'!D1018</f>
        <v>WSB280</v>
      </c>
      <c r="F1069" t="str">
        <f>'[2]Order Form'!E1018</f>
        <v>FS-H10</v>
      </c>
      <c r="G1069">
        <f>'[2]Order Form'!F1018</f>
        <v>0</v>
      </c>
      <c r="H1069" t="str">
        <f>'[2]Order Form'!G1018</f>
        <v>P</v>
      </c>
      <c r="I1069" t="str">
        <f>'[2]Order Form'!H1018</f>
        <v>WS LEAF LINES COS BAG PREPACK</v>
      </c>
      <c r="J1069">
        <f>'[2]Order Form'!I1018</f>
        <v>1</v>
      </c>
      <c r="K1069">
        <f>'[2]Order Form'!J1018</f>
        <v>248.16</v>
      </c>
      <c r="L1069">
        <f>'[2]Order Form'!K1018</f>
        <v>409.46</v>
      </c>
      <c r="M1069">
        <f>'[2]Order Form'!L978</f>
        <v>0</v>
      </c>
    </row>
    <row r="1070" spans="3:13" ht="15" hidden="1" customHeight="1" outlineLevel="2" x14ac:dyDescent="0.25">
      <c r="C1070" s="59" t="s">
        <v>37</v>
      </c>
      <c r="D1070" s="59" t="s">
        <v>37</v>
      </c>
      <c r="E1070">
        <f>'[2]Order Form'!D1019</f>
        <v>545961</v>
      </c>
      <c r="F1070" t="str">
        <f>'[2]Order Form'!E1019</f>
        <v>06-20</v>
      </c>
      <c r="G1070">
        <f>'[2]Order Form'!F1019</f>
        <v>0</v>
      </c>
      <c r="H1070">
        <f>'[2]Order Form'!G1019</f>
        <v>0</v>
      </c>
      <c r="I1070" t="str">
        <f>'[2]Order Form'!H1019</f>
        <v>WS LEAF LINES LARGE FLAT PURSE</v>
      </c>
      <c r="J1070">
        <f>'[2]Order Form'!I1019</f>
        <v>1</v>
      </c>
      <c r="K1070">
        <f>'[2]Order Form'!J1019</f>
        <v>9.06</v>
      </c>
      <c r="L1070">
        <f>'[2]Order Form'!K1019</f>
        <v>14.95</v>
      </c>
      <c r="M1070">
        <f>'[2]Order Form'!L979</f>
        <v>0</v>
      </c>
    </row>
    <row r="1071" spans="3:13" ht="15" hidden="1" customHeight="1" outlineLevel="2" x14ac:dyDescent="0.25">
      <c r="C1071" s="59" t="s">
        <v>37</v>
      </c>
      <c r="D1071" s="59" t="s">
        <v>37</v>
      </c>
      <c r="E1071">
        <f>'[2]Order Form'!D1020</f>
        <v>545962</v>
      </c>
      <c r="F1071" t="str">
        <f>'[2]Order Form'!E1020</f>
        <v>06-20</v>
      </c>
      <c r="G1071">
        <f>'[2]Order Form'!F1020</f>
        <v>0</v>
      </c>
      <c r="H1071">
        <f>'[2]Order Form'!G1020</f>
        <v>0</v>
      </c>
      <c r="I1071" t="str">
        <f>'[2]Order Form'!H1020</f>
        <v>WS LEAF LINES RECTANGLE BRUSH BAG</v>
      </c>
      <c r="J1071">
        <f>'[2]Order Form'!I1020</f>
        <v>1</v>
      </c>
      <c r="K1071">
        <f>'[2]Order Form'!J1020</f>
        <v>15.12</v>
      </c>
      <c r="L1071">
        <f>'[2]Order Form'!K1020</f>
        <v>24.95</v>
      </c>
      <c r="M1071">
        <f>'[2]Order Form'!L980</f>
        <v>0</v>
      </c>
    </row>
    <row r="1072" spans="3:13" ht="15" hidden="1" customHeight="1" outlineLevel="2" x14ac:dyDescent="0.25">
      <c r="C1072" s="59" t="s">
        <v>37</v>
      </c>
      <c r="D1072" s="59" t="s">
        <v>37</v>
      </c>
      <c r="E1072">
        <f>'[2]Order Form'!D1021</f>
        <v>545963</v>
      </c>
      <c r="F1072" t="str">
        <f>'[2]Order Form'!E1021</f>
        <v>06-20</v>
      </c>
      <c r="G1072">
        <f>'[2]Order Form'!F1021</f>
        <v>0</v>
      </c>
      <c r="H1072">
        <f>'[2]Order Form'!G1021</f>
        <v>0</v>
      </c>
      <c r="I1072" t="str">
        <f>'[2]Order Form'!H1021</f>
        <v>WS LEAF LINES LARGE LUXE COS BAG</v>
      </c>
      <c r="J1072">
        <f>'[2]Order Form'!I1021</f>
        <v>1</v>
      </c>
      <c r="K1072">
        <f>'[2]Order Form'!J1021</f>
        <v>18.149999999999999</v>
      </c>
      <c r="L1072">
        <f>'[2]Order Form'!K1021</f>
        <v>29.95</v>
      </c>
      <c r="M1072">
        <f>'[2]Order Form'!L981</f>
        <v>0</v>
      </c>
    </row>
    <row r="1073" spans="3:13" ht="15" hidden="1" customHeight="1" outlineLevel="2" x14ac:dyDescent="0.25">
      <c r="C1073" s="59" t="s">
        <v>37</v>
      </c>
      <c r="D1073" s="59" t="s">
        <v>37</v>
      </c>
      <c r="E1073">
        <f>'[2]Order Form'!D1022</f>
        <v>545964</v>
      </c>
      <c r="F1073" t="str">
        <f>'[2]Order Form'!E1022</f>
        <v>06-20</v>
      </c>
      <c r="G1073">
        <f>'[2]Order Form'!F1022</f>
        <v>0</v>
      </c>
      <c r="H1073">
        <f>'[2]Order Form'!G1022</f>
        <v>0</v>
      </c>
      <c r="I1073" t="str">
        <f>'[2]Order Form'!H1022</f>
        <v>WS LEAF LINES TRAVEL BAG WITH HOOK</v>
      </c>
      <c r="J1073">
        <f>'[2]Order Form'!I1022</f>
        <v>1</v>
      </c>
      <c r="K1073">
        <f>'[2]Order Form'!J1022</f>
        <v>24.21</v>
      </c>
      <c r="L1073">
        <f>'[2]Order Form'!K1022</f>
        <v>39.950000000000003</v>
      </c>
      <c r="M1073">
        <f>'[2]Order Form'!L982</f>
        <v>0</v>
      </c>
    </row>
    <row r="1074" spans="3:13" ht="15" hidden="1" customHeight="1" outlineLevel="2" x14ac:dyDescent="0.25">
      <c r="C1074" s="59" t="s">
        <v>37</v>
      </c>
      <c r="D1074" s="59" t="s">
        <v>37</v>
      </c>
      <c r="E1074">
        <f>'[2]Order Form'!D1023</f>
        <v>545965</v>
      </c>
      <c r="F1074" t="str">
        <f>'[2]Order Form'!E1023</f>
        <v>06-20</v>
      </c>
      <c r="G1074">
        <f>'[2]Order Form'!F1023</f>
        <v>0</v>
      </c>
      <c r="H1074">
        <f>'[2]Order Form'!G1023</f>
        <v>0</v>
      </c>
      <c r="I1074" t="str">
        <f>'[2]Order Form'!H1023</f>
        <v>WS LEAF LINES MEDIUM BEAUTY CASE</v>
      </c>
      <c r="J1074">
        <f>'[2]Order Form'!I1023</f>
        <v>1</v>
      </c>
      <c r="K1074">
        <f>'[2]Order Form'!J1023</f>
        <v>27.27</v>
      </c>
      <c r="L1074">
        <f>'[2]Order Form'!K1023</f>
        <v>45</v>
      </c>
      <c r="M1074">
        <f>'[2]Order Form'!L983</f>
        <v>0</v>
      </c>
    </row>
    <row r="1075" spans="3:13" ht="15" hidden="1" customHeight="1" outlineLevel="2" x14ac:dyDescent="0.25">
      <c r="C1075" s="59" t="s">
        <v>37</v>
      </c>
      <c r="D1075" s="59" t="s">
        <v>37</v>
      </c>
      <c r="E1075">
        <f>'[2]Order Form'!D1024</f>
        <v>545966</v>
      </c>
      <c r="F1075" t="str">
        <f>'[2]Order Form'!E1024</f>
        <v>06-20</v>
      </c>
      <c r="G1075">
        <f>'[2]Order Form'!F1024</f>
        <v>0</v>
      </c>
      <c r="H1075">
        <f>'[2]Order Form'!G1024</f>
        <v>0</v>
      </c>
      <c r="I1075" t="str">
        <f>'[2]Order Form'!H1024</f>
        <v>WS LEAF LINES FOLDOUT BAG WITH HOOK</v>
      </c>
      <c r="J1075">
        <f>'[2]Order Form'!I1024</f>
        <v>1</v>
      </c>
      <c r="K1075">
        <f>'[2]Order Form'!J1024</f>
        <v>30.27</v>
      </c>
      <c r="L1075">
        <f>'[2]Order Form'!K1024</f>
        <v>49.95</v>
      </c>
      <c r="M1075">
        <f>'[2]Order Form'!L984</f>
        <v>0</v>
      </c>
    </row>
    <row r="1076" spans="3:13" ht="15" hidden="1" customHeight="1" outlineLevel="2" x14ac:dyDescent="0.25">
      <c r="C1076" s="59" t="s">
        <v>37</v>
      </c>
      <c r="D1076" s="59" t="s">
        <v>37</v>
      </c>
      <c r="E1076">
        <f>'[2]Order Form'!D1025</f>
        <v>0</v>
      </c>
      <c r="F1076">
        <f>'[2]Order Form'!E1025</f>
        <v>0</v>
      </c>
      <c r="G1076">
        <f>'[2]Order Form'!F1025</f>
        <v>0</v>
      </c>
      <c r="H1076">
        <f>'[2]Order Form'!G1025</f>
        <v>0</v>
      </c>
      <c r="I1076">
        <f>'[2]Order Form'!H1025</f>
        <v>0</v>
      </c>
      <c r="J1076">
        <f>'[2]Order Form'!I1025</f>
        <v>0</v>
      </c>
      <c r="K1076">
        <f>'[2]Order Form'!J1025</f>
        <v>0</v>
      </c>
      <c r="L1076">
        <f>'[2]Order Form'!K1025</f>
        <v>0</v>
      </c>
      <c r="M1076">
        <f>'[2]Order Form'!L985</f>
        <v>0</v>
      </c>
    </row>
    <row r="1077" spans="3:13" ht="15" hidden="1" customHeight="1" outlineLevel="2" x14ac:dyDescent="0.25">
      <c r="C1077" s="59" t="s">
        <v>37</v>
      </c>
      <c r="D1077" s="59" t="s">
        <v>37</v>
      </c>
      <c r="E1077" t="str">
        <f>'[2]Order Form'!D1026</f>
        <v>WSB258</v>
      </c>
      <c r="F1077" t="str">
        <f>'[2]Order Form'!E1026</f>
        <v>FS-G4</v>
      </c>
      <c r="G1077">
        <f>'[2]Order Form'!F1026</f>
        <v>0</v>
      </c>
      <c r="H1077" t="str">
        <f>'[2]Order Form'!G1026</f>
        <v>P</v>
      </c>
      <c r="I1077" t="str">
        <f>'[2]Order Form'!H1026</f>
        <v>WS DENIM POLKA DOT COS BAG PREPACK</v>
      </c>
      <c r="J1077">
        <f>'[2]Order Form'!I1026</f>
        <v>1</v>
      </c>
      <c r="K1077">
        <f>'[2]Order Form'!J1026</f>
        <v>233.13</v>
      </c>
      <c r="L1077">
        <f>'[2]Order Form'!K1026</f>
        <v>384.66</v>
      </c>
      <c r="M1077" t="e">
        <f>'[2]Order Form'!#REF!</f>
        <v>#REF!</v>
      </c>
    </row>
    <row r="1078" spans="3:13" ht="15" hidden="1" customHeight="1" outlineLevel="2" x14ac:dyDescent="0.25">
      <c r="C1078" s="59" t="s">
        <v>37</v>
      </c>
      <c r="D1078" s="59" t="s">
        <v>37</v>
      </c>
      <c r="E1078">
        <f>'[2]Order Form'!D1027</f>
        <v>545860</v>
      </c>
      <c r="F1078" t="str">
        <f>'[2]Order Form'!E1027</f>
        <v>06-07</v>
      </c>
      <c r="G1078">
        <f>'[2]Order Form'!F1027</f>
        <v>0</v>
      </c>
      <c r="H1078">
        <f>'[2]Order Form'!G1027</f>
        <v>0</v>
      </c>
      <c r="I1078" t="str">
        <f>'[2]Order Form'!H1027</f>
        <v>WS DENIM POLKA DOT RECTANGLE BRUSH COS BAG</v>
      </c>
      <c r="J1078">
        <f>'[2]Order Form'!I1027</f>
        <v>1</v>
      </c>
      <c r="K1078">
        <f>'[2]Order Form'!J1027</f>
        <v>15.12</v>
      </c>
      <c r="L1078">
        <f>'[2]Order Form'!K1027</f>
        <v>24.95</v>
      </c>
      <c r="M1078" t="e">
        <f>'[2]Order Form'!#REF!</f>
        <v>#REF!</v>
      </c>
    </row>
    <row r="1079" spans="3:13" ht="15" hidden="1" customHeight="1" outlineLevel="2" x14ac:dyDescent="0.25">
      <c r="C1079" s="59" t="s">
        <v>37</v>
      </c>
      <c r="D1079" s="59" t="s">
        <v>37</v>
      </c>
      <c r="E1079">
        <f>'[2]Order Form'!D1028</f>
        <v>545859</v>
      </c>
      <c r="F1079" t="str">
        <f>'[2]Order Form'!E1028</f>
        <v>06-07</v>
      </c>
      <c r="G1079">
        <f>'[2]Order Form'!F1028</f>
        <v>0</v>
      </c>
      <c r="H1079">
        <f>'[2]Order Form'!G1028</f>
        <v>0</v>
      </c>
      <c r="I1079" t="str">
        <f>'[2]Order Form'!H1028</f>
        <v>WS DENIM POLKA DOT MEDIUM SOFT A-LINE COS BAG</v>
      </c>
      <c r="J1079">
        <f>'[2]Order Form'!I1028</f>
        <v>1</v>
      </c>
      <c r="K1079">
        <f>'[2]Order Form'!J1028</f>
        <v>12.09</v>
      </c>
      <c r="L1079">
        <f>'[2]Order Form'!K1028</f>
        <v>19.95</v>
      </c>
      <c r="M1079" t="e">
        <f>'[2]Order Form'!#REF!</f>
        <v>#REF!</v>
      </c>
    </row>
    <row r="1080" spans="3:13" ht="15" hidden="1" customHeight="1" outlineLevel="2" x14ac:dyDescent="0.25">
      <c r="C1080" s="59" t="s">
        <v>37</v>
      </c>
      <c r="D1080" s="59" t="s">
        <v>37</v>
      </c>
      <c r="E1080">
        <f>'[2]Order Form'!D1029</f>
        <v>545861</v>
      </c>
      <c r="F1080" t="str">
        <f>'[2]Order Form'!E1029</f>
        <v>06-07</v>
      </c>
      <c r="G1080">
        <f>'[2]Order Form'!F1029</f>
        <v>0</v>
      </c>
      <c r="H1080">
        <f>'[2]Order Form'!G1029</f>
        <v>0</v>
      </c>
      <c r="I1080" t="str">
        <f>'[2]Order Form'!H1029</f>
        <v>WS DENIM POLKA DOT LARGE LUXE COS BAG</v>
      </c>
      <c r="J1080">
        <f>'[2]Order Form'!I1029</f>
        <v>1</v>
      </c>
      <c r="K1080">
        <f>'[2]Order Form'!J1029</f>
        <v>18.149999999999999</v>
      </c>
      <c r="L1080">
        <f>'[2]Order Form'!K1029</f>
        <v>29.95</v>
      </c>
      <c r="M1080">
        <f>'[2]Order Form'!L986</f>
        <v>0</v>
      </c>
    </row>
    <row r="1081" spans="3:13" ht="15" hidden="1" customHeight="1" outlineLevel="2" x14ac:dyDescent="0.25">
      <c r="C1081" s="59" t="s">
        <v>37</v>
      </c>
      <c r="D1081" s="59" t="s">
        <v>37</v>
      </c>
      <c r="E1081">
        <f>'[2]Order Form'!D1030</f>
        <v>545862</v>
      </c>
      <c r="F1081" t="str">
        <f>'[2]Order Form'!E1030</f>
        <v>06-07</v>
      </c>
      <c r="G1081">
        <f>'[2]Order Form'!F1030</f>
        <v>0</v>
      </c>
      <c r="H1081">
        <f>'[2]Order Form'!G1030</f>
        <v>0</v>
      </c>
      <c r="I1081" t="str">
        <f>'[2]Order Form'!H1030</f>
        <v>WS DENIM POLKA DOT 2 IN 1 COS BAG SET</v>
      </c>
      <c r="J1081">
        <f>'[2]Order Form'!I1030</f>
        <v>1</v>
      </c>
      <c r="K1081">
        <f>'[2]Order Form'!J1030</f>
        <v>27.27</v>
      </c>
      <c r="L1081">
        <f>'[2]Order Form'!K1030</f>
        <v>45</v>
      </c>
      <c r="M1081" t="e">
        <f>'[2]Order Form'!#REF!</f>
        <v>#REF!</v>
      </c>
    </row>
    <row r="1082" spans="3:13" ht="15" hidden="1" customHeight="1" outlineLevel="2" x14ac:dyDescent="0.25">
      <c r="C1082" s="59" t="s">
        <v>37</v>
      </c>
      <c r="D1082" s="59" t="s">
        <v>37</v>
      </c>
      <c r="E1082">
        <f>'[2]Order Form'!D1031</f>
        <v>545863</v>
      </c>
      <c r="F1082" t="str">
        <f>'[2]Order Form'!E1031</f>
        <v>06-07</v>
      </c>
      <c r="G1082">
        <f>'[2]Order Form'!F1031</f>
        <v>0</v>
      </c>
      <c r="H1082">
        <f>'[2]Order Form'!G1031</f>
        <v>0</v>
      </c>
      <c r="I1082" t="str">
        <f>'[2]Order Form'!H1031</f>
        <v>WS DENIM POLKA DOT LARGE HOLD ALL COS BAG</v>
      </c>
      <c r="J1082">
        <f>'[2]Order Form'!I1031</f>
        <v>1</v>
      </c>
      <c r="K1082">
        <f>'[2]Order Form'!J1031</f>
        <v>27.27</v>
      </c>
      <c r="L1082">
        <f>'[2]Order Form'!K1031</f>
        <v>45</v>
      </c>
      <c r="M1082" t="e">
        <f>'[2]Order Form'!#REF!</f>
        <v>#REF!</v>
      </c>
    </row>
    <row r="1083" spans="3:13" ht="15" hidden="1" customHeight="1" outlineLevel="2" x14ac:dyDescent="0.25">
      <c r="C1083" s="59" t="s">
        <v>37</v>
      </c>
      <c r="D1083" s="59" t="s">
        <v>37</v>
      </c>
      <c r="E1083">
        <f>'[2]Order Form'!D1032</f>
        <v>545864</v>
      </c>
      <c r="F1083" t="str">
        <f>'[2]Order Form'!E1032</f>
        <v>06-07</v>
      </c>
      <c r="G1083">
        <f>'[2]Order Form'!F1032</f>
        <v>0</v>
      </c>
      <c r="H1083">
        <f>'[2]Order Form'!G1032</f>
        <v>0</v>
      </c>
      <c r="I1083" t="str">
        <f>'[2]Order Form'!H1032</f>
        <v>WS DENIM POLKA DOT LARGE BEAUTY CASE</v>
      </c>
      <c r="J1083">
        <f>'[2]Order Form'!I1032</f>
        <v>1</v>
      </c>
      <c r="K1083">
        <f>'[2]Order Form'!J1032</f>
        <v>33.33</v>
      </c>
      <c r="L1083">
        <f>'[2]Order Form'!K1032</f>
        <v>55</v>
      </c>
      <c r="M1083" t="e">
        <f>'[2]Order Form'!#REF!</f>
        <v>#REF!</v>
      </c>
    </row>
    <row r="1084" spans="3:13" ht="15" hidden="1" customHeight="1" outlineLevel="2" x14ac:dyDescent="0.25">
      <c r="C1084" s="59" t="s">
        <v>37</v>
      </c>
      <c r="D1084" s="59" t="s">
        <v>37</v>
      </c>
      <c r="E1084">
        <f>'[2]Order Form'!D1033</f>
        <v>0</v>
      </c>
      <c r="F1084">
        <f>'[2]Order Form'!E1033</f>
        <v>0</v>
      </c>
      <c r="G1084">
        <f>'[2]Order Form'!F1033</f>
        <v>0</v>
      </c>
      <c r="H1084">
        <f>'[2]Order Form'!G1033</f>
        <v>0</v>
      </c>
      <c r="I1084">
        <f>'[2]Order Form'!H1033</f>
        <v>0</v>
      </c>
      <c r="J1084">
        <f>'[2]Order Form'!I1033</f>
        <v>0</v>
      </c>
      <c r="K1084">
        <f>'[2]Order Form'!J1033</f>
        <v>0</v>
      </c>
      <c r="L1084">
        <f>'[2]Order Form'!K1033</f>
        <v>0</v>
      </c>
      <c r="M1084">
        <f>'[2]Order Form'!L987</f>
        <v>0</v>
      </c>
    </row>
    <row r="1085" spans="3:13" ht="15" hidden="1" customHeight="1" outlineLevel="2" x14ac:dyDescent="0.25">
      <c r="C1085" s="59" t="s">
        <v>37</v>
      </c>
      <c r="D1085" s="59" t="s">
        <v>37</v>
      </c>
      <c r="E1085" t="str">
        <f>'[2]Order Form'!D1034</f>
        <v>WSB234</v>
      </c>
      <c r="F1085" t="str">
        <f>'[2]Order Form'!E1034</f>
        <v>FS-H5</v>
      </c>
      <c r="G1085">
        <f>'[2]Order Form'!F1034</f>
        <v>0</v>
      </c>
      <c r="H1085" t="str">
        <f>'[2]Order Form'!G1034</f>
        <v>P</v>
      </c>
      <c r="I1085" t="str">
        <f>'[2]Order Form'!H1034</f>
        <v>WS PALE BLUE POLKA COS BAG PREPACK</v>
      </c>
      <c r="J1085">
        <f>'[2]Order Form'!I1034</f>
        <v>1</v>
      </c>
      <c r="K1085">
        <f>'[2]Order Form'!J1034</f>
        <v>248.22</v>
      </c>
      <c r="L1085">
        <f>'[2]Order Form'!K1034</f>
        <v>409.56</v>
      </c>
      <c r="M1085">
        <f>'[2]Order Form'!L988</f>
        <v>0</v>
      </c>
    </row>
    <row r="1086" spans="3:13" ht="15" hidden="1" customHeight="1" outlineLevel="2" x14ac:dyDescent="0.25">
      <c r="C1086" s="59" t="s">
        <v>37</v>
      </c>
      <c r="D1086" s="59" t="s">
        <v>37</v>
      </c>
      <c r="E1086">
        <f>'[2]Order Form'!D1035</f>
        <v>545726</v>
      </c>
      <c r="F1086" t="str">
        <f>'[2]Order Form'!E1035</f>
        <v>06-17</v>
      </c>
      <c r="G1086">
        <f>'[2]Order Form'!F1035</f>
        <v>0</v>
      </c>
      <c r="H1086">
        <f>'[2]Order Form'!G1035</f>
        <v>0</v>
      </c>
      <c r="I1086" t="str">
        <f>'[2]Order Form'!H1035</f>
        <v>WS PALE BLUE POLKA MEDIUM SOFT A-LINE COS BAG</v>
      </c>
      <c r="J1086">
        <f>'[2]Order Form'!I1035</f>
        <v>1</v>
      </c>
      <c r="K1086">
        <f>'[2]Order Form'!J1035</f>
        <v>12.09</v>
      </c>
      <c r="L1086">
        <f>'[2]Order Form'!K1035</f>
        <v>19.95</v>
      </c>
      <c r="M1086">
        <f>'[2]Order Form'!L989</f>
        <v>0</v>
      </c>
    </row>
    <row r="1087" spans="3:13" ht="15" hidden="1" customHeight="1" outlineLevel="2" x14ac:dyDescent="0.25">
      <c r="C1087" s="59" t="s">
        <v>37</v>
      </c>
      <c r="D1087" s="59" t="s">
        <v>37</v>
      </c>
      <c r="E1087">
        <f>'[2]Order Form'!D1036</f>
        <v>545727</v>
      </c>
      <c r="F1087" t="str">
        <f>'[2]Order Form'!E1036</f>
        <v>06-17</v>
      </c>
      <c r="G1087">
        <f>'[2]Order Form'!F1036</f>
        <v>0</v>
      </c>
      <c r="H1087">
        <f>'[2]Order Form'!G1036</f>
        <v>0</v>
      </c>
      <c r="I1087" t="str">
        <f>'[2]Order Form'!H1036</f>
        <v>WS PALE BLUE POLKA RECTANGLE BRUSH COS BAG</v>
      </c>
      <c r="J1087">
        <f>'[2]Order Form'!I1036</f>
        <v>1</v>
      </c>
      <c r="K1087">
        <f>'[2]Order Form'!J1036</f>
        <v>15.12</v>
      </c>
      <c r="L1087">
        <f>'[2]Order Form'!K1036</f>
        <v>24.95</v>
      </c>
      <c r="M1087">
        <f>'[2]Order Form'!L990</f>
        <v>0</v>
      </c>
    </row>
    <row r="1088" spans="3:13" ht="15" hidden="1" customHeight="1" outlineLevel="2" x14ac:dyDescent="0.25">
      <c r="C1088" s="59" t="s">
        <v>37</v>
      </c>
      <c r="D1088" s="59" t="s">
        <v>37</v>
      </c>
      <c r="E1088">
        <f>'[2]Order Form'!D1037</f>
        <v>545728</v>
      </c>
      <c r="F1088" t="str">
        <f>'[2]Order Form'!E1037</f>
        <v>06-17</v>
      </c>
      <c r="G1088">
        <f>'[2]Order Form'!F1037</f>
        <v>0</v>
      </c>
      <c r="H1088">
        <f>'[2]Order Form'!G1037</f>
        <v>0</v>
      </c>
      <c r="I1088" t="str">
        <f>'[2]Order Form'!H1037</f>
        <v>WS PALE BLUE POLKA LARGE LUXE COS BAG</v>
      </c>
      <c r="J1088">
        <f>'[2]Order Form'!I1037</f>
        <v>1</v>
      </c>
      <c r="K1088">
        <f>'[2]Order Form'!J1037</f>
        <v>18.149999999999999</v>
      </c>
      <c r="L1088">
        <f>'[2]Order Form'!K1037</f>
        <v>29.95</v>
      </c>
      <c r="M1088">
        <f>'[2]Order Form'!L991</f>
        <v>0</v>
      </c>
    </row>
    <row r="1089" spans="3:13" ht="15" hidden="1" customHeight="1" outlineLevel="2" x14ac:dyDescent="0.25">
      <c r="C1089" s="59" t="s">
        <v>37</v>
      </c>
      <c r="D1089" s="59" t="s">
        <v>37</v>
      </c>
      <c r="E1089">
        <f>'[2]Order Form'!D1038</f>
        <v>545729</v>
      </c>
      <c r="F1089" t="str">
        <f>'[2]Order Form'!E1038</f>
        <v>06-17</v>
      </c>
      <c r="G1089">
        <f>'[2]Order Form'!F1038</f>
        <v>0</v>
      </c>
      <c r="H1089">
        <f>'[2]Order Form'!G1038</f>
        <v>0</v>
      </c>
      <c r="I1089" t="str">
        <f>'[2]Order Form'!H1038</f>
        <v>WS PALE BLUE POLKA SMALL BEAUTY CASE</v>
      </c>
      <c r="J1089">
        <f>'[2]Order Form'!I1038</f>
        <v>1</v>
      </c>
      <c r="K1089">
        <f>'[2]Order Form'!J1038</f>
        <v>24.21</v>
      </c>
      <c r="L1089">
        <f>'[2]Order Form'!K1038</f>
        <v>39.950000000000003</v>
      </c>
      <c r="M1089">
        <f>'[2]Order Form'!L992</f>
        <v>0</v>
      </c>
    </row>
    <row r="1090" spans="3:13" ht="15" hidden="1" customHeight="1" outlineLevel="2" x14ac:dyDescent="0.25">
      <c r="C1090" s="59" t="s">
        <v>37</v>
      </c>
      <c r="D1090" s="59" t="s">
        <v>37</v>
      </c>
      <c r="E1090">
        <f>'[2]Order Form'!D1039</f>
        <v>545730</v>
      </c>
      <c r="F1090" t="str">
        <f>'[2]Order Form'!E1039</f>
        <v>06-17</v>
      </c>
      <c r="G1090">
        <f>'[2]Order Form'!F1039</f>
        <v>0</v>
      </c>
      <c r="H1090">
        <f>'[2]Order Form'!G1039</f>
        <v>0</v>
      </c>
      <c r="I1090" t="str">
        <f>'[2]Order Form'!H1039</f>
        <v>WS PALE BLUE POLKA 2 IN 1 COS BAG SET</v>
      </c>
      <c r="J1090">
        <f>'[2]Order Form'!I1039</f>
        <v>1</v>
      </c>
      <c r="K1090">
        <f>'[2]Order Form'!J1039</f>
        <v>27.27</v>
      </c>
      <c r="L1090">
        <f>'[2]Order Form'!K1039</f>
        <v>45</v>
      </c>
      <c r="M1090">
        <f>'[2]Order Form'!L993</f>
        <v>0</v>
      </c>
    </row>
    <row r="1091" spans="3:13" ht="15" hidden="1" customHeight="1" outlineLevel="2" x14ac:dyDescent="0.25">
      <c r="C1091" s="59" t="s">
        <v>37</v>
      </c>
      <c r="D1091" s="59" t="s">
        <v>37</v>
      </c>
      <c r="E1091">
        <f>'[2]Order Form'!D1040</f>
        <v>545731</v>
      </c>
      <c r="F1091" t="str">
        <f>'[2]Order Form'!E1040</f>
        <v>06-17</v>
      </c>
      <c r="G1091">
        <f>'[2]Order Form'!F1040</f>
        <v>0</v>
      </c>
      <c r="H1091">
        <f>'[2]Order Form'!G1040</f>
        <v>0</v>
      </c>
      <c r="I1091" t="str">
        <f>'[2]Order Form'!H1040</f>
        <v>WS PALE BLUE POLKA LARGE HOLD ALL COS BAG</v>
      </c>
      <c r="J1091">
        <f>'[2]Order Form'!I1040</f>
        <v>1</v>
      </c>
      <c r="K1091">
        <f>'[2]Order Form'!J1040</f>
        <v>27.27</v>
      </c>
      <c r="L1091">
        <f>'[2]Order Form'!K1040</f>
        <v>45</v>
      </c>
      <c r="M1091">
        <f>'[2]Order Form'!L994</f>
        <v>0</v>
      </c>
    </row>
    <row r="1092" spans="3:13" ht="15" hidden="1" customHeight="1" outlineLevel="2" x14ac:dyDescent="0.25">
      <c r="C1092" s="59" t="s">
        <v>37</v>
      </c>
      <c r="D1092" s="59" t="s">
        <v>37</v>
      </c>
      <c r="E1092">
        <f>'[2]Order Form'!D1041</f>
        <v>0</v>
      </c>
      <c r="F1092">
        <f>'[2]Order Form'!E1041</f>
        <v>0</v>
      </c>
      <c r="G1092">
        <f>'[2]Order Form'!F1041</f>
        <v>0</v>
      </c>
      <c r="H1092">
        <f>'[2]Order Form'!G1041</f>
        <v>0</v>
      </c>
      <c r="I1092">
        <f>'[2]Order Form'!H1041</f>
        <v>0</v>
      </c>
      <c r="J1092">
        <f>'[2]Order Form'!I1041</f>
        <v>0</v>
      </c>
      <c r="K1092">
        <f>'[2]Order Form'!J1041</f>
        <v>0</v>
      </c>
      <c r="L1092">
        <f>'[2]Order Form'!K1041</f>
        <v>0</v>
      </c>
      <c r="M1092">
        <f>'[2]Order Form'!L995</f>
        <v>0</v>
      </c>
    </row>
    <row r="1093" spans="3:13" ht="15" hidden="1" customHeight="1" outlineLevel="2" x14ac:dyDescent="0.25">
      <c r="C1093" s="59" t="s">
        <v>37</v>
      </c>
      <c r="D1093" s="59" t="s">
        <v>37</v>
      </c>
      <c r="E1093" t="str">
        <f>'[2]Order Form'!D1042</f>
        <v>WSB196</v>
      </c>
      <c r="F1093" t="str">
        <f>'[2]Order Form'!E1042</f>
        <v>06-10</v>
      </c>
      <c r="G1093">
        <f>'[2]Order Form'!F1042</f>
        <v>0</v>
      </c>
      <c r="H1093" t="str">
        <f>'[2]Order Form'!G1042</f>
        <v>P</v>
      </c>
      <c r="I1093" t="str">
        <f>'[2]Order Form'!H1042</f>
        <v>WS GEO BLACK &amp; WHITE COS BAG PREPACK</v>
      </c>
      <c r="J1093">
        <f>'[2]Order Form'!I1042</f>
        <v>1</v>
      </c>
      <c r="K1093">
        <f>'[2]Order Form'!J1042</f>
        <v>203.32</v>
      </c>
      <c r="L1093">
        <f>'[2]Order Form'!K1042</f>
        <v>335.48</v>
      </c>
      <c r="M1093">
        <f>'[2]Order Form'!L996</f>
        <v>0</v>
      </c>
    </row>
    <row r="1094" spans="3:13" ht="15" hidden="1" customHeight="1" outlineLevel="2" x14ac:dyDescent="0.25">
      <c r="C1094" s="59" t="s">
        <v>37</v>
      </c>
      <c r="D1094" s="59" t="s">
        <v>37</v>
      </c>
      <c r="E1094">
        <f>'[2]Order Form'!D1043</f>
        <v>545521</v>
      </c>
      <c r="F1094" t="str">
        <f>'[2]Order Form'!E1043</f>
        <v>06-12</v>
      </c>
      <c r="G1094">
        <f>'[2]Order Form'!F1043</f>
        <v>0</v>
      </c>
      <c r="H1094">
        <f>'[2]Order Form'!G1043</f>
        <v>0</v>
      </c>
      <c r="I1094" t="str">
        <f>'[2]Order Form'!H1043</f>
        <v>WS GEO BLACK &amp; WHITE SMALL FLAT PURSE</v>
      </c>
      <c r="J1094">
        <f>'[2]Order Form'!I1043</f>
        <v>1</v>
      </c>
      <c r="K1094">
        <f>'[2]Order Form'!J1043</f>
        <v>7.85</v>
      </c>
      <c r="L1094">
        <f>'[2]Order Form'!K1043</f>
        <v>12.95</v>
      </c>
      <c r="M1094">
        <f>'[2]Order Form'!L997</f>
        <v>0</v>
      </c>
    </row>
    <row r="1095" spans="3:13" ht="15" hidden="1" customHeight="1" outlineLevel="2" x14ac:dyDescent="0.25">
      <c r="C1095" s="59" t="s">
        <v>37</v>
      </c>
      <c r="D1095" s="59" t="s">
        <v>37</v>
      </c>
      <c r="E1095">
        <f>'[2]Order Form'!D1044</f>
        <v>545522</v>
      </c>
      <c r="F1095" t="str">
        <f>'[2]Order Form'!E1044</f>
        <v>06-12</v>
      </c>
      <c r="G1095">
        <f>'[2]Order Form'!F1044</f>
        <v>0</v>
      </c>
      <c r="H1095">
        <f>'[2]Order Form'!G1044</f>
        <v>0</v>
      </c>
      <c r="I1095" t="str">
        <f>'[2]Order Form'!H1044</f>
        <v>WS GEO BLACK &amp; WHITE RECTANGULAR COS BAG</v>
      </c>
      <c r="J1095">
        <f>'[2]Order Form'!I1044</f>
        <v>1</v>
      </c>
      <c r="K1095">
        <f>'[2]Order Form'!J1044</f>
        <v>12.09</v>
      </c>
      <c r="L1095">
        <f>'[2]Order Form'!K1044</f>
        <v>19.95</v>
      </c>
      <c r="M1095">
        <f>'[2]Order Form'!L998</f>
        <v>0</v>
      </c>
    </row>
    <row r="1096" spans="3:13" ht="15" hidden="1" customHeight="1" outlineLevel="2" x14ac:dyDescent="0.25">
      <c r="C1096" s="59" t="s">
        <v>37</v>
      </c>
      <c r="D1096" s="59" t="s">
        <v>37</v>
      </c>
      <c r="E1096">
        <f>'[2]Order Form'!D1045</f>
        <v>545523</v>
      </c>
      <c r="F1096" t="str">
        <f>'[2]Order Form'!E1045</f>
        <v>06-12</v>
      </c>
      <c r="G1096">
        <f>'[2]Order Form'!F1045</f>
        <v>0</v>
      </c>
      <c r="H1096">
        <f>'[2]Order Form'!G1045</f>
        <v>0</v>
      </c>
      <c r="I1096" t="str">
        <f>'[2]Order Form'!H1045</f>
        <v>WS GEO BLACK &amp; WHITE MEDIUM SOFT A-LINE COS BAG</v>
      </c>
      <c r="J1096">
        <f>'[2]Order Form'!I1045</f>
        <v>1</v>
      </c>
      <c r="K1096">
        <f>'[2]Order Form'!J1045</f>
        <v>12.09</v>
      </c>
      <c r="L1096">
        <f>'[2]Order Form'!K1045</f>
        <v>19.95</v>
      </c>
      <c r="M1096">
        <f>'[2]Order Form'!L999</f>
        <v>0</v>
      </c>
    </row>
    <row r="1097" spans="3:13" ht="15" hidden="1" customHeight="1" outlineLevel="2" x14ac:dyDescent="0.25">
      <c r="C1097" s="59" t="s">
        <v>37</v>
      </c>
      <c r="D1097" s="59" t="s">
        <v>37</v>
      </c>
      <c r="E1097">
        <f>'[2]Order Form'!D1046</f>
        <v>545524</v>
      </c>
      <c r="F1097" t="str">
        <f>'[2]Order Form'!E1046</f>
        <v>06-12</v>
      </c>
      <c r="G1097">
        <f>'[2]Order Form'!F1046</f>
        <v>0</v>
      </c>
      <c r="H1097">
        <f>'[2]Order Form'!G1046</f>
        <v>0</v>
      </c>
      <c r="I1097" t="str">
        <f>'[2]Order Form'!H1046</f>
        <v>WS GEO BLACK &amp; WHITE LARGE LUXE COS BAG</v>
      </c>
      <c r="J1097">
        <f>'[2]Order Form'!I1046</f>
        <v>1</v>
      </c>
      <c r="K1097">
        <f>'[2]Order Form'!J1046</f>
        <v>18.149999999999999</v>
      </c>
      <c r="L1097">
        <f>'[2]Order Form'!K1046</f>
        <v>29.95</v>
      </c>
      <c r="M1097">
        <f>'[2]Order Form'!L1000</f>
        <v>0</v>
      </c>
    </row>
    <row r="1098" spans="3:13" ht="15" hidden="1" customHeight="1" outlineLevel="2" x14ac:dyDescent="0.25">
      <c r="C1098" s="59" t="s">
        <v>37</v>
      </c>
      <c r="D1098" s="59" t="s">
        <v>37</v>
      </c>
      <c r="E1098">
        <f>'[2]Order Form'!D1047</f>
        <v>545525</v>
      </c>
      <c r="F1098" t="str">
        <f>'[2]Order Form'!E1047</f>
        <v>06-12</v>
      </c>
      <c r="G1098">
        <f>'[2]Order Form'!F1047</f>
        <v>0</v>
      </c>
      <c r="H1098">
        <f>'[2]Order Form'!G1047</f>
        <v>0</v>
      </c>
      <c r="I1098" t="str">
        <f>'[2]Order Form'!H1047</f>
        <v>WS GEO BLACK &amp; WHITE MEDIUM BEAUTY CASE</v>
      </c>
      <c r="J1098">
        <f>'[2]Order Form'!I1047</f>
        <v>1</v>
      </c>
      <c r="K1098">
        <f>'[2]Order Form'!J1047</f>
        <v>24.21</v>
      </c>
      <c r="L1098">
        <f>'[2]Order Form'!K1047</f>
        <v>39.950000000000003</v>
      </c>
      <c r="M1098">
        <f>'[2]Order Form'!L1001</f>
        <v>0</v>
      </c>
    </row>
    <row r="1099" spans="3:13" ht="15" hidden="1" customHeight="1" outlineLevel="2" x14ac:dyDescent="0.25">
      <c r="C1099" s="59" t="s">
        <v>37</v>
      </c>
      <c r="D1099" s="59" t="s">
        <v>37</v>
      </c>
      <c r="E1099">
        <f>'[2]Order Form'!D1048</f>
        <v>545526</v>
      </c>
      <c r="F1099" t="str">
        <f>'[2]Order Form'!E1048</f>
        <v>06-12</v>
      </c>
      <c r="G1099">
        <f>'[2]Order Form'!F1048</f>
        <v>0</v>
      </c>
      <c r="H1099">
        <f>'[2]Order Form'!G1048</f>
        <v>0</v>
      </c>
      <c r="I1099" t="str">
        <f>'[2]Order Form'!H1048</f>
        <v>WS GEO BLACK &amp; WHITE LARGE HOLD ALL COS BAG</v>
      </c>
      <c r="J1099">
        <f>'[2]Order Form'!I1048</f>
        <v>1</v>
      </c>
      <c r="K1099">
        <f>'[2]Order Form'!J1048</f>
        <v>27.27</v>
      </c>
      <c r="L1099">
        <f>'[2]Order Form'!K1048</f>
        <v>45</v>
      </c>
      <c r="M1099">
        <f>'[2]Order Form'!L1002</f>
        <v>0</v>
      </c>
    </row>
    <row r="1100" spans="3:13" ht="15" hidden="1" customHeight="1" outlineLevel="2" x14ac:dyDescent="0.25">
      <c r="C1100" s="59" t="s">
        <v>37</v>
      </c>
      <c r="D1100" s="59" t="s">
        <v>37</v>
      </c>
      <c r="E1100">
        <f>'[2]Order Form'!D1049</f>
        <v>0</v>
      </c>
      <c r="F1100">
        <f>'[2]Order Form'!E1049</f>
        <v>0</v>
      </c>
      <c r="G1100">
        <f>'[2]Order Form'!F1049</f>
        <v>0</v>
      </c>
      <c r="H1100">
        <f>'[2]Order Form'!G1049</f>
        <v>0</v>
      </c>
      <c r="I1100">
        <f>'[2]Order Form'!H1049</f>
        <v>0</v>
      </c>
      <c r="J1100">
        <f>'[2]Order Form'!I1049</f>
        <v>0</v>
      </c>
      <c r="K1100">
        <f>'[2]Order Form'!J1049</f>
        <v>0</v>
      </c>
      <c r="L1100">
        <f>'[2]Order Form'!K1049</f>
        <v>0</v>
      </c>
      <c r="M1100">
        <f>'[2]Order Form'!L1003</f>
        <v>0</v>
      </c>
    </row>
    <row r="1101" spans="3:13" ht="15" hidden="1" customHeight="1" outlineLevel="2" x14ac:dyDescent="0.25">
      <c r="C1101" s="59" t="s">
        <v>37</v>
      </c>
      <c r="D1101" s="59" t="s">
        <v>37</v>
      </c>
      <c r="E1101" t="str">
        <f>'[2]Order Form'!D1050</f>
        <v>WSB218</v>
      </c>
      <c r="F1101" t="str">
        <f>'[2]Order Form'!E1050</f>
        <v>FS-E2</v>
      </c>
      <c r="G1101">
        <f>'[2]Order Form'!F1050</f>
        <v>0</v>
      </c>
      <c r="H1101" t="str">
        <f>'[2]Order Form'!G1050</f>
        <v>P</v>
      </c>
      <c r="I1101" t="str">
        <f>'[2]Order Form'!H1050</f>
        <v>WS ANDERSON STRIPE COS BAG PREPACK</v>
      </c>
      <c r="J1101">
        <f>'[2]Order Form'!I1050</f>
        <v>1</v>
      </c>
      <c r="K1101">
        <f>'[2]Order Form'!J1050</f>
        <v>245.8</v>
      </c>
      <c r="L1101">
        <f>'[2]Order Form'!K1050</f>
        <v>405.57</v>
      </c>
      <c r="M1101">
        <f>'[2]Order Form'!L1004</f>
        <v>0</v>
      </c>
    </row>
    <row r="1102" spans="3:13" ht="15" hidden="1" customHeight="1" outlineLevel="2" x14ac:dyDescent="0.25">
      <c r="C1102" s="59" t="s">
        <v>37</v>
      </c>
      <c r="D1102" s="59" t="s">
        <v>37</v>
      </c>
      <c r="E1102">
        <f>'[2]Order Form'!D1051</f>
        <v>545636</v>
      </c>
      <c r="F1102" t="str">
        <f>'[2]Order Form'!E1051</f>
        <v>06-02</v>
      </c>
      <c r="G1102">
        <f>'[2]Order Form'!F1051</f>
        <v>0</v>
      </c>
      <c r="H1102">
        <f>'[2]Order Form'!G1051</f>
        <v>0</v>
      </c>
      <c r="I1102" t="str">
        <f>'[2]Order Form'!H1051</f>
        <v>WS ANDERSON STRIPE SMALL FLAT PURSE</v>
      </c>
      <c r="J1102">
        <f>'[2]Order Form'!I1051</f>
        <v>1</v>
      </c>
      <c r="K1102">
        <f>'[2]Order Form'!J1051</f>
        <v>7.85</v>
      </c>
      <c r="L1102">
        <f>'[2]Order Form'!K1051</f>
        <v>12.95</v>
      </c>
      <c r="M1102">
        <f>'[2]Order Form'!L1005</f>
        <v>0</v>
      </c>
    </row>
    <row r="1103" spans="3:13" ht="15" hidden="1" customHeight="1" outlineLevel="2" x14ac:dyDescent="0.25">
      <c r="C1103" s="59" t="s">
        <v>37</v>
      </c>
      <c r="D1103" s="59" t="s">
        <v>37</v>
      </c>
      <c r="E1103">
        <f>'[2]Order Form'!D1052</f>
        <v>545637</v>
      </c>
      <c r="F1103" t="str">
        <f>'[2]Order Form'!E1052</f>
        <v>06-02</v>
      </c>
      <c r="G1103">
        <f>'[2]Order Form'!F1052</f>
        <v>0</v>
      </c>
      <c r="H1103">
        <f>'[2]Order Form'!G1052</f>
        <v>0</v>
      </c>
      <c r="I1103" t="str">
        <f>'[2]Order Form'!H1052</f>
        <v>WS ANDERSON STRIPE MEDIUM SOFT A-LINE COS BAG</v>
      </c>
      <c r="J1103">
        <f>'[2]Order Form'!I1052</f>
        <v>1</v>
      </c>
      <c r="K1103">
        <f>'[2]Order Form'!J1052</f>
        <v>12.09</v>
      </c>
      <c r="L1103">
        <f>'[2]Order Form'!K1052</f>
        <v>19.95</v>
      </c>
      <c r="M1103">
        <f>'[2]Order Form'!L1006</f>
        <v>0</v>
      </c>
    </row>
    <row r="1104" spans="3:13" ht="15" hidden="1" customHeight="1" outlineLevel="2" x14ac:dyDescent="0.25">
      <c r="C1104" s="59" t="s">
        <v>37</v>
      </c>
      <c r="D1104" s="59" t="s">
        <v>37</v>
      </c>
      <c r="E1104">
        <f>'[2]Order Form'!D1053</f>
        <v>545638</v>
      </c>
      <c r="F1104" t="str">
        <f>'[2]Order Form'!E1053</f>
        <v>06-02</v>
      </c>
      <c r="G1104">
        <f>'[2]Order Form'!F1053</f>
        <v>0</v>
      </c>
      <c r="H1104">
        <f>'[2]Order Form'!G1053</f>
        <v>0</v>
      </c>
      <c r="I1104" t="str">
        <f>'[2]Order Form'!H1053</f>
        <v>WS ANDERSON STRIPE LARGE LUXE COS BAG</v>
      </c>
      <c r="J1104">
        <f>'[2]Order Form'!I1053</f>
        <v>1</v>
      </c>
      <c r="K1104">
        <f>'[2]Order Form'!J1053</f>
        <v>18.149999999999999</v>
      </c>
      <c r="L1104">
        <f>'[2]Order Form'!K1053</f>
        <v>29.95</v>
      </c>
      <c r="M1104">
        <f>'[2]Order Form'!L1007</f>
        <v>0</v>
      </c>
    </row>
    <row r="1105" spans="3:13" ht="15" hidden="1" customHeight="1" outlineLevel="2" x14ac:dyDescent="0.25">
      <c r="C1105" s="59" t="s">
        <v>37</v>
      </c>
      <c r="D1105" s="59" t="s">
        <v>37</v>
      </c>
      <c r="E1105">
        <f>'[2]Order Form'!D1054</f>
        <v>545639</v>
      </c>
      <c r="F1105" t="str">
        <f>'[2]Order Form'!E1054</f>
        <v>06-02</v>
      </c>
      <c r="G1105">
        <f>'[2]Order Form'!F1054</f>
        <v>0</v>
      </c>
      <c r="H1105">
        <f>'[2]Order Form'!G1054</f>
        <v>0</v>
      </c>
      <c r="I1105" t="str">
        <f>'[2]Order Form'!H1054</f>
        <v>WS ANDERSON STRIPE MEDIUM BEAUTY CASE</v>
      </c>
      <c r="J1105">
        <f>'[2]Order Form'!I1054</f>
        <v>1</v>
      </c>
      <c r="K1105">
        <f>'[2]Order Form'!J1054</f>
        <v>24.21</v>
      </c>
      <c r="L1105">
        <f>'[2]Order Form'!K1054</f>
        <v>39.950000000000003</v>
      </c>
      <c r="M1105">
        <f>'[2]Order Form'!L1008</f>
        <v>0</v>
      </c>
    </row>
    <row r="1106" spans="3:13" ht="15" hidden="1" customHeight="1" outlineLevel="2" x14ac:dyDescent="0.25">
      <c r="C1106" s="59" t="s">
        <v>37</v>
      </c>
      <c r="D1106" s="59" t="s">
        <v>37</v>
      </c>
      <c r="E1106">
        <f>'[2]Order Form'!D1055</f>
        <v>545640</v>
      </c>
      <c r="F1106" t="str">
        <f>'[2]Order Form'!E1055</f>
        <v>06-02</v>
      </c>
      <c r="G1106">
        <f>'[2]Order Form'!F1055</f>
        <v>0</v>
      </c>
      <c r="H1106">
        <f>'[2]Order Form'!G1055</f>
        <v>0</v>
      </c>
      <c r="I1106" t="str">
        <f>'[2]Order Form'!H1055</f>
        <v>WS ANDERSON STRIPE LARGE HOLD ALL COS BAG</v>
      </c>
      <c r="J1106">
        <f>'[2]Order Form'!I1055</f>
        <v>1</v>
      </c>
      <c r="K1106">
        <f>'[2]Order Form'!J1055</f>
        <v>27.27</v>
      </c>
      <c r="L1106">
        <f>'[2]Order Form'!K1055</f>
        <v>45</v>
      </c>
      <c r="M1106">
        <f>'[2]Order Form'!L1009</f>
        <v>0</v>
      </c>
    </row>
    <row r="1107" spans="3:13" ht="15" hidden="1" customHeight="1" outlineLevel="2" x14ac:dyDescent="0.25">
      <c r="C1107" s="59" t="s">
        <v>37</v>
      </c>
      <c r="D1107" s="59" t="s">
        <v>37</v>
      </c>
      <c r="E1107">
        <f>'[2]Order Form'!D1056</f>
        <v>545641</v>
      </c>
      <c r="F1107" t="str">
        <f>'[2]Order Form'!E1056</f>
        <v>06-02</v>
      </c>
      <c r="G1107">
        <f>'[2]Order Form'!F1056</f>
        <v>0</v>
      </c>
      <c r="H1107">
        <f>'[2]Order Form'!G1056</f>
        <v>0</v>
      </c>
      <c r="I1107" t="str">
        <f>'[2]Order Form'!H1056</f>
        <v>WS ANDERSON STRIPE LARGE BEAUTY CASE</v>
      </c>
      <c r="J1107">
        <f>'[2]Order Form'!I1056</f>
        <v>1</v>
      </c>
      <c r="K1107">
        <f>'[2]Order Form'!J1056</f>
        <v>33.33</v>
      </c>
      <c r="L1107">
        <f>'[2]Order Form'!K1056</f>
        <v>55</v>
      </c>
      <c r="M1107">
        <f>'[2]Order Form'!L1010</f>
        <v>0</v>
      </c>
    </row>
    <row r="1108" spans="3:13" ht="15" hidden="1" customHeight="1" outlineLevel="2" x14ac:dyDescent="0.25">
      <c r="C1108" s="59" t="s">
        <v>37</v>
      </c>
      <c r="D1108" s="59" t="s">
        <v>37</v>
      </c>
      <c r="E1108">
        <f>'[2]Order Form'!D1057</f>
        <v>0</v>
      </c>
      <c r="F1108">
        <f>'[2]Order Form'!E1057</f>
        <v>0</v>
      </c>
      <c r="G1108">
        <f>'[2]Order Form'!F1057</f>
        <v>0</v>
      </c>
      <c r="H1108">
        <f>'[2]Order Form'!G1057</f>
        <v>0</v>
      </c>
      <c r="I1108">
        <f>'[2]Order Form'!H1057</f>
        <v>0</v>
      </c>
      <c r="J1108">
        <f>'[2]Order Form'!I1057</f>
        <v>0</v>
      </c>
      <c r="K1108">
        <f>'[2]Order Form'!J1057</f>
        <v>0</v>
      </c>
      <c r="L1108">
        <f>'[2]Order Form'!K1057</f>
        <v>0</v>
      </c>
      <c r="M1108">
        <f>'[2]Order Form'!L1011</f>
        <v>0</v>
      </c>
    </row>
    <row r="1109" spans="3:13" ht="15" hidden="1" customHeight="1" outlineLevel="2" x14ac:dyDescent="0.25">
      <c r="C1109" s="59" t="s">
        <v>37</v>
      </c>
      <c r="D1109" s="59" t="s">
        <v>37</v>
      </c>
      <c r="E1109" t="str">
        <f>'[2]Order Form'!D1058</f>
        <v>WSB235</v>
      </c>
      <c r="F1109" t="str">
        <f>'[2]Order Form'!E1058</f>
        <v>FS-H4</v>
      </c>
      <c r="G1109">
        <f>'[2]Order Form'!F1058</f>
        <v>0</v>
      </c>
      <c r="H1109" t="str">
        <f>'[2]Order Form'!G1058</f>
        <v>P - LOW</v>
      </c>
      <c r="I1109" t="str">
        <f>'[2]Order Form'!H1058</f>
        <v>WS CORAL LEAVES COS BAG PREPACK</v>
      </c>
      <c r="J1109">
        <f>'[2]Order Form'!I1058</f>
        <v>1</v>
      </c>
      <c r="K1109">
        <f>'[2]Order Form'!J1058</f>
        <v>203.32</v>
      </c>
      <c r="L1109">
        <f>'[2]Order Form'!K1058</f>
        <v>335.49</v>
      </c>
      <c r="M1109">
        <f>'[2]Order Form'!L1012</f>
        <v>0</v>
      </c>
    </row>
    <row r="1110" spans="3:13" ht="15" hidden="1" customHeight="1" outlineLevel="2" x14ac:dyDescent="0.25">
      <c r="C1110" s="59" t="s">
        <v>37</v>
      </c>
      <c r="D1110" s="59" t="s">
        <v>37</v>
      </c>
      <c r="E1110">
        <f>'[2]Order Form'!D1059</f>
        <v>545732</v>
      </c>
      <c r="F1110" t="str">
        <f>'[2]Order Form'!E1059</f>
        <v>08-01</v>
      </c>
      <c r="G1110">
        <f>'[2]Order Form'!F1059</f>
        <v>0</v>
      </c>
      <c r="H1110" t="str">
        <f>'[2]Order Form'!G1059</f>
        <v>LOW</v>
      </c>
      <c r="I1110" t="str">
        <f>'[2]Order Form'!H1059</f>
        <v>WS CORAL LEAVES SMALL FLAT PURSE</v>
      </c>
      <c r="J1110">
        <f>'[2]Order Form'!I1059</f>
        <v>1</v>
      </c>
      <c r="K1110">
        <f>'[2]Order Form'!J1059</f>
        <v>7.85</v>
      </c>
      <c r="L1110">
        <f>'[2]Order Form'!K1059</f>
        <v>12.95</v>
      </c>
      <c r="M1110">
        <f>'[2]Order Form'!L1013</f>
        <v>0</v>
      </c>
    </row>
    <row r="1111" spans="3:13" ht="15" hidden="1" customHeight="1" outlineLevel="2" x14ac:dyDescent="0.25">
      <c r="C1111" s="59" t="s">
        <v>37</v>
      </c>
      <c r="D1111" s="59" t="s">
        <v>37</v>
      </c>
      <c r="E1111">
        <f>'[2]Order Form'!D1060</f>
        <v>545733</v>
      </c>
      <c r="F1111" t="str">
        <f>'[2]Order Form'!E1060</f>
        <v>08-01</v>
      </c>
      <c r="G1111">
        <f>'[2]Order Form'!F1060</f>
        <v>0</v>
      </c>
      <c r="H1111">
        <f>'[2]Order Form'!G1060</f>
        <v>0</v>
      </c>
      <c r="I1111" t="str">
        <f>'[2]Order Form'!H1060</f>
        <v>WS CORAL LEAVES RECTANGULAR COS BAG</v>
      </c>
      <c r="J1111">
        <f>'[2]Order Form'!I1060</f>
        <v>1</v>
      </c>
      <c r="K1111">
        <f>'[2]Order Form'!J1060</f>
        <v>12.09</v>
      </c>
      <c r="L1111">
        <f>'[2]Order Form'!K1060</f>
        <v>19.95</v>
      </c>
      <c r="M1111">
        <f>'[2]Order Form'!L1014</f>
        <v>0</v>
      </c>
    </row>
    <row r="1112" spans="3:13" ht="15" hidden="1" customHeight="1" outlineLevel="2" x14ac:dyDescent="0.25">
      <c r="C1112" s="59" t="s">
        <v>37</v>
      </c>
      <c r="D1112" s="59" t="s">
        <v>37</v>
      </c>
      <c r="E1112">
        <f>'[2]Order Form'!D1061</f>
        <v>545734</v>
      </c>
      <c r="F1112" t="str">
        <f>'[2]Order Form'!E1061</f>
        <v>08-01</v>
      </c>
      <c r="G1112">
        <f>'[2]Order Form'!F1061</f>
        <v>0</v>
      </c>
      <c r="H1112">
        <f>'[2]Order Form'!G1061</f>
        <v>0</v>
      </c>
      <c r="I1112" t="str">
        <f>'[2]Order Form'!H1061</f>
        <v>WS CORAL LEAVES MEDIUM SOFT A-LINE COS BAG</v>
      </c>
      <c r="J1112">
        <f>'[2]Order Form'!I1061</f>
        <v>1</v>
      </c>
      <c r="K1112">
        <f>'[2]Order Form'!J1061</f>
        <v>12.09</v>
      </c>
      <c r="L1112">
        <f>'[2]Order Form'!K1061</f>
        <v>19.95</v>
      </c>
      <c r="M1112">
        <f>'[2]Order Form'!L1015</f>
        <v>0</v>
      </c>
    </row>
    <row r="1113" spans="3:13" ht="15" hidden="1" customHeight="1" outlineLevel="2" x14ac:dyDescent="0.25">
      <c r="C1113" s="59" t="s">
        <v>37</v>
      </c>
      <c r="D1113" s="59" t="s">
        <v>37</v>
      </c>
      <c r="E1113">
        <f>'[2]Order Form'!D1062</f>
        <v>545735</v>
      </c>
      <c r="F1113" t="str">
        <f>'[2]Order Form'!E1062</f>
        <v>08-01</v>
      </c>
      <c r="G1113">
        <f>'[2]Order Form'!F1062</f>
        <v>0</v>
      </c>
      <c r="H1113">
        <f>'[2]Order Form'!G1062</f>
        <v>0</v>
      </c>
      <c r="I1113" t="str">
        <f>'[2]Order Form'!H1062</f>
        <v>WS CORAL LEAVES LARGE LUXE COS BAG</v>
      </c>
      <c r="J1113">
        <f>'[2]Order Form'!I1062</f>
        <v>1</v>
      </c>
      <c r="K1113">
        <f>'[2]Order Form'!J1062</f>
        <v>18.149999999999999</v>
      </c>
      <c r="L1113">
        <f>'[2]Order Form'!K1062</f>
        <v>29.95</v>
      </c>
      <c r="M1113">
        <f>'[2]Order Form'!L1016</f>
        <v>0</v>
      </c>
    </row>
    <row r="1114" spans="3:13" ht="15" hidden="1" customHeight="1" outlineLevel="2" x14ac:dyDescent="0.25">
      <c r="C1114" s="59" t="s">
        <v>37</v>
      </c>
      <c r="D1114" s="59" t="s">
        <v>37</v>
      </c>
      <c r="E1114">
        <f>'[2]Order Form'!D1063</f>
        <v>545736</v>
      </c>
      <c r="F1114" t="str">
        <f>'[2]Order Form'!E1063</f>
        <v>08-01</v>
      </c>
      <c r="G1114">
        <f>'[2]Order Form'!F1063</f>
        <v>0</v>
      </c>
      <c r="H1114">
        <f>'[2]Order Form'!G1063</f>
        <v>0</v>
      </c>
      <c r="I1114" t="str">
        <f>'[2]Order Form'!H1063</f>
        <v>WS CORAL LEAVES TRAVEL BAG WITH HOOK</v>
      </c>
      <c r="J1114">
        <f>'[2]Order Form'!I1063</f>
        <v>1</v>
      </c>
      <c r="K1114">
        <f>'[2]Order Form'!J1063</f>
        <v>24.21</v>
      </c>
      <c r="L1114">
        <f>'[2]Order Form'!K1063</f>
        <v>39.950000000000003</v>
      </c>
      <c r="M1114">
        <f>'[2]Order Form'!L1017</f>
        <v>0</v>
      </c>
    </row>
    <row r="1115" spans="3:13" ht="15" hidden="1" customHeight="1" outlineLevel="2" x14ac:dyDescent="0.25">
      <c r="C1115" s="59" t="s">
        <v>37</v>
      </c>
      <c r="D1115" s="59" t="s">
        <v>37</v>
      </c>
      <c r="E1115">
        <f>'[2]Order Form'!D1064</f>
        <v>545737</v>
      </c>
      <c r="F1115" t="str">
        <f>'[2]Order Form'!E1064</f>
        <v>08-01</v>
      </c>
      <c r="G1115">
        <f>'[2]Order Form'!F1064</f>
        <v>0</v>
      </c>
      <c r="H1115">
        <f>'[2]Order Form'!G1064</f>
        <v>0</v>
      </c>
      <c r="I1115" t="str">
        <f>'[2]Order Form'!H1064</f>
        <v>WS CORAL LEAVES MEDIUM BEAUTY CASE</v>
      </c>
      <c r="J1115">
        <f>'[2]Order Form'!I1064</f>
        <v>1</v>
      </c>
      <c r="K1115">
        <f>'[2]Order Form'!J1064</f>
        <v>27.27</v>
      </c>
      <c r="L1115">
        <f>'[2]Order Form'!K1064</f>
        <v>45</v>
      </c>
      <c r="M1115">
        <f>'[2]Order Form'!L1018</f>
        <v>0</v>
      </c>
    </row>
    <row r="1116" spans="3:13" ht="15" hidden="1" customHeight="1" outlineLevel="2" x14ac:dyDescent="0.25">
      <c r="C1116" s="59" t="s">
        <v>37</v>
      </c>
      <c r="D1116" s="59" t="s">
        <v>37</v>
      </c>
      <c r="E1116">
        <f>'[2]Order Form'!D1065</f>
        <v>0</v>
      </c>
      <c r="F1116">
        <f>'[2]Order Form'!E1065</f>
        <v>0</v>
      </c>
      <c r="G1116">
        <f>'[2]Order Form'!F1065</f>
        <v>0</v>
      </c>
      <c r="H1116">
        <f>'[2]Order Form'!G1065</f>
        <v>0</v>
      </c>
      <c r="I1116">
        <f>'[2]Order Form'!H1065</f>
        <v>0</v>
      </c>
      <c r="J1116">
        <f>'[2]Order Form'!I1065</f>
        <v>0</v>
      </c>
      <c r="K1116">
        <f>'[2]Order Form'!J1065</f>
        <v>0</v>
      </c>
      <c r="L1116">
        <f>'[2]Order Form'!K1065</f>
        <v>0</v>
      </c>
      <c r="M1116">
        <f>'[2]Order Form'!L1019</f>
        <v>0</v>
      </c>
    </row>
    <row r="1117" spans="3:13" ht="15" hidden="1" customHeight="1" outlineLevel="2" x14ac:dyDescent="0.25">
      <c r="C1117" s="59" t="s">
        <v>37</v>
      </c>
      <c r="D1117" s="59" t="s">
        <v>37</v>
      </c>
      <c r="E1117">
        <f>'[2]Order Form'!D1066</f>
        <v>545533</v>
      </c>
      <c r="F1117" t="str">
        <f>'[2]Order Form'!E1066</f>
        <v>07-03</v>
      </c>
      <c r="G1117">
        <f>'[2]Order Form'!F1066</f>
        <v>0</v>
      </c>
      <c r="H1117">
        <f>'[2]Order Form'!G1066</f>
        <v>0</v>
      </c>
      <c r="I1117" t="str">
        <f>'[2]Order Form'!H1066</f>
        <v>WS GEO WEAVE LARGE FLAT PURSE</v>
      </c>
      <c r="J1117">
        <f>'[2]Order Form'!I1066</f>
        <v>1</v>
      </c>
      <c r="K1117">
        <f>'[2]Order Form'!J1066</f>
        <v>9.06</v>
      </c>
      <c r="L1117">
        <f>'[2]Order Form'!K1066</f>
        <v>14.95</v>
      </c>
      <c r="M1117">
        <f>'[2]Order Form'!L1020</f>
        <v>0</v>
      </c>
    </row>
    <row r="1118" spans="3:13" ht="15" hidden="1" customHeight="1" outlineLevel="2" x14ac:dyDescent="0.25">
      <c r="C1118" s="59" t="s">
        <v>37</v>
      </c>
      <c r="D1118" s="59" t="s">
        <v>37</v>
      </c>
      <c r="E1118">
        <f>'[2]Order Form'!D1067</f>
        <v>545534</v>
      </c>
      <c r="F1118" t="str">
        <f>'[2]Order Form'!E1067</f>
        <v>07-03</v>
      </c>
      <c r="G1118">
        <f>'[2]Order Form'!F1067</f>
        <v>0</v>
      </c>
      <c r="H1118">
        <f>'[2]Order Form'!G1067</f>
        <v>0</v>
      </c>
      <c r="I1118" t="str">
        <f>'[2]Order Form'!H1067</f>
        <v>WS GEO WEAVE SMALL SQUARE CARRY BAG</v>
      </c>
      <c r="J1118">
        <f>'[2]Order Form'!I1067</f>
        <v>1</v>
      </c>
      <c r="K1118">
        <f>'[2]Order Form'!J1067</f>
        <v>12.09</v>
      </c>
      <c r="L1118">
        <f>'[2]Order Form'!K1067</f>
        <v>19.95</v>
      </c>
      <c r="M1118">
        <f>'[2]Order Form'!L1021</f>
        <v>0</v>
      </c>
    </row>
    <row r="1119" spans="3:13" ht="15" hidden="1" customHeight="1" outlineLevel="2" x14ac:dyDescent="0.25">
      <c r="C1119" s="59" t="s">
        <v>37</v>
      </c>
      <c r="D1119" s="59" t="s">
        <v>37</v>
      </c>
      <c r="E1119">
        <f>'[2]Order Form'!D1068</f>
        <v>545535</v>
      </c>
      <c r="F1119" t="str">
        <f>'[2]Order Form'!E1068</f>
        <v>07-03</v>
      </c>
      <c r="G1119">
        <f>'[2]Order Form'!F1068</f>
        <v>0</v>
      </c>
      <c r="H1119">
        <f>'[2]Order Form'!G1068</f>
        <v>0</v>
      </c>
      <c r="I1119" t="str">
        <f>'[2]Order Form'!H1068</f>
        <v>WS GEO WEAVE MEDIUM LUXE COS BAG</v>
      </c>
      <c r="J1119">
        <f>'[2]Order Form'!I1068</f>
        <v>1</v>
      </c>
      <c r="K1119">
        <f>'[2]Order Form'!J1068</f>
        <v>15.12</v>
      </c>
      <c r="L1119">
        <f>'[2]Order Form'!K1068</f>
        <v>24.95</v>
      </c>
      <c r="M1119">
        <f>'[2]Order Form'!L1022</f>
        <v>0</v>
      </c>
    </row>
    <row r="1120" spans="3:13" ht="15" hidden="1" customHeight="1" outlineLevel="2" x14ac:dyDescent="0.25">
      <c r="C1120" s="59" t="s">
        <v>37</v>
      </c>
      <c r="D1120" s="59" t="s">
        <v>37</v>
      </c>
      <c r="E1120">
        <f>'[2]Order Form'!D1069</f>
        <v>545537</v>
      </c>
      <c r="F1120" t="str">
        <f>'[2]Order Form'!E1069</f>
        <v>07-03</v>
      </c>
      <c r="G1120">
        <f>'[2]Order Form'!F1069</f>
        <v>0</v>
      </c>
      <c r="H1120">
        <f>'[2]Order Form'!G1069</f>
        <v>0</v>
      </c>
      <c r="I1120" t="str">
        <f>'[2]Order Form'!H1069</f>
        <v>WS GEO WEAVE MEDIUM BEAUTY CASE</v>
      </c>
      <c r="J1120">
        <f>'[2]Order Form'!I1069</f>
        <v>1</v>
      </c>
      <c r="K1120">
        <f>'[2]Order Form'!J1069</f>
        <v>24.21</v>
      </c>
      <c r="L1120">
        <f>'[2]Order Form'!K1069</f>
        <v>39.950000000000003</v>
      </c>
      <c r="M1120">
        <f>'[2]Order Form'!L1023</f>
        <v>0</v>
      </c>
    </row>
    <row r="1121" spans="3:13" ht="15" hidden="1" customHeight="1" outlineLevel="2" x14ac:dyDescent="0.25">
      <c r="C1121" s="59" t="s">
        <v>37</v>
      </c>
      <c r="D1121" s="59" t="s">
        <v>37</v>
      </c>
      <c r="E1121">
        <f>'[2]Order Form'!D1070</f>
        <v>545539</v>
      </c>
      <c r="F1121" t="str">
        <f>'[2]Order Form'!E1070</f>
        <v>07-03</v>
      </c>
      <c r="G1121">
        <f>'[2]Order Form'!F1070</f>
        <v>0</v>
      </c>
      <c r="H1121">
        <f>'[2]Order Form'!G1070</f>
        <v>0</v>
      </c>
      <c r="I1121" t="str">
        <f>'[2]Order Form'!H1070</f>
        <v>WS GEO WEAVE LARGE BEAUTY CASE</v>
      </c>
      <c r="J1121">
        <f>'[2]Order Form'!I1070</f>
        <v>1</v>
      </c>
      <c r="K1121">
        <f>'[2]Order Form'!J1070</f>
        <v>33.33</v>
      </c>
      <c r="L1121">
        <f>'[2]Order Form'!K1070</f>
        <v>55</v>
      </c>
      <c r="M1121">
        <f>'[2]Order Form'!L1024</f>
        <v>0</v>
      </c>
    </row>
    <row r="1122" spans="3:13" ht="15" hidden="1" customHeight="1" outlineLevel="2" x14ac:dyDescent="0.25">
      <c r="C1122" s="59" t="s">
        <v>37</v>
      </c>
      <c r="D1122" s="59" t="s">
        <v>37</v>
      </c>
      <c r="E1122">
        <f>'[2]Order Form'!D1071</f>
        <v>0</v>
      </c>
      <c r="F1122">
        <f>'[2]Order Form'!E1071</f>
        <v>0</v>
      </c>
      <c r="G1122">
        <f>'[2]Order Form'!F1071</f>
        <v>0</v>
      </c>
      <c r="H1122">
        <f>'[2]Order Form'!G1071</f>
        <v>0</v>
      </c>
      <c r="I1122">
        <f>'[2]Order Form'!H1071</f>
        <v>0</v>
      </c>
      <c r="J1122">
        <f>'[2]Order Form'!I1071</f>
        <v>0</v>
      </c>
      <c r="K1122">
        <f>'[2]Order Form'!J1071</f>
        <v>0</v>
      </c>
      <c r="L1122">
        <f>'[2]Order Form'!K1071</f>
        <v>0</v>
      </c>
      <c r="M1122">
        <f>'[2]Order Form'!L1025</f>
        <v>0</v>
      </c>
    </row>
    <row r="1123" spans="3:13" ht="15" hidden="1" customHeight="1" outlineLevel="2" x14ac:dyDescent="0.25">
      <c r="C1123" s="59" t="s">
        <v>37</v>
      </c>
      <c r="D1123" s="59" t="s">
        <v>37</v>
      </c>
      <c r="E1123">
        <f>'[2]Order Form'!D1072</f>
        <v>545072</v>
      </c>
      <c r="F1123" t="str">
        <f>'[2]Order Form'!E1072</f>
        <v>07-01</v>
      </c>
      <c r="G1123">
        <f>'[2]Order Form'!F1072</f>
        <v>0</v>
      </c>
      <c r="H1123">
        <f>'[2]Order Form'!G1072</f>
        <v>0</v>
      </c>
      <c r="I1123" t="str">
        <f>'[2]Order Form'!H1072</f>
        <v>WS WAVY STRIPE SMALL FLAT PURSE</v>
      </c>
      <c r="J1123">
        <f>'[2]Order Form'!I1072</f>
        <v>1</v>
      </c>
      <c r="K1123">
        <f>'[2]Order Form'!J1072</f>
        <v>7.85</v>
      </c>
      <c r="L1123">
        <f>'[2]Order Form'!K1072</f>
        <v>12.95</v>
      </c>
      <c r="M1123">
        <f>'[2]Order Form'!L1026</f>
        <v>0</v>
      </c>
    </row>
    <row r="1124" spans="3:13" ht="15" hidden="1" customHeight="1" outlineLevel="2" x14ac:dyDescent="0.25">
      <c r="C1124" s="59" t="s">
        <v>37</v>
      </c>
      <c r="D1124" s="59" t="s">
        <v>37</v>
      </c>
      <c r="E1124">
        <f>'[2]Order Form'!D1073</f>
        <v>545074</v>
      </c>
      <c r="F1124" t="str">
        <f>'[2]Order Form'!E1073</f>
        <v>07-01</v>
      </c>
      <c r="G1124">
        <f>'[2]Order Form'!F1073</f>
        <v>0</v>
      </c>
      <c r="H1124">
        <f>'[2]Order Form'!G1073</f>
        <v>0</v>
      </c>
      <c r="I1124" t="str">
        <f>'[2]Order Form'!H1073</f>
        <v>WS WAVY STRIPE MEDIUM SOFT A-LINE COS BAG</v>
      </c>
      <c r="J1124">
        <f>'[2]Order Form'!I1073</f>
        <v>1</v>
      </c>
      <c r="K1124">
        <f>'[2]Order Form'!J1073</f>
        <v>12.09</v>
      </c>
      <c r="L1124">
        <f>'[2]Order Form'!K1073</f>
        <v>19.95</v>
      </c>
      <c r="M1124">
        <f>'[2]Order Form'!L1027</f>
        <v>0</v>
      </c>
    </row>
    <row r="1125" spans="3:13" ht="15" hidden="1" customHeight="1" outlineLevel="2" x14ac:dyDescent="0.25">
      <c r="C1125" s="59" t="s">
        <v>37</v>
      </c>
      <c r="D1125" s="59" t="s">
        <v>37</v>
      </c>
      <c r="E1125">
        <f>'[2]Order Form'!D1074</f>
        <v>545075</v>
      </c>
      <c r="F1125" t="str">
        <f>'[2]Order Form'!E1074</f>
        <v>07-01</v>
      </c>
      <c r="G1125">
        <f>'[2]Order Form'!F1074</f>
        <v>0</v>
      </c>
      <c r="H1125">
        <f>'[2]Order Form'!G1074</f>
        <v>0</v>
      </c>
      <c r="I1125" t="str">
        <f>'[2]Order Form'!H1074</f>
        <v>WS WAVY STRIPE MEDIUM LUXE COS BAG</v>
      </c>
      <c r="J1125">
        <f>'[2]Order Form'!I1074</f>
        <v>1</v>
      </c>
      <c r="K1125">
        <f>'[2]Order Form'!J1074</f>
        <v>15.12</v>
      </c>
      <c r="L1125">
        <f>'[2]Order Form'!K1074</f>
        <v>24.95</v>
      </c>
      <c r="M1125">
        <f>'[2]Order Form'!L1028</f>
        <v>0</v>
      </c>
    </row>
    <row r="1126" spans="3:13" ht="15" hidden="1" customHeight="1" outlineLevel="2" x14ac:dyDescent="0.25">
      <c r="C1126" s="59" t="s">
        <v>37</v>
      </c>
      <c r="D1126" s="59" t="s">
        <v>37</v>
      </c>
      <c r="E1126">
        <f>'[2]Order Form'!D1075</f>
        <v>545076</v>
      </c>
      <c r="F1126" t="str">
        <f>'[2]Order Form'!E1075</f>
        <v>07-01</v>
      </c>
      <c r="G1126">
        <f>'[2]Order Form'!F1075</f>
        <v>0</v>
      </c>
      <c r="H1126">
        <f>'[2]Order Form'!G1075</f>
        <v>0</v>
      </c>
      <c r="I1126" t="str">
        <f>'[2]Order Form'!H1075</f>
        <v>WS WAVY STRIPE LARGE LUXE COS BAG</v>
      </c>
      <c r="J1126">
        <f>'[2]Order Form'!I1075</f>
        <v>1</v>
      </c>
      <c r="K1126">
        <f>'[2]Order Form'!J1075</f>
        <v>18.149999999999999</v>
      </c>
      <c r="L1126">
        <f>'[2]Order Form'!K1075</f>
        <v>29.95</v>
      </c>
      <c r="M1126">
        <f>'[2]Order Form'!L1029</f>
        <v>0</v>
      </c>
    </row>
    <row r="1127" spans="3:13" ht="15" hidden="1" customHeight="1" outlineLevel="2" x14ac:dyDescent="0.25">
      <c r="C1127" s="59" t="s">
        <v>37</v>
      </c>
      <c r="D1127" s="59" t="s">
        <v>37</v>
      </c>
      <c r="E1127">
        <f>'[2]Order Form'!D1076</f>
        <v>545077</v>
      </c>
      <c r="F1127" t="str">
        <f>'[2]Order Form'!E1076</f>
        <v>07-01</v>
      </c>
      <c r="G1127">
        <f>'[2]Order Form'!F1076</f>
        <v>0</v>
      </c>
      <c r="H1127">
        <f>'[2]Order Form'!G1076</f>
        <v>0</v>
      </c>
      <c r="I1127" t="str">
        <f>'[2]Order Form'!H1076</f>
        <v>WS WAVY STRIPE MEDIUM BEAUTY CASE</v>
      </c>
      <c r="J1127">
        <f>'[2]Order Form'!I1076</f>
        <v>1</v>
      </c>
      <c r="K1127">
        <f>'[2]Order Form'!J1076</f>
        <v>24.21</v>
      </c>
      <c r="L1127">
        <f>'[2]Order Form'!K1076</f>
        <v>39.950000000000003</v>
      </c>
      <c r="M1127">
        <f>'[2]Order Form'!L1030</f>
        <v>0</v>
      </c>
    </row>
    <row r="1128" spans="3:13" ht="15" hidden="1" customHeight="1" outlineLevel="2" x14ac:dyDescent="0.25">
      <c r="C1128" s="59" t="s">
        <v>37</v>
      </c>
      <c r="D1128" s="59" t="s">
        <v>37</v>
      </c>
      <c r="E1128">
        <f>'[2]Order Form'!D1077</f>
        <v>545078</v>
      </c>
      <c r="F1128" t="str">
        <f>'[2]Order Form'!E1077</f>
        <v>07-01</v>
      </c>
      <c r="G1128">
        <f>'[2]Order Form'!F1077</f>
        <v>0</v>
      </c>
      <c r="H1128">
        <f>'[2]Order Form'!G1077</f>
        <v>0</v>
      </c>
      <c r="I1128" t="str">
        <f>'[2]Order Form'!H1077</f>
        <v>WS WAVY STRIPE LARGE BEAUTY CASE</v>
      </c>
      <c r="J1128">
        <f>'[2]Order Form'!I1077</f>
        <v>1</v>
      </c>
      <c r="K1128">
        <f>'[2]Order Form'!J1077</f>
        <v>30.27</v>
      </c>
      <c r="L1128">
        <f>'[2]Order Form'!K1077</f>
        <v>49.95</v>
      </c>
      <c r="M1128">
        <f>'[2]Order Form'!L1031</f>
        <v>0</v>
      </c>
    </row>
    <row r="1129" spans="3:13" ht="15" hidden="1" customHeight="1" outlineLevel="2" x14ac:dyDescent="0.25">
      <c r="C1129" s="59" t="s">
        <v>37</v>
      </c>
      <c r="D1129" s="59" t="s">
        <v>37</v>
      </c>
      <c r="E1129">
        <f>'[2]Order Form'!D1078</f>
        <v>0</v>
      </c>
      <c r="F1129">
        <f>'[2]Order Form'!E1078</f>
        <v>0</v>
      </c>
      <c r="G1129">
        <f>'[2]Order Form'!F1078</f>
        <v>0</v>
      </c>
      <c r="H1129">
        <f>'[2]Order Form'!G1078</f>
        <v>0</v>
      </c>
      <c r="I1129">
        <f>'[2]Order Form'!H1078</f>
        <v>0</v>
      </c>
      <c r="J1129">
        <f>'[2]Order Form'!I1078</f>
        <v>0</v>
      </c>
      <c r="K1129">
        <f>'[2]Order Form'!J1078</f>
        <v>0</v>
      </c>
      <c r="L1129">
        <f>'[2]Order Form'!K1078</f>
        <v>0</v>
      </c>
      <c r="M1129">
        <f>'[2]Order Form'!L1032</f>
        <v>0</v>
      </c>
    </row>
    <row r="1130" spans="3:13" ht="15" hidden="1" customHeight="1" outlineLevel="2" x14ac:dyDescent="0.25">
      <c r="C1130" s="59" t="s">
        <v>37</v>
      </c>
      <c r="D1130" s="59" t="s">
        <v>37</v>
      </c>
      <c r="E1130">
        <f>'[2]Order Form'!D1079</f>
        <v>0</v>
      </c>
      <c r="F1130">
        <f>'[2]Order Form'!E1079</f>
        <v>0</v>
      </c>
      <c r="G1130">
        <f>'[2]Order Form'!F1079</f>
        <v>0</v>
      </c>
      <c r="H1130">
        <f>'[2]Order Form'!G1079</f>
        <v>0</v>
      </c>
      <c r="I1130">
        <f>'[2]Order Form'!H1079</f>
        <v>0</v>
      </c>
      <c r="J1130">
        <f>'[2]Order Form'!I1079</f>
        <v>0</v>
      </c>
      <c r="K1130">
        <f>'[2]Order Form'!J1079</f>
        <v>0</v>
      </c>
      <c r="L1130">
        <f>'[2]Order Form'!K1079</f>
        <v>0</v>
      </c>
      <c r="M1130">
        <f>'[2]Order Form'!L1033</f>
        <v>0</v>
      </c>
    </row>
    <row r="1131" spans="3:13" ht="15" hidden="1" customHeight="1" outlineLevel="2" x14ac:dyDescent="0.25">
      <c r="C1131" s="59" t="s">
        <v>37</v>
      </c>
      <c r="D1131" s="59" t="s">
        <v>37</v>
      </c>
      <c r="E1131">
        <f>'[2]Order Form'!D1080</f>
        <v>545334</v>
      </c>
      <c r="F1131" t="str">
        <f>'[2]Order Form'!E1080</f>
        <v>07-02</v>
      </c>
      <c r="G1131">
        <f>'[2]Order Form'!F1080</f>
        <v>0</v>
      </c>
      <c r="H1131">
        <f>'[2]Order Form'!G1080</f>
        <v>0</v>
      </c>
      <c r="I1131" t="str">
        <f>'[2]Order Form'!H1080</f>
        <v>WS SHOW DOGS TRAVEL BAG WITH HOOK</v>
      </c>
      <c r="J1131">
        <f>'[2]Order Form'!I1080</f>
        <v>1</v>
      </c>
      <c r="K1131">
        <f>'[2]Order Form'!J1080</f>
        <v>24.21</v>
      </c>
      <c r="L1131">
        <f>'[2]Order Form'!K1080</f>
        <v>39.950000000000003</v>
      </c>
      <c r="M1131">
        <f>'[2]Order Form'!L1034</f>
        <v>0</v>
      </c>
    </row>
    <row r="1132" spans="3:13" ht="15" hidden="1" customHeight="1" outlineLevel="2" x14ac:dyDescent="0.25">
      <c r="C1132" s="59" t="s">
        <v>37</v>
      </c>
      <c r="D1132" s="59" t="s">
        <v>37</v>
      </c>
      <c r="E1132">
        <f>'[2]Order Form'!D1081</f>
        <v>545278</v>
      </c>
      <c r="F1132" t="str">
        <f>'[2]Order Form'!E1081</f>
        <v>07-07</v>
      </c>
      <c r="G1132">
        <f>'[2]Order Form'!F1081</f>
        <v>0</v>
      </c>
      <c r="H1132">
        <f>'[2]Order Form'!G1081</f>
        <v>0</v>
      </c>
      <c r="I1132" t="str">
        <f>'[2]Order Form'!H1081</f>
        <v>WS UNICORNS AT PLAY TRAVEL BAG WITH HOOK</v>
      </c>
      <c r="J1132">
        <f>'[2]Order Form'!I1081</f>
        <v>1</v>
      </c>
      <c r="K1132">
        <f>'[2]Order Form'!J1081</f>
        <v>24.21</v>
      </c>
      <c r="L1132">
        <f>'[2]Order Form'!K1081</f>
        <v>39.950000000000003</v>
      </c>
      <c r="M1132">
        <f>'[2]Order Form'!L1035</f>
        <v>0</v>
      </c>
    </row>
    <row r="1133" spans="3:13" ht="15" hidden="1" customHeight="1" outlineLevel="2" x14ac:dyDescent="0.25">
      <c r="C1133" s="59" t="s">
        <v>37</v>
      </c>
      <c r="D1133" s="59" t="s">
        <v>37</v>
      </c>
      <c r="E1133">
        <f>'[2]Order Form'!D1082</f>
        <v>545767</v>
      </c>
      <c r="F1133" t="str">
        <f>'[2]Order Form'!E1082</f>
        <v>06-17</v>
      </c>
      <c r="G1133">
        <f>'[2]Order Form'!F1082</f>
        <v>0</v>
      </c>
      <c r="H1133">
        <f>'[2]Order Form'!G1082</f>
        <v>0</v>
      </c>
      <c r="I1133" t="str">
        <f>'[2]Order Form'!H1082</f>
        <v>WS SHEEP TRAVEL BAG WITH HOOK</v>
      </c>
      <c r="J1133">
        <f>'[2]Order Form'!I1082</f>
        <v>1</v>
      </c>
      <c r="K1133">
        <f>'[2]Order Form'!J1082</f>
        <v>24.21</v>
      </c>
      <c r="L1133">
        <f>'[2]Order Form'!K1082</f>
        <v>39.695</v>
      </c>
      <c r="M1133">
        <f>'[2]Order Form'!L1036</f>
        <v>0</v>
      </c>
    </row>
    <row r="1134" spans="3:13" ht="15" hidden="1" customHeight="1" outlineLevel="2" x14ac:dyDescent="0.25">
      <c r="C1134" s="59" t="s">
        <v>37</v>
      </c>
      <c r="D1134" s="59" t="s">
        <v>37</v>
      </c>
      <c r="E1134">
        <f>'[2]Order Form'!D1083</f>
        <v>545104</v>
      </c>
      <c r="F1134" t="str">
        <f>'[2]Order Form'!E1083</f>
        <v>06-01</v>
      </c>
      <c r="G1134">
        <f>'[2]Order Form'!F1083</f>
        <v>0</v>
      </c>
      <c r="H1134">
        <f>'[2]Order Form'!G1083</f>
        <v>0</v>
      </c>
      <c r="I1134" t="str">
        <f>'[2]Order Form'!H1083</f>
        <v>WS FRENCH PETS TRAVEL BAG WITH HOOK</v>
      </c>
      <c r="J1134">
        <f>'[2]Order Form'!I1083</f>
        <v>1</v>
      </c>
      <c r="K1134">
        <f>'[2]Order Form'!J1083</f>
        <v>24.21</v>
      </c>
      <c r="L1134">
        <f>'[2]Order Form'!K1083</f>
        <v>39.950000000000003</v>
      </c>
      <c r="M1134">
        <f>'[2]Order Form'!L1037</f>
        <v>0</v>
      </c>
    </row>
    <row r="1135" spans="3:13" ht="15" hidden="1" customHeight="1" outlineLevel="2" x14ac:dyDescent="0.25">
      <c r="C1135" s="59" t="s">
        <v>37</v>
      </c>
      <c r="D1135" s="59" t="s">
        <v>37</v>
      </c>
      <c r="E1135">
        <f>'[2]Order Form'!D1084</f>
        <v>545780</v>
      </c>
      <c r="F1135" t="str">
        <f>'[2]Order Form'!E1084</f>
        <v>06-20</v>
      </c>
      <c r="G1135">
        <f>'[2]Order Form'!F1084</f>
        <v>0</v>
      </c>
      <c r="H1135">
        <f>'[2]Order Form'!G1084</f>
        <v>0</v>
      </c>
      <c r="I1135" t="str">
        <f>'[2]Order Form'!H1084</f>
        <v>WS HOT AIR BALLOONS TRAVEL BAG WITH HOOK</v>
      </c>
      <c r="J1135">
        <f>'[2]Order Form'!I1084</f>
        <v>1</v>
      </c>
      <c r="K1135">
        <f>'[2]Order Form'!J1084</f>
        <v>24.21</v>
      </c>
      <c r="L1135">
        <f>'[2]Order Form'!K1084</f>
        <v>39.950000000000003</v>
      </c>
      <c r="M1135">
        <f>'[2]Order Form'!L1038</f>
        <v>0</v>
      </c>
    </row>
    <row r="1136" spans="3:13" ht="15" hidden="1" customHeight="1" outlineLevel="2" x14ac:dyDescent="0.25">
      <c r="C1136" s="59" t="s">
        <v>37</v>
      </c>
      <c r="D1136" s="59" t="s">
        <v>37</v>
      </c>
      <c r="E1136">
        <f>'[2]Order Form'!D1085</f>
        <v>545658</v>
      </c>
      <c r="F1136" t="str">
        <f>'[2]Order Form'!E1085</f>
        <v>07-07</v>
      </c>
      <c r="G1136">
        <f>'[2]Order Form'!F1085</f>
        <v>0</v>
      </c>
      <c r="H1136">
        <f>'[2]Order Form'!G1085</f>
        <v>0</v>
      </c>
      <c r="I1136" t="str">
        <f>'[2]Order Form'!H1085</f>
        <v>WS WATERMELON TRAVEL BAG WITH HOOK</v>
      </c>
      <c r="J1136">
        <f>'[2]Order Form'!I1085</f>
        <v>1</v>
      </c>
      <c r="K1136">
        <f>'[2]Order Form'!J1085</f>
        <v>24.21</v>
      </c>
      <c r="L1136">
        <f>'[2]Order Form'!K1085</f>
        <v>39.950000000000003</v>
      </c>
      <c r="M1136">
        <f>'[2]Order Form'!L1039</f>
        <v>0</v>
      </c>
    </row>
    <row r="1137" spans="3:13" ht="15" hidden="1" customHeight="1" outlineLevel="2" x14ac:dyDescent="0.25">
      <c r="C1137" s="59" t="s">
        <v>37</v>
      </c>
      <c r="D1137" s="59" t="s">
        <v>37</v>
      </c>
      <c r="E1137">
        <f>'[2]Order Form'!D1086</f>
        <v>545491</v>
      </c>
      <c r="F1137" t="str">
        <f>'[2]Order Form'!E1086</f>
        <v>07-03</v>
      </c>
      <c r="G1137">
        <f>'[2]Order Form'!F1086</f>
        <v>0</v>
      </c>
      <c r="H1137">
        <f>'[2]Order Form'!G1086</f>
        <v>0</v>
      </c>
      <c r="I1137" t="str">
        <f>'[2]Order Form'!H1086</f>
        <v>WS LOVELY LLAMA LARGE HOLD HOLD ALL COS BAG</v>
      </c>
      <c r="J1137">
        <f>'[2]Order Form'!I1086</f>
        <v>1</v>
      </c>
      <c r="K1137">
        <f>'[2]Order Form'!J1086</f>
        <v>27.27</v>
      </c>
      <c r="L1137">
        <f>'[2]Order Form'!K1086</f>
        <v>45</v>
      </c>
      <c r="M1137">
        <f>'[2]Order Form'!L1040</f>
        <v>0</v>
      </c>
    </row>
    <row r="1138" spans="3:13" ht="15" hidden="1" customHeight="1" outlineLevel="2" x14ac:dyDescent="0.25">
      <c r="C1138" s="59" t="s">
        <v>37</v>
      </c>
      <c r="D1138" s="59" t="s">
        <v>37</v>
      </c>
      <c r="E1138">
        <f>'[2]Order Form'!D1087</f>
        <v>545277</v>
      </c>
      <c r="F1138" t="str">
        <f>'[2]Order Form'!E1087</f>
        <v>07-07</v>
      </c>
      <c r="G1138">
        <f>'[2]Order Form'!F1087</f>
        <v>0</v>
      </c>
      <c r="H1138">
        <f>'[2]Order Form'!G1087</f>
        <v>0</v>
      </c>
      <c r="I1138" t="str">
        <f>'[2]Order Form'!H1087</f>
        <v>WS UNICORNS AT PLAY LARGE HOLD ALL COS BAG</v>
      </c>
      <c r="J1138">
        <f>'[2]Order Form'!I1087</f>
        <v>1</v>
      </c>
      <c r="K1138">
        <f>'[2]Order Form'!J1087</f>
        <v>24.21</v>
      </c>
      <c r="L1138">
        <f>'[2]Order Form'!K1087</f>
        <v>39.950000000000003</v>
      </c>
      <c r="M1138">
        <f>'[2]Order Form'!L1041</f>
        <v>0</v>
      </c>
    </row>
    <row r="1139" spans="3:13" ht="15" hidden="1" customHeight="1" outlineLevel="2" x14ac:dyDescent="0.25">
      <c r="C1139" s="59" t="s">
        <v>37</v>
      </c>
      <c r="D1139" s="59" t="s">
        <v>37</v>
      </c>
      <c r="E1139">
        <f>'[2]Order Form'!D1088</f>
        <v>545768</v>
      </c>
      <c r="F1139" t="str">
        <f>'[2]Order Form'!E1088</f>
        <v>06-17</v>
      </c>
      <c r="G1139">
        <f>'[2]Order Form'!F1088</f>
        <v>0</v>
      </c>
      <c r="H1139">
        <f>'[2]Order Form'!G1088</f>
        <v>0</v>
      </c>
      <c r="I1139" t="str">
        <f>'[2]Order Form'!H1088</f>
        <v>WS SHEEP LARGE HOLD ALL COS BAG</v>
      </c>
      <c r="J1139">
        <f>'[2]Order Form'!I1088</f>
        <v>1</v>
      </c>
      <c r="K1139">
        <f>'[2]Order Form'!J1088</f>
        <v>27.27</v>
      </c>
      <c r="L1139">
        <f>'[2]Order Form'!K1088</f>
        <v>45</v>
      </c>
      <c r="M1139">
        <f>'[2]Order Form'!L1042</f>
        <v>0</v>
      </c>
    </row>
    <row r="1140" spans="3:13" ht="15" hidden="1" customHeight="1" outlineLevel="2" x14ac:dyDescent="0.25">
      <c r="C1140" s="59" t="s">
        <v>37</v>
      </c>
      <c r="D1140" s="59" t="s">
        <v>37</v>
      </c>
      <c r="E1140">
        <f>'[2]Order Form'!D1089</f>
        <v>545103</v>
      </c>
      <c r="F1140" t="str">
        <f>'[2]Order Form'!E1089</f>
        <v>06-01</v>
      </c>
      <c r="G1140">
        <f>'[2]Order Form'!F1089</f>
        <v>0</v>
      </c>
      <c r="H1140">
        <f>'[2]Order Form'!G1089</f>
        <v>0</v>
      </c>
      <c r="I1140" t="str">
        <f>'[2]Order Form'!H1089</f>
        <v xml:space="preserve">WS FRENCH PETS LARGE HOLD ALL COS BAG </v>
      </c>
      <c r="J1140">
        <f>'[2]Order Form'!I1089</f>
        <v>1</v>
      </c>
      <c r="K1140">
        <f>'[2]Order Form'!J1089</f>
        <v>24.21</v>
      </c>
      <c r="L1140">
        <f>'[2]Order Form'!K1089</f>
        <v>39.950000000000003</v>
      </c>
      <c r="M1140">
        <f>'[2]Order Form'!L1043</f>
        <v>0</v>
      </c>
    </row>
    <row r="1141" spans="3:13" ht="15" hidden="1" customHeight="1" outlineLevel="2" x14ac:dyDescent="0.25">
      <c r="C1141" s="59" t="s">
        <v>37</v>
      </c>
      <c r="D1141" s="59" t="s">
        <v>37</v>
      </c>
      <c r="E1141">
        <f>'[2]Order Form'!D1090</f>
        <v>545831</v>
      </c>
      <c r="F1141" t="str">
        <f>'[2]Order Form'!E1090</f>
        <v>06-07</v>
      </c>
      <c r="G1141">
        <f>'[2]Order Form'!F1090</f>
        <v>0</v>
      </c>
      <c r="H1141">
        <f>'[2]Order Form'!G1090</f>
        <v>0</v>
      </c>
      <c r="I1141" t="str">
        <f>'[2]Order Form'!H1090</f>
        <v>WS GARDEN LLAMA LARGE HOLD ALL COS BAG</v>
      </c>
      <c r="J1141">
        <f>'[2]Order Form'!I1090</f>
        <v>1</v>
      </c>
      <c r="K1141">
        <f>'[2]Order Form'!J1090</f>
        <v>27.27</v>
      </c>
      <c r="L1141">
        <f>'[2]Order Form'!K1090</f>
        <v>45</v>
      </c>
      <c r="M1141">
        <f>'[2]Order Form'!L1044</f>
        <v>0</v>
      </c>
    </row>
    <row r="1142" spans="3:13" ht="15" hidden="1" customHeight="1" outlineLevel="2" x14ac:dyDescent="0.25">
      <c r="C1142" s="59" t="s">
        <v>37</v>
      </c>
      <c r="D1142" s="59" t="s">
        <v>37</v>
      </c>
      <c r="E1142">
        <f>'[2]Order Form'!D1091</f>
        <v>542190</v>
      </c>
      <c r="F1142" t="str">
        <f>'[2]Order Form'!E1091</f>
        <v>07-10</v>
      </c>
      <c r="G1142">
        <f>'[2]Order Form'!F1091</f>
        <v>0</v>
      </c>
      <c r="H1142">
        <f>'[2]Order Form'!G1091</f>
        <v>0</v>
      </c>
      <c r="I1142" t="str">
        <f>'[2]Order Form'!H1091</f>
        <v>WS EMBROIDERED FLAT PURSE - GARDEN MUSHROOM</v>
      </c>
      <c r="J1142">
        <f>'[2]Order Form'!I1091</f>
        <v>1</v>
      </c>
      <c r="K1142">
        <f>'[2]Order Form'!J1091</f>
        <v>6.03</v>
      </c>
      <c r="L1142">
        <f>'[2]Order Form'!K1091</f>
        <v>9.9499999999999993</v>
      </c>
      <c r="M1142">
        <f>'[2]Order Form'!L1045</f>
        <v>0</v>
      </c>
    </row>
    <row r="1143" spans="3:13" ht="15" hidden="1" customHeight="1" outlineLevel="2" x14ac:dyDescent="0.25">
      <c r="C1143" s="59" t="s">
        <v>37</v>
      </c>
      <c r="D1143" s="59" t="s">
        <v>37</v>
      </c>
      <c r="E1143">
        <f>'[2]Order Form'!D1092</f>
        <v>542191</v>
      </c>
      <c r="F1143" t="str">
        <f>'[2]Order Form'!E1092</f>
        <v>07-10</v>
      </c>
      <c r="G1143">
        <f>'[2]Order Form'!F1092</f>
        <v>0</v>
      </c>
      <c r="H1143">
        <f>'[2]Order Form'!G1092</f>
        <v>0</v>
      </c>
      <c r="I1143" t="str">
        <f>'[2]Order Form'!H1092</f>
        <v>WS EMBROIDERED FLAT PURSE - PEACE</v>
      </c>
      <c r="J1143">
        <f>'[2]Order Form'!I1092</f>
        <v>1</v>
      </c>
      <c r="K1143">
        <f>'[2]Order Form'!J1092</f>
        <v>6.03</v>
      </c>
      <c r="L1143">
        <f>'[2]Order Form'!K1092</f>
        <v>9.9499999999999993</v>
      </c>
      <c r="M1143">
        <f>'[2]Order Form'!L1046</f>
        <v>0</v>
      </c>
    </row>
    <row r="1144" spans="3:13" ht="15" hidden="1" customHeight="1" outlineLevel="2" x14ac:dyDescent="0.25">
      <c r="C1144" s="59" t="s">
        <v>37</v>
      </c>
      <c r="D1144" s="59" t="s">
        <v>37</v>
      </c>
      <c r="E1144">
        <f>'[2]Order Form'!D1093</f>
        <v>542192</v>
      </c>
      <c r="F1144" t="str">
        <f>'[2]Order Form'!E1093</f>
        <v>07-10</v>
      </c>
      <c r="G1144">
        <f>'[2]Order Form'!F1093</f>
        <v>0</v>
      </c>
      <c r="H1144">
        <f>'[2]Order Form'!G1093</f>
        <v>0</v>
      </c>
      <c r="I1144" t="str">
        <f>'[2]Order Form'!H1093</f>
        <v>WS EMBROIDERED FLAT PURSE - HELLO SAILOR</v>
      </c>
      <c r="J1144">
        <f>'[2]Order Form'!I1093</f>
        <v>1</v>
      </c>
      <c r="K1144">
        <f>'[2]Order Form'!J1093</f>
        <v>6.03</v>
      </c>
      <c r="L1144">
        <f>'[2]Order Form'!K1093</f>
        <v>9.9499999999999993</v>
      </c>
      <c r="M1144">
        <f>'[2]Order Form'!L1047</f>
        <v>0</v>
      </c>
    </row>
    <row r="1145" spans="3:13" ht="15" hidden="1" customHeight="1" outlineLevel="2" x14ac:dyDescent="0.25">
      <c r="C1145" s="59" t="s">
        <v>37</v>
      </c>
      <c r="D1145" s="59" t="s">
        <v>37</v>
      </c>
      <c r="E1145">
        <f>'[2]Order Form'!D1094</f>
        <v>542193</v>
      </c>
      <c r="F1145" t="str">
        <f>'[2]Order Form'!E1094</f>
        <v>07-10</v>
      </c>
      <c r="G1145">
        <f>'[2]Order Form'!F1094</f>
        <v>0</v>
      </c>
      <c r="H1145">
        <f>'[2]Order Form'!G1094</f>
        <v>0</v>
      </c>
      <c r="I1145" t="str">
        <f>'[2]Order Form'!H1094</f>
        <v>WS EMBROIDERED FLAT PURSE - ON THE BEACH</v>
      </c>
      <c r="J1145">
        <f>'[2]Order Form'!I1094</f>
        <v>1</v>
      </c>
      <c r="K1145">
        <f>'[2]Order Form'!J1094</f>
        <v>6.03</v>
      </c>
      <c r="L1145">
        <f>'[2]Order Form'!K1094</f>
        <v>9.9499999999999993</v>
      </c>
      <c r="M1145">
        <f>'[2]Order Form'!L1048</f>
        <v>0</v>
      </c>
    </row>
    <row r="1146" spans="3:13" ht="15" hidden="1" customHeight="1" outlineLevel="2" x14ac:dyDescent="0.25">
      <c r="C1146" s="59" t="s">
        <v>37</v>
      </c>
      <c r="D1146" s="59" t="s">
        <v>37</v>
      </c>
      <c r="E1146">
        <f>'[2]Order Form'!D1095</f>
        <v>542194</v>
      </c>
      <c r="F1146" t="str">
        <f>'[2]Order Form'!E1095</f>
        <v>07-10</v>
      </c>
      <c r="G1146">
        <f>'[2]Order Form'!F1095</f>
        <v>0</v>
      </c>
      <c r="H1146">
        <f>'[2]Order Form'!G1095</f>
        <v>0</v>
      </c>
      <c r="I1146" t="str">
        <f>'[2]Order Form'!H1095</f>
        <v>WS EMBROIDERED FLAT PURSE - TALL POPPY DENIM</v>
      </c>
      <c r="J1146">
        <f>'[2]Order Form'!I1095</f>
        <v>1</v>
      </c>
      <c r="K1146">
        <f>'[2]Order Form'!J1095</f>
        <v>6.03</v>
      </c>
      <c r="L1146">
        <f>'[2]Order Form'!K1095</f>
        <v>9.9499999999999993</v>
      </c>
      <c r="M1146">
        <f>'[2]Order Form'!L1049</f>
        <v>0</v>
      </c>
    </row>
    <row r="1147" spans="3:13" ht="15" hidden="1" customHeight="1" outlineLevel="2" x14ac:dyDescent="0.25">
      <c r="C1147" s="59" t="s">
        <v>37</v>
      </c>
      <c r="D1147" s="59" t="s">
        <v>37</v>
      </c>
      <c r="E1147">
        <f>'[2]Order Form'!D1096</f>
        <v>542195</v>
      </c>
      <c r="F1147" t="str">
        <f>'[2]Order Form'!E1096</f>
        <v>07-10</v>
      </c>
      <c r="G1147">
        <f>'[2]Order Form'!F1096</f>
        <v>0</v>
      </c>
      <c r="H1147">
        <f>'[2]Order Form'!G1096</f>
        <v>0</v>
      </c>
      <c r="I1147" t="str">
        <f>'[2]Order Form'!H1096</f>
        <v>WS EMBROIDERED FLAT PURSE - TALL POPPY GREY</v>
      </c>
      <c r="J1147">
        <f>'[2]Order Form'!I1096</f>
        <v>1</v>
      </c>
      <c r="K1147">
        <f>'[2]Order Form'!J1096</f>
        <v>6.03</v>
      </c>
      <c r="L1147">
        <f>'[2]Order Form'!K1096</f>
        <v>9.9499999999999993</v>
      </c>
      <c r="M1147">
        <f>'[2]Order Form'!L1050</f>
        <v>0</v>
      </c>
    </row>
    <row r="1148" spans="3:13" ht="15" hidden="1" customHeight="1" outlineLevel="2" x14ac:dyDescent="0.25">
      <c r="C1148" s="59" t="s">
        <v>37</v>
      </c>
      <c r="D1148" s="59" t="s">
        <v>37</v>
      </c>
      <c r="E1148">
        <f>'[2]Order Form'!D1097</f>
        <v>544607</v>
      </c>
      <c r="F1148" t="str">
        <f>'[2]Order Form'!E1097</f>
        <v>07-A</v>
      </c>
      <c r="G1148">
        <f>'[2]Order Form'!F1097</f>
        <v>0</v>
      </c>
      <c r="H1148">
        <f>'[2]Order Form'!G1097</f>
        <v>0</v>
      </c>
      <c r="I1148" t="str">
        <f>'[2]Order Form'!H1097</f>
        <v>WS NARWHAL LONG COS BAG</v>
      </c>
      <c r="J1148">
        <f>'[2]Order Form'!I1097</f>
        <v>1</v>
      </c>
      <c r="K1148">
        <f>'[2]Order Form'!J1097</f>
        <v>10.27</v>
      </c>
      <c r="L1148">
        <f>'[2]Order Form'!K1097</f>
        <v>16.95</v>
      </c>
      <c r="M1148">
        <f>'[2]Order Form'!L1051</f>
        <v>0</v>
      </c>
    </row>
    <row r="1149" spans="3:13" ht="15" hidden="1" customHeight="1" outlineLevel="2" x14ac:dyDescent="0.25">
      <c r="C1149" s="59" t="s">
        <v>37</v>
      </c>
      <c r="D1149" s="59" t="s">
        <v>37</v>
      </c>
      <c r="E1149">
        <f>'[2]Order Form'!D1098</f>
        <v>545335</v>
      </c>
      <c r="F1149" t="str">
        <f>'[2]Order Form'!E1098</f>
        <v>07-04</v>
      </c>
      <c r="G1149">
        <f>'[2]Order Form'!F1098</f>
        <v>0</v>
      </c>
      <c r="H1149" t="str">
        <f>'[2]Order Form'!G1098</f>
        <v>LOW</v>
      </c>
      <c r="I1149" t="str">
        <f>'[2]Order Form'!H1098</f>
        <v xml:space="preserve">WS SHOW DOGS FOLDOUT BAG WITH HOOK </v>
      </c>
      <c r="J1149">
        <f>'[2]Order Form'!I1098</f>
        <v>1</v>
      </c>
      <c r="K1149">
        <f>'[2]Order Form'!J1098</f>
        <v>30.27</v>
      </c>
      <c r="L1149">
        <f>'[2]Order Form'!K1098</f>
        <v>49.95</v>
      </c>
      <c r="M1149">
        <f>'[2]Order Form'!L1052</f>
        <v>0</v>
      </c>
    </row>
    <row r="1150" spans="3:13" ht="15" hidden="1" customHeight="1" outlineLevel="2" x14ac:dyDescent="0.25">
      <c r="C1150" s="59" t="s">
        <v>37</v>
      </c>
      <c r="D1150" s="59" t="s">
        <v>37</v>
      </c>
      <c r="E1150">
        <f>'[2]Order Form'!D1099</f>
        <v>546068</v>
      </c>
      <c r="F1150" t="str">
        <f>'[2]Order Form'!E1099</f>
        <v>06-07</v>
      </c>
      <c r="G1150">
        <f>'[2]Order Form'!F1099</f>
        <v>0</v>
      </c>
      <c r="H1150">
        <f>'[2]Order Form'!G1099</f>
        <v>0</v>
      </c>
      <c r="I1150" t="str">
        <f>'[2]Order Form'!H1099</f>
        <v>WS RAINBOW SKIES LARGE LUXE COS BAG</v>
      </c>
      <c r="J1150">
        <f>'[2]Order Form'!I1099</f>
        <v>1</v>
      </c>
      <c r="K1150">
        <f>'[2]Order Form'!J1099</f>
        <v>18.149999999999999</v>
      </c>
      <c r="L1150">
        <f>'[2]Order Form'!K1099</f>
        <v>29.95</v>
      </c>
      <c r="M1150">
        <f>'[2]Order Form'!L1053</f>
        <v>0</v>
      </c>
    </row>
    <row r="1151" spans="3:13" ht="15" hidden="1" customHeight="1" outlineLevel="2" x14ac:dyDescent="0.25">
      <c r="C1151" s="59" t="s">
        <v>37</v>
      </c>
      <c r="D1151" s="59" t="s">
        <v>37</v>
      </c>
      <c r="E1151">
        <f>'[2]Order Form'!D1100</f>
        <v>543743</v>
      </c>
      <c r="F1151" t="str">
        <f>'[2]Order Form'!E1100</f>
        <v>07-18</v>
      </c>
      <c r="G1151">
        <f>'[2]Order Form'!F1100</f>
        <v>0</v>
      </c>
      <c r="H1151">
        <f>'[2]Order Form'!G1100</f>
        <v>0</v>
      </c>
      <c r="I1151" t="str">
        <f>'[2]Order Form'!H1100</f>
        <v>WS BICYCLES LONG FLAT BAG</v>
      </c>
      <c r="J1151">
        <f>'[2]Order Form'!I1100</f>
        <v>1</v>
      </c>
      <c r="K1151">
        <f>'[2]Order Form'!J1100</f>
        <v>10.27</v>
      </c>
      <c r="L1151">
        <f>'[2]Order Form'!K1100</f>
        <v>16.95</v>
      </c>
      <c r="M1151">
        <f>'[2]Order Form'!L1054</f>
        <v>0</v>
      </c>
    </row>
    <row r="1152" spans="3:13" ht="15" hidden="1" customHeight="1" outlineLevel="2" x14ac:dyDescent="0.25">
      <c r="C1152" s="59" t="s">
        <v>37</v>
      </c>
      <c r="D1152" s="59" t="s">
        <v>37</v>
      </c>
      <c r="E1152">
        <f>'[2]Order Form'!D1101</f>
        <v>545659</v>
      </c>
      <c r="F1152" t="str">
        <f>'[2]Order Form'!E1101</f>
        <v>07-07</v>
      </c>
      <c r="G1152">
        <f>'[2]Order Form'!F1101</f>
        <v>0</v>
      </c>
      <c r="H1152">
        <f>'[2]Order Form'!G1101</f>
        <v>0</v>
      </c>
      <c r="I1152" t="str">
        <f>'[2]Order Form'!H1101</f>
        <v>WS WATERMELON FOLDOUT BAG WITH HOOK</v>
      </c>
      <c r="J1152">
        <f>'[2]Order Form'!I1101</f>
        <v>1</v>
      </c>
      <c r="K1152">
        <f>'[2]Order Form'!J1101</f>
        <v>30.27</v>
      </c>
      <c r="L1152">
        <f>'[2]Order Form'!K1101</f>
        <v>49.95</v>
      </c>
      <c r="M1152">
        <f>'[2]Order Form'!L1055</f>
        <v>0</v>
      </c>
    </row>
    <row r="1153" spans="3:13" ht="15" hidden="1" customHeight="1" outlineLevel="2" x14ac:dyDescent="0.25">
      <c r="C1153" s="59" t="s">
        <v>37</v>
      </c>
      <c r="D1153" s="59" t="s">
        <v>37</v>
      </c>
      <c r="E1153">
        <f>'[2]Order Form'!D1102</f>
        <v>545778</v>
      </c>
      <c r="F1153" t="str">
        <f>'[2]Order Form'!E1102</f>
        <v>06-20</v>
      </c>
      <c r="G1153">
        <f>'[2]Order Form'!F1102</f>
        <v>0</v>
      </c>
      <c r="H1153">
        <f>'[2]Order Form'!G1102</f>
        <v>0</v>
      </c>
      <c r="I1153" t="str">
        <f>'[2]Order Form'!H1102</f>
        <v>WS HOT AIR BALLOONS LARGE LUXE COS BAG</v>
      </c>
      <c r="J1153">
        <f>'[2]Order Form'!I1102</f>
        <v>1</v>
      </c>
      <c r="K1153">
        <f>'[2]Order Form'!J1102</f>
        <v>18.149999999999999</v>
      </c>
      <c r="L1153">
        <f>'[2]Order Form'!K1102</f>
        <v>29.95</v>
      </c>
      <c r="M1153">
        <f>'[2]Order Form'!L1056</f>
        <v>0</v>
      </c>
    </row>
    <row r="1154" spans="3:13" ht="15" hidden="1" customHeight="1" outlineLevel="2" x14ac:dyDescent="0.25">
      <c r="C1154" s="59" t="s">
        <v>37</v>
      </c>
      <c r="D1154" s="59" t="s">
        <v>37</v>
      </c>
      <c r="E1154">
        <f>'[2]Order Form'!D1103</f>
        <v>545410</v>
      </c>
      <c r="F1154" t="str">
        <f>'[2]Order Form'!E1103</f>
        <v>07-07</v>
      </c>
      <c r="G1154">
        <f>'[2]Order Form'!F1103</f>
        <v>0</v>
      </c>
      <c r="H1154">
        <f>'[2]Order Form'!G1103</f>
        <v>0</v>
      </c>
      <c r="I1154" t="str">
        <f>'[2]Order Form'!H1103</f>
        <v>WS BUTTERFLY FLORAL LARGE BEAUTY CASE</v>
      </c>
      <c r="J1154">
        <f>'[2]Order Form'!I1103</f>
        <v>1</v>
      </c>
      <c r="K1154">
        <f>'[2]Order Form'!J1103</f>
        <v>33.33</v>
      </c>
      <c r="L1154">
        <f>'[2]Order Form'!K1103</f>
        <v>55</v>
      </c>
      <c r="M1154">
        <f>'[2]Order Form'!L1057</f>
        <v>0</v>
      </c>
    </row>
    <row r="1155" spans="3:13" ht="15" hidden="1" customHeight="1" outlineLevel="2" x14ac:dyDescent="0.25">
      <c r="C1155" s="59" t="s">
        <v>37</v>
      </c>
      <c r="D1155" s="59" t="s">
        <v>37</v>
      </c>
      <c r="E1155">
        <f>'[2]Order Form'!D1104</f>
        <v>0</v>
      </c>
      <c r="F1155">
        <f>'[2]Order Form'!E1104</f>
        <v>0</v>
      </c>
      <c r="G1155">
        <f>'[2]Order Form'!F1104</f>
        <v>0</v>
      </c>
      <c r="H1155">
        <f>'[2]Order Form'!G1104</f>
        <v>0</v>
      </c>
      <c r="I1155">
        <f>'[2]Order Form'!H1104</f>
        <v>0</v>
      </c>
      <c r="J1155">
        <f>'[2]Order Form'!I1104</f>
        <v>0</v>
      </c>
      <c r="K1155">
        <f>'[2]Order Form'!J1104</f>
        <v>0</v>
      </c>
      <c r="L1155">
        <f>'[2]Order Form'!K1104</f>
        <v>0</v>
      </c>
      <c r="M1155">
        <f>'[2]Order Form'!L1058</f>
        <v>0</v>
      </c>
    </row>
    <row r="1156" spans="3:13" ht="15" hidden="1" customHeight="1" outlineLevel="2" x14ac:dyDescent="0.25">
      <c r="C1156" s="59" t="s">
        <v>37</v>
      </c>
      <c r="D1156" s="59" t="s">
        <v>37</v>
      </c>
      <c r="E1156" t="str">
        <f>'[2]Order Form'!D1105</f>
        <v>WSB327</v>
      </c>
      <c r="F1156" t="str">
        <f>'[2]Order Form'!E1105</f>
        <v>FS-G6</v>
      </c>
      <c r="G1156">
        <f>'[2]Order Form'!F1105</f>
        <v>0</v>
      </c>
      <c r="H1156" t="str">
        <f>'[2]Order Form'!G1105</f>
        <v>P</v>
      </c>
      <c r="I1156" t="str">
        <f>'[2]Order Form'!H1105</f>
        <v>WS FOXY COS BAG PREPACK</v>
      </c>
      <c r="J1156">
        <f>'[2]Order Form'!I1105</f>
        <v>1</v>
      </c>
      <c r="K1156">
        <f>'[2]Order Form'!J1105</f>
        <v>229.92</v>
      </c>
      <c r="L1156">
        <f>'[2]Order Form'!K1105</f>
        <v>379.37</v>
      </c>
      <c r="M1156">
        <f>'[2]Order Form'!L1059</f>
        <v>0</v>
      </c>
    </row>
    <row r="1157" spans="3:13" ht="15" hidden="1" customHeight="1" outlineLevel="2" x14ac:dyDescent="0.25">
      <c r="C1157" s="59" t="s">
        <v>37</v>
      </c>
      <c r="D1157" s="59" t="s">
        <v>37</v>
      </c>
      <c r="E1157">
        <f>'[2]Order Form'!D1106</f>
        <v>546218</v>
      </c>
      <c r="F1157" t="str">
        <f>'[2]Order Form'!E1106</f>
        <v>06-15</v>
      </c>
      <c r="G1157">
        <f>'[2]Order Form'!F1106</f>
        <v>0</v>
      </c>
      <c r="H1157">
        <f>'[2]Order Form'!G1106</f>
        <v>0</v>
      </c>
      <c r="I1157" t="str">
        <f>'[2]Order Form'!H1106</f>
        <v>WS FOXY MEDIUM SOFT A-LINE COS BAG</v>
      </c>
      <c r="J1157">
        <f>'[2]Order Form'!I1106</f>
        <v>2</v>
      </c>
      <c r="K1157">
        <f>'[2]Order Form'!J1106</f>
        <v>12.09</v>
      </c>
      <c r="L1157">
        <f>'[2]Order Form'!K1106</f>
        <v>19.95</v>
      </c>
      <c r="M1157">
        <f>'[2]Order Form'!L1060</f>
        <v>0</v>
      </c>
    </row>
    <row r="1158" spans="3:13" ht="15" hidden="1" customHeight="1" outlineLevel="2" x14ac:dyDescent="0.25">
      <c r="C1158" s="59" t="s">
        <v>37</v>
      </c>
      <c r="D1158" s="59" t="s">
        <v>37</v>
      </c>
      <c r="E1158">
        <f>'[2]Order Form'!D1107</f>
        <v>546219</v>
      </c>
      <c r="F1158" t="str">
        <f>'[2]Order Form'!E1107</f>
        <v>06-15</v>
      </c>
      <c r="G1158">
        <f>'[2]Order Form'!F1107</f>
        <v>0</v>
      </c>
      <c r="H1158">
        <f>'[2]Order Form'!G1107</f>
        <v>0</v>
      </c>
      <c r="I1158" t="str">
        <f>'[2]Order Form'!H1107</f>
        <v>WS FOXY MEDIUM LUXE COS BAG</v>
      </c>
      <c r="J1158">
        <f>'[2]Order Form'!I1107</f>
        <v>2</v>
      </c>
      <c r="K1158">
        <f>'[2]Order Form'!J1107</f>
        <v>15.12</v>
      </c>
      <c r="L1158">
        <f>'[2]Order Form'!K1107</f>
        <v>24.95</v>
      </c>
      <c r="M1158">
        <f>'[2]Order Form'!L1061</f>
        <v>0</v>
      </c>
    </row>
    <row r="1159" spans="3:13" ht="15" hidden="1" customHeight="1" outlineLevel="2" x14ac:dyDescent="0.25">
      <c r="C1159" s="59" t="s">
        <v>37</v>
      </c>
      <c r="D1159" s="59" t="s">
        <v>37</v>
      </c>
      <c r="E1159">
        <f>'[2]Order Form'!D1108</f>
        <v>546220</v>
      </c>
      <c r="F1159" t="str">
        <f>'[2]Order Form'!E1108</f>
        <v>06-13</v>
      </c>
      <c r="G1159">
        <f>'[2]Order Form'!F1108</f>
        <v>0</v>
      </c>
      <c r="H1159">
        <f>'[2]Order Form'!G1108</f>
        <v>0</v>
      </c>
      <c r="I1159" t="str">
        <f>'[2]Order Form'!H1108</f>
        <v>WS FOXY EXTRA LARGE FLAT BAG</v>
      </c>
      <c r="J1159">
        <f>'[2]Order Form'!I1108</f>
        <v>2</v>
      </c>
      <c r="K1159">
        <f>'[2]Order Form'!J1108</f>
        <v>15.12</v>
      </c>
      <c r="L1159">
        <f>'[2]Order Form'!K1108</f>
        <v>24.95</v>
      </c>
      <c r="M1159">
        <f>'[2]Order Form'!L1062</f>
        <v>0</v>
      </c>
    </row>
    <row r="1160" spans="3:13" ht="15" hidden="1" customHeight="1" outlineLevel="2" x14ac:dyDescent="0.25">
      <c r="C1160" s="59" t="s">
        <v>37</v>
      </c>
      <c r="D1160" s="59" t="s">
        <v>37</v>
      </c>
      <c r="E1160">
        <f>'[2]Order Form'!D1109</f>
        <v>546221</v>
      </c>
      <c r="F1160" t="str">
        <f>'[2]Order Form'!E1109</f>
        <v>06-13</v>
      </c>
      <c r="G1160">
        <f>'[2]Order Form'!F1109</f>
        <v>0</v>
      </c>
      <c r="H1160">
        <f>'[2]Order Form'!G1109</f>
        <v>0</v>
      </c>
      <c r="I1160" t="str">
        <f>'[2]Order Form'!H1109</f>
        <v>WS FOXY LARGE LUXE COS BAG</v>
      </c>
      <c r="J1160">
        <f>'[2]Order Form'!I1109</f>
        <v>2</v>
      </c>
      <c r="K1160">
        <f>'[2]Order Form'!J1109</f>
        <v>18.149999999999999</v>
      </c>
      <c r="L1160">
        <f>'[2]Order Form'!K1109</f>
        <v>29.95</v>
      </c>
      <c r="M1160">
        <f>'[2]Order Form'!L1063</f>
        <v>0</v>
      </c>
    </row>
    <row r="1161" spans="3:13" ht="15" hidden="1" customHeight="1" outlineLevel="2" x14ac:dyDescent="0.25">
      <c r="C1161" s="59" t="s">
        <v>37</v>
      </c>
      <c r="D1161" s="59" t="s">
        <v>37</v>
      </c>
      <c r="E1161">
        <f>'[2]Order Form'!D1110</f>
        <v>546222</v>
      </c>
      <c r="F1161" t="str">
        <f>'[2]Order Form'!E1110</f>
        <v>06-13</v>
      </c>
      <c r="G1161">
        <f>'[2]Order Form'!F1110</f>
        <v>0</v>
      </c>
      <c r="H1161">
        <f>'[2]Order Form'!G1110</f>
        <v>0</v>
      </c>
      <c r="I1161" t="str">
        <f>'[2]Order Form'!H1110</f>
        <v>WS FOXY TRAVEL BAG WITH HOOK</v>
      </c>
      <c r="J1161">
        <f>'[2]Order Form'!I1110</f>
        <v>2</v>
      </c>
      <c r="K1161">
        <f>'[2]Order Form'!J1110</f>
        <v>24.21</v>
      </c>
      <c r="L1161">
        <f>'[2]Order Form'!K1110</f>
        <v>39.950000000000003</v>
      </c>
      <c r="M1161">
        <f>'[2]Order Form'!L1064</f>
        <v>0</v>
      </c>
    </row>
    <row r="1162" spans="3:13" ht="15" hidden="1" customHeight="1" outlineLevel="2" x14ac:dyDescent="0.25">
      <c r="C1162" s="59" t="s">
        <v>37</v>
      </c>
      <c r="D1162" s="59" t="s">
        <v>37</v>
      </c>
      <c r="E1162">
        <f>'[2]Order Form'!D1111</f>
        <v>546223</v>
      </c>
      <c r="F1162" t="str">
        <f>'[2]Order Form'!E1111</f>
        <v>06-13</v>
      </c>
      <c r="G1162">
        <f>'[2]Order Form'!F1111</f>
        <v>0</v>
      </c>
      <c r="H1162">
        <f>'[2]Order Form'!G1111</f>
        <v>0</v>
      </c>
      <c r="I1162" t="str">
        <f>'[2]Order Form'!H1111</f>
        <v>WS FOXY FOLDOUT BAG WITH HOOK</v>
      </c>
      <c r="J1162">
        <f>'[2]Order Form'!I1111</f>
        <v>2</v>
      </c>
      <c r="K1162">
        <f>'[2]Order Form'!J1111</f>
        <v>30.27</v>
      </c>
      <c r="L1162">
        <f>'[2]Order Form'!K1111</f>
        <v>49.95</v>
      </c>
      <c r="M1162">
        <f>'[2]Order Form'!L1065</f>
        <v>0</v>
      </c>
    </row>
    <row r="1163" spans="3:13" ht="15" hidden="1" customHeight="1" outlineLevel="2" x14ac:dyDescent="0.25">
      <c r="C1163" s="59" t="s">
        <v>37</v>
      </c>
      <c r="D1163" s="59" t="s">
        <v>37</v>
      </c>
      <c r="E1163">
        <f>'[2]Order Form'!D1112</f>
        <v>0</v>
      </c>
      <c r="F1163">
        <f>'[2]Order Form'!E1112</f>
        <v>0</v>
      </c>
      <c r="G1163">
        <f>'[2]Order Form'!F1112</f>
        <v>0</v>
      </c>
      <c r="H1163">
        <f>'[2]Order Form'!G1112</f>
        <v>0</v>
      </c>
      <c r="I1163">
        <f>'[2]Order Form'!H1112</f>
        <v>0</v>
      </c>
      <c r="J1163">
        <f>'[2]Order Form'!I1112</f>
        <v>0</v>
      </c>
      <c r="K1163">
        <f>'[2]Order Form'!J1112</f>
        <v>0</v>
      </c>
      <c r="L1163">
        <f>'[2]Order Form'!K1112</f>
        <v>0</v>
      </c>
      <c r="M1163">
        <f>'[2]Order Form'!L1066</f>
        <v>0</v>
      </c>
    </row>
    <row r="1164" spans="3:13" ht="15" hidden="1" customHeight="1" outlineLevel="2" x14ac:dyDescent="0.25">
      <c r="C1164" s="59" t="s">
        <v>37</v>
      </c>
      <c r="D1164" s="59" t="s">
        <v>37</v>
      </c>
      <c r="E1164" t="str">
        <f>'[2]Order Form'!D1113</f>
        <v>WSB292</v>
      </c>
      <c r="F1164" t="str">
        <f>'[2]Order Form'!E1113</f>
        <v>FS-C11</v>
      </c>
      <c r="G1164">
        <f>'[2]Order Form'!F1113</f>
        <v>0</v>
      </c>
      <c r="H1164" t="str">
        <f>'[2]Order Form'!G1113</f>
        <v>P</v>
      </c>
      <c r="I1164" t="str">
        <f>'[2]Order Form'!H1113</f>
        <v>WS FRENCH CAT RED COS BAG PREPACK</v>
      </c>
      <c r="J1164">
        <f>'[2]Order Form'!I1113</f>
        <v>1</v>
      </c>
      <c r="K1164">
        <f>'[2]Order Form'!J1113</f>
        <v>229.98</v>
      </c>
      <c r="L1164">
        <f>'[2]Order Form'!K1113</f>
        <v>379.47</v>
      </c>
      <c r="M1164">
        <f>'[2]Order Form'!L1067</f>
        <v>0</v>
      </c>
    </row>
    <row r="1165" spans="3:13" ht="15" hidden="1" customHeight="1" outlineLevel="2" x14ac:dyDescent="0.25">
      <c r="C1165" s="59" t="s">
        <v>37</v>
      </c>
      <c r="D1165" s="59" t="s">
        <v>37</v>
      </c>
      <c r="E1165">
        <f>'[2]Order Form'!D1114</f>
        <v>546015</v>
      </c>
      <c r="F1165" t="str">
        <f>'[2]Order Form'!E1114</f>
        <v>06-11</v>
      </c>
      <c r="G1165">
        <f>'[2]Order Form'!F1114</f>
        <v>0</v>
      </c>
      <c r="H1165">
        <f>'[2]Order Form'!G1114</f>
        <v>0</v>
      </c>
      <c r="I1165" t="str">
        <f>'[2]Order Form'!H1114</f>
        <v>WS FRENCH CAT RED MEDIUM SOFT A-LINE COS BAG</v>
      </c>
      <c r="J1165">
        <f>'[2]Order Form'!I1114</f>
        <v>1</v>
      </c>
      <c r="K1165">
        <f>'[2]Order Form'!J1114</f>
        <v>12.09</v>
      </c>
      <c r="L1165">
        <f>'[2]Order Form'!K1114</f>
        <v>19.95</v>
      </c>
      <c r="M1165">
        <f>'[2]Order Form'!L1068</f>
        <v>0</v>
      </c>
    </row>
    <row r="1166" spans="3:13" ht="15" hidden="1" customHeight="1" outlineLevel="2" x14ac:dyDescent="0.25">
      <c r="C1166" s="59" t="s">
        <v>37</v>
      </c>
      <c r="D1166" s="59" t="s">
        <v>37</v>
      </c>
      <c r="E1166">
        <f>'[2]Order Form'!D1115</f>
        <v>546016</v>
      </c>
      <c r="F1166" t="str">
        <f>'[2]Order Form'!E1115</f>
        <v>06-11</v>
      </c>
      <c r="G1166">
        <f>'[2]Order Form'!F1115</f>
        <v>0</v>
      </c>
      <c r="H1166">
        <f>'[2]Order Form'!G1115</f>
        <v>0</v>
      </c>
      <c r="I1166" t="str">
        <f>'[2]Order Form'!H1115</f>
        <v>WS FRENCH CAT RED EXTRA LARGE FLAT BAG</v>
      </c>
      <c r="J1166">
        <f>'[2]Order Form'!I1115</f>
        <v>1</v>
      </c>
      <c r="K1166">
        <f>'[2]Order Form'!J1115</f>
        <v>15.12</v>
      </c>
      <c r="L1166">
        <f>'[2]Order Form'!K1115</f>
        <v>24.95</v>
      </c>
      <c r="M1166">
        <f>'[2]Order Form'!L1069</f>
        <v>0</v>
      </c>
    </row>
    <row r="1167" spans="3:13" ht="15" hidden="1" customHeight="1" outlineLevel="2" x14ac:dyDescent="0.25">
      <c r="C1167" s="59" t="s">
        <v>37</v>
      </c>
      <c r="D1167" s="59" t="s">
        <v>37</v>
      </c>
      <c r="E1167">
        <f>'[2]Order Form'!D1116</f>
        <v>546017</v>
      </c>
      <c r="F1167" t="str">
        <f>'[2]Order Form'!E1116</f>
        <v>06-11</v>
      </c>
      <c r="G1167">
        <f>'[2]Order Form'!F1116</f>
        <v>0</v>
      </c>
      <c r="H1167">
        <f>'[2]Order Form'!G1116</f>
        <v>0</v>
      </c>
      <c r="I1167" t="str">
        <f>'[2]Order Form'!H1116</f>
        <v>WS FRENCH CAT RED SOFT SIDED A-LINE COS BAG</v>
      </c>
      <c r="J1167">
        <f>'[2]Order Form'!I1116</f>
        <v>1</v>
      </c>
      <c r="K1167">
        <f>'[2]Order Form'!J1116</f>
        <v>18.149999999999999</v>
      </c>
      <c r="L1167">
        <f>'[2]Order Form'!K1116</f>
        <v>29.95</v>
      </c>
      <c r="M1167">
        <f>'[2]Order Form'!L1070</f>
        <v>0</v>
      </c>
    </row>
    <row r="1168" spans="3:13" ht="15" hidden="1" customHeight="1" outlineLevel="2" x14ac:dyDescent="0.25">
      <c r="C1168" s="59" t="s">
        <v>37</v>
      </c>
      <c r="D1168" s="59" t="s">
        <v>37</v>
      </c>
      <c r="E1168">
        <f>'[2]Order Form'!D1117</f>
        <v>546018</v>
      </c>
      <c r="F1168" t="str">
        <f>'[2]Order Form'!E1117</f>
        <v>06-11</v>
      </c>
      <c r="G1168">
        <f>'[2]Order Form'!F1117</f>
        <v>0</v>
      </c>
      <c r="H1168">
        <f>'[2]Order Form'!G1117</f>
        <v>0</v>
      </c>
      <c r="I1168" t="str">
        <f>'[2]Order Form'!H1117</f>
        <v>WS FRENCH CAT RED LARGE LUXE COS BAG</v>
      </c>
      <c r="J1168">
        <f>'[2]Order Form'!I1117</f>
        <v>1</v>
      </c>
      <c r="K1168">
        <f>'[2]Order Form'!J1117</f>
        <v>18.149999999999999</v>
      </c>
      <c r="L1168">
        <f>'[2]Order Form'!K1117</f>
        <v>29.95</v>
      </c>
      <c r="M1168">
        <f>'[2]Order Form'!L1071</f>
        <v>0</v>
      </c>
    </row>
    <row r="1169" spans="3:13" ht="15" hidden="1" customHeight="1" outlineLevel="2" x14ac:dyDescent="0.25">
      <c r="C1169" s="59" t="s">
        <v>37</v>
      </c>
      <c r="D1169" s="59" t="s">
        <v>37</v>
      </c>
      <c r="E1169">
        <f>'[2]Order Form'!D1118</f>
        <v>546019</v>
      </c>
      <c r="F1169" t="str">
        <f>'[2]Order Form'!E1118</f>
        <v>06-11</v>
      </c>
      <c r="G1169">
        <f>'[2]Order Form'!F1118</f>
        <v>0</v>
      </c>
      <c r="H1169">
        <f>'[2]Order Form'!G1118</f>
        <v>0</v>
      </c>
      <c r="I1169" t="str">
        <f>'[2]Order Form'!H1118</f>
        <v>WS FRENCH CAT RED SMALL BEAUTY CASE</v>
      </c>
      <c r="J1169">
        <f>'[2]Order Form'!I1118</f>
        <v>1</v>
      </c>
      <c r="K1169">
        <f>'[2]Order Form'!J1118</f>
        <v>24.21</v>
      </c>
      <c r="L1169">
        <f>'[2]Order Form'!K1118</f>
        <v>39.950000000000003</v>
      </c>
      <c r="M1169">
        <f>'[2]Order Form'!L1072</f>
        <v>0</v>
      </c>
    </row>
    <row r="1170" spans="3:13" ht="15" hidden="1" customHeight="1" outlineLevel="2" x14ac:dyDescent="0.25">
      <c r="C1170" s="59" t="s">
        <v>37</v>
      </c>
      <c r="D1170" s="59" t="s">
        <v>37</v>
      </c>
      <c r="E1170">
        <f>'[2]Order Form'!D1119</f>
        <v>546020</v>
      </c>
      <c r="F1170" t="str">
        <f>'[2]Order Form'!E1119</f>
        <v>06-11</v>
      </c>
      <c r="G1170">
        <f>'[2]Order Form'!F1119</f>
        <v>0</v>
      </c>
      <c r="H1170">
        <f>'[2]Order Form'!G1119</f>
        <v>0</v>
      </c>
      <c r="I1170" t="str">
        <f>'[2]Order Form'!H1119</f>
        <v>WS FRENCH CAT RED LARGE HOLD ALL COS BAG</v>
      </c>
      <c r="J1170">
        <f>'[2]Order Form'!I1119</f>
        <v>1</v>
      </c>
      <c r="K1170">
        <f>'[2]Order Form'!J1119</f>
        <v>27.27</v>
      </c>
      <c r="L1170">
        <f>'[2]Order Form'!K1119</f>
        <v>45</v>
      </c>
      <c r="M1170">
        <f>'[2]Order Form'!L1073</f>
        <v>0</v>
      </c>
    </row>
    <row r="1171" spans="3:13" ht="15" hidden="1" customHeight="1" outlineLevel="2" x14ac:dyDescent="0.25">
      <c r="C1171" s="59" t="s">
        <v>37</v>
      </c>
      <c r="D1171" s="59" t="s">
        <v>37</v>
      </c>
      <c r="E1171">
        <f>'[2]Order Form'!D1120</f>
        <v>0</v>
      </c>
      <c r="F1171">
        <f>'[2]Order Form'!E1120</f>
        <v>0</v>
      </c>
      <c r="G1171">
        <f>'[2]Order Form'!F1120</f>
        <v>0</v>
      </c>
      <c r="H1171">
        <f>'[2]Order Form'!G1120</f>
        <v>0</v>
      </c>
      <c r="I1171">
        <f>'[2]Order Form'!H1120</f>
        <v>0</v>
      </c>
      <c r="J1171">
        <f>'[2]Order Form'!I1120</f>
        <v>0</v>
      </c>
      <c r="K1171">
        <f>'[2]Order Form'!J1120</f>
        <v>0</v>
      </c>
      <c r="L1171">
        <f>'[2]Order Form'!K1120</f>
        <v>0</v>
      </c>
      <c r="M1171">
        <f>'[2]Order Form'!L1074</f>
        <v>0</v>
      </c>
    </row>
    <row r="1172" spans="3:13" ht="15" hidden="1" customHeight="1" outlineLevel="2" x14ac:dyDescent="0.25">
      <c r="C1172" s="59" t="s">
        <v>37</v>
      </c>
      <c r="D1172" s="59" t="s">
        <v>37</v>
      </c>
      <c r="E1172" t="str">
        <f>'[2]Order Form'!D1121</f>
        <v>WSB180</v>
      </c>
      <c r="F1172" t="str">
        <f>'[2]Order Form'!E1121</f>
        <v>FS-E4</v>
      </c>
      <c r="G1172">
        <f>'[2]Order Form'!F1121</f>
        <v>0</v>
      </c>
      <c r="H1172" t="str">
        <f>'[2]Order Form'!G1121</f>
        <v>P</v>
      </c>
      <c r="I1172" t="str">
        <f>'[2]Order Form'!H1121</f>
        <v>WS LOVE BIRDS COS BAG PREPACK</v>
      </c>
      <c r="J1172">
        <f>'[2]Order Form'!I1121</f>
        <v>1</v>
      </c>
      <c r="K1172">
        <f>'[2]Order Form'!J1121</f>
        <v>230.04</v>
      </c>
      <c r="L1172">
        <f>'[2]Order Form'!K1121</f>
        <v>379.57</v>
      </c>
      <c r="M1172">
        <f>'[2]Order Form'!L1075</f>
        <v>0</v>
      </c>
    </row>
    <row r="1173" spans="3:13" ht="15" hidden="1" customHeight="1" outlineLevel="2" x14ac:dyDescent="0.25">
      <c r="C1173" s="59" t="s">
        <v>37</v>
      </c>
      <c r="D1173" s="59" t="s">
        <v>37</v>
      </c>
      <c r="E1173">
        <f>'[2]Order Form'!D1122</f>
        <v>545442</v>
      </c>
      <c r="F1173" t="str">
        <f>'[2]Order Form'!E1122</f>
        <v>06-03</v>
      </c>
      <c r="G1173">
        <f>'[2]Order Form'!F1122</f>
        <v>0</v>
      </c>
      <c r="H1173">
        <f>'[2]Order Form'!G1122</f>
        <v>0</v>
      </c>
      <c r="I1173" t="str">
        <f>'[2]Order Form'!H1122</f>
        <v>WS LOVE BIRDS LARGE FLAT PURSE</v>
      </c>
      <c r="J1173">
        <f>'[2]Order Form'!I1122</f>
        <v>1</v>
      </c>
      <c r="K1173">
        <f>'[2]Order Form'!J1122</f>
        <v>9.06</v>
      </c>
      <c r="L1173">
        <f>'[2]Order Form'!K1122</f>
        <v>14.95</v>
      </c>
      <c r="M1173">
        <f>'[2]Order Form'!L1076</f>
        <v>0</v>
      </c>
    </row>
    <row r="1174" spans="3:13" ht="15" hidden="1" customHeight="1" outlineLevel="2" x14ac:dyDescent="0.25">
      <c r="C1174" s="59" t="s">
        <v>37</v>
      </c>
      <c r="D1174" s="59" t="s">
        <v>37</v>
      </c>
      <c r="E1174">
        <f>'[2]Order Form'!D1123</f>
        <v>545443</v>
      </c>
      <c r="F1174" t="str">
        <f>'[2]Order Form'!E1123</f>
        <v>06-03</v>
      </c>
      <c r="G1174">
        <f>'[2]Order Form'!F1123</f>
        <v>0</v>
      </c>
      <c r="H1174">
        <f>'[2]Order Form'!G1123</f>
        <v>0</v>
      </c>
      <c r="I1174" t="str">
        <f>'[2]Order Form'!H1123</f>
        <v>WS LOVE BIRDS MEDIUM SOFT A-LINE COS BAG</v>
      </c>
      <c r="J1174">
        <f>'[2]Order Form'!I1123</f>
        <v>1</v>
      </c>
      <c r="K1174">
        <f>'[2]Order Form'!J1123</f>
        <v>12.09</v>
      </c>
      <c r="L1174">
        <f>'[2]Order Form'!K1123</f>
        <v>19.95</v>
      </c>
      <c r="M1174">
        <f>'[2]Order Form'!L1077</f>
        <v>0</v>
      </c>
    </row>
    <row r="1175" spans="3:13" ht="15" hidden="1" customHeight="1" outlineLevel="2" x14ac:dyDescent="0.25">
      <c r="C1175" s="59" t="s">
        <v>37</v>
      </c>
      <c r="D1175" s="59" t="s">
        <v>37</v>
      </c>
      <c r="E1175">
        <f>'[2]Order Form'!D1124</f>
        <v>545444</v>
      </c>
      <c r="F1175" t="str">
        <f>'[2]Order Form'!E1124</f>
        <v>06-03</v>
      </c>
      <c r="G1175">
        <f>'[2]Order Form'!F1124</f>
        <v>0</v>
      </c>
      <c r="H1175">
        <f>'[2]Order Form'!G1124</f>
        <v>0</v>
      </c>
      <c r="I1175" t="str">
        <f>'[2]Order Form'!H1124</f>
        <v>WS LOVE BIRDS MEDIUM LUXE COS BAG</v>
      </c>
      <c r="J1175">
        <f>'[2]Order Form'!I1124</f>
        <v>1</v>
      </c>
      <c r="K1175">
        <f>'[2]Order Form'!J1124</f>
        <v>15.12</v>
      </c>
      <c r="L1175">
        <f>'[2]Order Form'!K1124</f>
        <v>24.95</v>
      </c>
      <c r="M1175">
        <f>'[2]Order Form'!L1078</f>
        <v>0</v>
      </c>
    </row>
    <row r="1176" spans="3:13" ht="15" hidden="1" customHeight="1" outlineLevel="2" x14ac:dyDescent="0.25">
      <c r="C1176" s="59" t="s">
        <v>37</v>
      </c>
      <c r="D1176" s="59" t="s">
        <v>37</v>
      </c>
      <c r="E1176">
        <f>'[2]Order Form'!D1125</f>
        <v>545445</v>
      </c>
      <c r="F1176" t="str">
        <f>'[2]Order Form'!E1125</f>
        <v>06-03</v>
      </c>
      <c r="G1176">
        <f>'[2]Order Form'!F1125</f>
        <v>0</v>
      </c>
      <c r="H1176">
        <f>'[2]Order Form'!G1125</f>
        <v>0</v>
      </c>
      <c r="I1176" t="str">
        <f>'[2]Order Form'!H1125</f>
        <v>WS LOVE BIRDS LARGE LUXE COS BAG</v>
      </c>
      <c r="J1176">
        <f>'[2]Order Form'!I1125</f>
        <v>1</v>
      </c>
      <c r="K1176">
        <f>'[2]Order Form'!J1125</f>
        <v>18.149999999999999</v>
      </c>
      <c r="L1176">
        <f>'[2]Order Form'!K1125</f>
        <v>29.95</v>
      </c>
      <c r="M1176">
        <f>'[2]Order Form'!L1079</f>
        <v>0</v>
      </c>
    </row>
    <row r="1177" spans="3:13" ht="15" hidden="1" customHeight="1" outlineLevel="2" x14ac:dyDescent="0.25">
      <c r="C1177" s="59" t="s">
        <v>37</v>
      </c>
      <c r="D1177" s="59" t="s">
        <v>37</v>
      </c>
      <c r="E1177">
        <f>'[2]Order Form'!D1126</f>
        <v>545446</v>
      </c>
      <c r="F1177" t="str">
        <f>'[2]Order Form'!E1126</f>
        <v>06-03</v>
      </c>
      <c r="G1177">
        <f>'[2]Order Form'!F1126</f>
        <v>0</v>
      </c>
      <c r="H1177">
        <f>'[2]Order Form'!G1126</f>
        <v>0</v>
      </c>
      <c r="I1177" t="str">
        <f>'[2]Order Form'!H1126</f>
        <v>WS LOVE BIRDS LARGE HOLD ALL COS BAG</v>
      </c>
      <c r="J1177">
        <f>'[2]Order Form'!I1126</f>
        <v>1</v>
      </c>
      <c r="K1177">
        <f>'[2]Order Form'!J1126</f>
        <v>27.27</v>
      </c>
      <c r="L1177">
        <f>'[2]Order Form'!K1126</f>
        <v>45</v>
      </c>
      <c r="M1177">
        <f>'[2]Order Form'!L1080</f>
        <v>0</v>
      </c>
    </row>
    <row r="1178" spans="3:13" ht="15" hidden="1" customHeight="1" outlineLevel="2" x14ac:dyDescent="0.25">
      <c r="C1178" s="59" t="s">
        <v>37</v>
      </c>
      <c r="D1178" s="59" t="s">
        <v>37</v>
      </c>
      <c r="E1178">
        <f>'[2]Order Form'!D1127</f>
        <v>545447</v>
      </c>
      <c r="F1178" t="str">
        <f>'[2]Order Form'!E1127</f>
        <v>06-03</v>
      </c>
      <c r="G1178">
        <f>'[2]Order Form'!F1127</f>
        <v>0</v>
      </c>
      <c r="H1178">
        <f>'[2]Order Form'!G1127</f>
        <v>0</v>
      </c>
      <c r="I1178" t="str">
        <f>'[2]Order Form'!H1127</f>
        <v>WS LOVE BIRDS LARGE BEAUTY CASE</v>
      </c>
      <c r="J1178">
        <f>'[2]Order Form'!I1127</f>
        <v>1</v>
      </c>
      <c r="K1178">
        <f>'[2]Order Form'!J1127</f>
        <v>33.33</v>
      </c>
      <c r="L1178">
        <f>'[2]Order Form'!K1127</f>
        <v>55</v>
      </c>
      <c r="M1178">
        <f>'[2]Order Form'!L1081</f>
        <v>0</v>
      </c>
    </row>
    <row r="1179" spans="3:13" ht="15" hidden="1" customHeight="1" outlineLevel="2" x14ac:dyDescent="0.25">
      <c r="C1179" s="59" t="s">
        <v>37</v>
      </c>
      <c r="D1179" s="59" t="s">
        <v>37</v>
      </c>
      <c r="E1179">
        <f>'[2]Order Form'!D1128</f>
        <v>0</v>
      </c>
      <c r="F1179">
        <f>'[2]Order Form'!E1128</f>
        <v>0</v>
      </c>
      <c r="G1179">
        <f>'[2]Order Form'!F1128</f>
        <v>0</v>
      </c>
      <c r="H1179">
        <f>'[2]Order Form'!G1128</f>
        <v>0</v>
      </c>
      <c r="I1179">
        <f>'[2]Order Form'!H1128</f>
        <v>0</v>
      </c>
      <c r="J1179">
        <f>'[2]Order Form'!I1128</f>
        <v>0</v>
      </c>
      <c r="K1179">
        <f>'[2]Order Form'!J1128</f>
        <v>0</v>
      </c>
      <c r="L1179">
        <f>'[2]Order Form'!K1128</f>
        <v>0</v>
      </c>
      <c r="M1179">
        <f>'[2]Order Form'!L1082</f>
        <v>0</v>
      </c>
    </row>
    <row r="1180" spans="3:13" ht="15" hidden="1" customHeight="1" outlineLevel="2" x14ac:dyDescent="0.25">
      <c r="C1180" s="59" t="s">
        <v>37</v>
      </c>
      <c r="D1180" s="59" t="s">
        <v>37</v>
      </c>
      <c r="E1180">
        <f>'[2]Order Form'!D1129</f>
        <v>545934</v>
      </c>
      <c r="F1180" t="str">
        <f>'[2]Order Form'!E1129</f>
        <v>08-A</v>
      </c>
      <c r="G1180">
        <f>'[2]Order Form'!F1129</f>
        <v>0</v>
      </c>
      <c r="H1180">
        <f>'[2]Order Form'!G1129</f>
        <v>0</v>
      </c>
      <c r="I1180" t="str">
        <f>'[2]Order Form'!H1129</f>
        <v>WS MINI PALM NAVY SMALL BEAUTY CASE</v>
      </c>
      <c r="J1180">
        <f>'[2]Order Form'!I1129</f>
        <v>1</v>
      </c>
      <c r="K1180">
        <f>'[2]Order Form'!J1129</f>
        <v>24.21</v>
      </c>
      <c r="L1180">
        <f>'[2]Order Form'!K1129</f>
        <v>39.695</v>
      </c>
      <c r="M1180">
        <f>'[2]Order Form'!L1083</f>
        <v>0</v>
      </c>
    </row>
    <row r="1181" spans="3:13" ht="15" hidden="1" customHeight="1" outlineLevel="2" x14ac:dyDescent="0.25">
      <c r="C1181" s="59" t="s">
        <v>37</v>
      </c>
      <c r="D1181" s="59" t="s">
        <v>37</v>
      </c>
      <c r="E1181">
        <f>'[2]Order Form'!D1130</f>
        <v>545936</v>
      </c>
      <c r="F1181" t="str">
        <f>'[2]Order Form'!E1130</f>
        <v>08-A</v>
      </c>
      <c r="G1181">
        <f>'[2]Order Form'!F1130</f>
        <v>0</v>
      </c>
      <c r="H1181">
        <f>'[2]Order Form'!G1130</f>
        <v>0</v>
      </c>
      <c r="I1181" t="str">
        <f>'[2]Order Form'!H1130</f>
        <v>WS MINI PALM NAVY LARGE HOLD ALL COS BAG</v>
      </c>
      <c r="J1181">
        <f>'[2]Order Form'!I1130</f>
        <v>1</v>
      </c>
      <c r="K1181">
        <f>'[2]Order Form'!J1130</f>
        <v>27.27</v>
      </c>
      <c r="L1181">
        <f>'[2]Order Form'!K1130</f>
        <v>45</v>
      </c>
      <c r="M1181">
        <f>'[2]Order Form'!L1084</f>
        <v>0</v>
      </c>
    </row>
    <row r="1182" spans="3:13" ht="15" hidden="1" customHeight="1" outlineLevel="2" x14ac:dyDescent="0.25">
      <c r="C1182" s="59" t="s">
        <v>37</v>
      </c>
      <c r="D1182" s="59" t="s">
        <v>37</v>
      </c>
      <c r="E1182">
        <f>'[2]Order Form'!D1131</f>
        <v>0</v>
      </c>
      <c r="F1182">
        <f>'[2]Order Form'!E1131</f>
        <v>0</v>
      </c>
      <c r="G1182">
        <f>'[2]Order Form'!F1131</f>
        <v>0</v>
      </c>
      <c r="H1182">
        <f>'[2]Order Form'!G1131</f>
        <v>0</v>
      </c>
      <c r="I1182">
        <f>'[2]Order Form'!H1131</f>
        <v>0</v>
      </c>
      <c r="J1182">
        <f>'[2]Order Form'!I1131</f>
        <v>0</v>
      </c>
      <c r="K1182">
        <f>'[2]Order Form'!J1131</f>
        <v>0</v>
      </c>
      <c r="L1182">
        <f>'[2]Order Form'!K1131</f>
        <v>0</v>
      </c>
      <c r="M1182">
        <f>'[2]Order Form'!L1085</f>
        <v>0</v>
      </c>
    </row>
    <row r="1183" spans="3:13" ht="15" hidden="1" customHeight="1" outlineLevel="2" x14ac:dyDescent="0.25">
      <c r="C1183" s="59" t="s">
        <v>37</v>
      </c>
      <c r="D1183" s="59" t="s">
        <v>37</v>
      </c>
      <c r="E1183">
        <f>'[2]Order Form'!D1132</f>
        <v>545908</v>
      </c>
      <c r="F1183" t="str">
        <f>'[2]Order Form'!E1132</f>
        <v>07-16</v>
      </c>
      <c r="G1183">
        <f>'[2]Order Form'!F1132</f>
        <v>0</v>
      </c>
      <c r="H1183">
        <f>'[2]Order Form'!G1132</f>
        <v>0</v>
      </c>
      <c r="I1183" t="str">
        <f>'[2]Order Form'!H1132</f>
        <v>WS DANCING HEARTS MEDIUM SOFT A-LINE COS BAG</v>
      </c>
      <c r="J1183">
        <f>'[2]Order Form'!I1132</f>
        <v>2</v>
      </c>
      <c r="K1183">
        <f>'[2]Order Form'!J1132</f>
        <v>12.09</v>
      </c>
      <c r="L1183">
        <f>'[2]Order Form'!K1132</f>
        <v>19.95</v>
      </c>
      <c r="M1183">
        <f>'[2]Order Form'!L1086</f>
        <v>0</v>
      </c>
    </row>
    <row r="1184" spans="3:13" ht="15" hidden="1" customHeight="1" outlineLevel="2" x14ac:dyDescent="0.25">
      <c r="C1184" s="59" t="s">
        <v>37</v>
      </c>
      <c r="D1184" s="59" t="s">
        <v>37</v>
      </c>
      <c r="E1184">
        <f>'[2]Order Form'!D1133</f>
        <v>545909</v>
      </c>
      <c r="F1184" t="str">
        <f>'[2]Order Form'!E1133</f>
        <v>07-16</v>
      </c>
      <c r="G1184">
        <f>'[2]Order Form'!F1133</f>
        <v>0</v>
      </c>
      <c r="H1184">
        <f>'[2]Order Form'!G1133</f>
        <v>0</v>
      </c>
      <c r="I1184" t="str">
        <f>'[2]Order Form'!H1133</f>
        <v>WS DANCING HEARTS SOFT SIDED A-LINE COS BAG</v>
      </c>
      <c r="J1184">
        <f>'[2]Order Form'!I1133</f>
        <v>2</v>
      </c>
      <c r="K1184">
        <f>'[2]Order Form'!J1133</f>
        <v>18.149999999999999</v>
      </c>
      <c r="L1184">
        <f>'[2]Order Form'!K1133</f>
        <v>29.95</v>
      </c>
      <c r="M1184">
        <f>'[2]Order Form'!L1087</f>
        <v>0</v>
      </c>
    </row>
    <row r="1185" spans="3:13" ht="15" hidden="1" customHeight="1" outlineLevel="2" x14ac:dyDescent="0.25">
      <c r="C1185" s="59" t="s">
        <v>37</v>
      </c>
      <c r="D1185" s="59" t="s">
        <v>37</v>
      </c>
      <c r="E1185">
        <f>'[2]Order Form'!D1134</f>
        <v>545910</v>
      </c>
      <c r="F1185" t="str">
        <f>'[2]Order Form'!E1134</f>
        <v>07-16</v>
      </c>
      <c r="G1185">
        <f>'[2]Order Form'!F1134</f>
        <v>0</v>
      </c>
      <c r="H1185">
        <f>'[2]Order Form'!G1134</f>
        <v>0</v>
      </c>
      <c r="I1185" t="str">
        <f>'[2]Order Form'!H1134</f>
        <v>WS DANCING HEARTS MEDIUM HOLD ALL COS BAG</v>
      </c>
      <c r="J1185">
        <f>'[2]Order Form'!I1134</f>
        <v>2</v>
      </c>
      <c r="K1185">
        <f>'[2]Order Form'!J1134</f>
        <v>21.18</v>
      </c>
      <c r="L1185">
        <f>'[2]Order Form'!K1134</f>
        <v>34.950000000000003</v>
      </c>
      <c r="M1185">
        <f>'[2]Order Form'!L1088</f>
        <v>0</v>
      </c>
    </row>
    <row r="1186" spans="3:13" ht="15" hidden="1" customHeight="1" outlineLevel="2" x14ac:dyDescent="0.25">
      <c r="C1186" s="59" t="s">
        <v>37</v>
      </c>
      <c r="D1186" s="59" t="s">
        <v>37</v>
      </c>
      <c r="E1186">
        <f>'[2]Order Form'!D1135</f>
        <v>545911</v>
      </c>
      <c r="F1186" t="str">
        <f>'[2]Order Form'!E1135</f>
        <v>07-16</v>
      </c>
      <c r="G1186">
        <f>'[2]Order Form'!F1135</f>
        <v>0</v>
      </c>
      <c r="H1186">
        <f>'[2]Order Form'!G1135</f>
        <v>0</v>
      </c>
      <c r="I1186" t="str">
        <f>'[2]Order Form'!H1135</f>
        <v>WS DANCING HEARTS TRAVEL BAG WITH HOOK</v>
      </c>
      <c r="J1186">
        <f>'[2]Order Form'!I1135</f>
        <v>2</v>
      </c>
      <c r="K1186">
        <f>'[2]Order Form'!J1135</f>
        <v>24.21</v>
      </c>
      <c r="L1186">
        <f>'[2]Order Form'!K1135</f>
        <v>39.950000000000003</v>
      </c>
      <c r="M1186">
        <f>'[2]Order Form'!L1089</f>
        <v>0</v>
      </c>
    </row>
    <row r="1187" spans="3:13" ht="15" hidden="1" customHeight="1" outlineLevel="2" x14ac:dyDescent="0.25">
      <c r="C1187" s="59" t="s">
        <v>37</v>
      </c>
      <c r="D1187" s="59" t="s">
        <v>37</v>
      </c>
      <c r="E1187">
        <f>'[2]Order Form'!D1136</f>
        <v>545912</v>
      </c>
      <c r="F1187" t="str">
        <f>'[2]Order Form'!E1136</f>
        <v>07-16</v>
      </c>
      <c r="G1187">
        <f>'[2]Order Form'!F1136</f>
        <v>0</v>
      </c>
      <c r="H1187">
        <f>'[2]Order Form'!G1136</f>
        <v>0</v>
      </c>
      <c r="I1187" t="str">
        <f>'[2]Order Form'!H1136</f>
        <v>WS DANCING HEARTS LARGE HOLD ALL COS BAG</v>
      </c>
      <c r="J1187">
        <f>'[2]Order Form'!I1136</f>
        <v>2</v>
      </c>
      <c r="K1187">
        <f>'[2]Order Form'!J1136</f>
        <v>27.27</v>
      </c>
      <c r="L1187">
        <f>'[2]Order Form'!K1136</f>
        <v>45</v>
      </c>
      <c r="M1187">
        <f>'[2]Order Form'!L1090</f>
        <v>0</v>
      </c>
    </row>
    <row r="1188" spans="3:13" ht="15" hidden="1" customHeight="1" outlineLevel="2" x14ac:dyDescent="0.25">
      <c r="C1188" s="59" t="s">
        <v>37</v>
      </c>
      <c r="D1188" s="59" t="s">
        <v>37</v>
      </c>
      <c r="E1188">
        <f>'[2]Order Form'!D1137</f>
        <v>0</v>
      </c>
      <c r="F1188">
        <f>'[2]Order Form'!E1137</f>
        <v>0</v>
      </c>
      <c r="G1188">
        <f>'[2]Order Form'!F1137</f>
        <v>0</v>
      </c>
      <c r="H1188">
        <f>'[2]Order Form'!G1137</f>
        <v>0</v>
      </c>
      <c r="I1188">
        <f>'[2]Order Form'!H1137</f>
        <v>0</v>
      </c>
      <c r="J1188">
        <f>'[2]Order Form'!I1137</f>
        <v>0</v>
      </c>
      <c r="K1188">
        <f>'[2]Order Form'!J1137</f>
        <v>0</v>
      </c>
      <c r="L1188">
        <f>'[2]Order Form'!K1137</f>
        <v>0</v>
      </c>
      <c r="M1188">
        <f>'[2]Order Form'!L1091</f>
        <v>0</v>
      </c>
    </row>
    <row r="1189" spans="3:13" ht="15" hidden="1" customHeight="1" outlineLevel="2" x14ac:dyDescent="0.25">
      <c r="C1189" s="59" t="s">
        <v>37</v>
      </c>
      <c r="D1189" s="59" t="s">
        <v>37</v>
      </c>
      <c r="E1189">
        <f>'[2]Order Form'!D1138</f>
        <v>0</v>
      </c>
      <c r="F1189">
        <f>'[2]Order Form'!E1138</f>
        <v>0</v>
      </c>
      <c r="G1189">
        <f>'[2]Order Form'!F1138</f>
        <v>0</v>
      </c>
      <c r="H1189">
        <f>'[2]Order Form'!G1138</f>
        <v>0</v>
      </c>
      <c r="I1189">
        <f>'[2]Order Form'!H1138</f>
        <v>0</v>
      </c>
      <c r="J1189">
        <f>'[2]Order Form'!I1138</f>
        <v>0</v>
      </c>
      <c r="K1189">
        <f>'[2]Order Form'!J1138</f>
        <v>0</v>
      </c>
      <c r="L1189">
        <f>'[2]Order Form'!K1138</f>
        <v>0</v>
      </c>
      <c r="M1189">
        <f>'[2]Order Form'!L1092</f>
        <v>0</v>
      </c>
    </row>
    <row r="1190" spans="3:13" ht="15" hidden="1" customHeight="1" outlineLevel="2" x14ac:dyDescent="0.25">
      <c r="C1190" s="59" t="s">
        <v>37</v>
      </c>
      <c r="D1190" s="59" t="s">
        <v>37</v>
      </c>
      <c r="E1190">
        <f>'[2]Order Form'!D1139</f>
        <v>543404</v>
      </c>
      <c r="F1190" t="str">
        <f>'[2]Order Form'!E1139</f>
        <v>BW-14</v>
      </c>
      <c r="G1190">
        <f>'[2]Order Form'!F1139</f>
        <v>0</v>
      </c>
      <c r="H1190">
        <f>'[2]Order Form'!G1139</f>
        <v>0</v>
      </c>
      <c r="I1190" t="str">
        <f>'[2]Order Form'!H1139</f>
        <v>WM MEN'S BLUE CAMO LONG FLAT BAG</v>
      </c>
      <c r="J1190">
        <f>'[2]Order Form'!I1139</f>
        <v>1</v>
      </c>
      <c r="K1190">
        <f>'[2]Order Form'!J1139</f>
        <v>9.06</v>
      </c>
      <c r="L1190">
        <f>'[2]Order Form'!K1139</f>
        <v>14.95</v>
      </c>
      <c r="M1190">
        <f>'[2]Order Form'!L1093</f>
        <v>0</v>
      </c>
    </row>
    <row r="1191" spans="3:13" ht="15" hidden="1" customHeight="1" outlineLevel="2" x14ac:dyDescent="0.25">
      <c r="C1191" s="59" t="s">
        <v>37</v>
      </c>
      <c r="D1191" s="59" t="s">
        <v>37</v>
      </c>
      <c r="E1191">
        <f>'[2]Order Form'!D1140</f>
        <v>544502</v>
      </c>
      <c r="F1191" t="str">
        <f>'[2]Order Form'!E1140</f>
        <v>BW-14</v>
      </c>
      <c r="G1191">
        <f>'[2]Order Form'!F1140</f>
        <v>0</v>
      </c>
      <c r="H1191">
        <f>'[2]Order Form'!G1140</f>
        <v>0</v>
      </c>
      <c r="I1191" t="str">
        <f>'[2]Order Form'!H1140</f>
        <v>WM RACE CARS LONG FLAT BAG</v>
      </c>
      <c r="J1191">
        <f>'[2]Order Form'!I1140</f>
        <v>1</v>
      </c>
      <c r="K1191">
        <f>'[2]Order Form'!J1140</f>
        <v>9.06</v>
      </c>
      <c r="L1191">
        <f>'[2]Order Form'!K1140</f>
        <v>14.95</v>
      </c>
      <c r="M1191">
        <f>'[2]Order Form'!L1094</f>
        <v>0</v>
      </c>
    </row>
    <row r="1192" spans="3:13" ht="15" hidden="1" customHeight="1" outlineLevel="2" x14ac:dyDescent="0.25">
      <c r="C1192" s="59" t="s">
        <v>37</v>
      </c>
      <c r="D1192" s="59" t="s">
        <v>37</v>
      </c>
      <c r="E1192">
        <f>'[2]Order Form'!D1141</f>
        <v>544602</v>
      </c>
      <c r="F1192" t="str">
        <f>'[2]Order Form'!E1141</f>
        <v>BW-14</v>
      </c>
      <c r="G1192">
        <f>'[2]Order Form'!F1141</f>
        <v>0</v>
      </c>
      <c r="H1192">
        <f>'[2]Order Form'!G1141</f>
        <v>0</v>
      </c>
      <c r="I1192" t="str">
        <f>'[2]Order Form'!H1141</f>
        <v>WM STARS LONG FLAT BAG</v>
      </c>
      <c r="J1192">
        <f>'[2]Order Form'!I1141</f>
        <v>1</v>
      </c>
      <c r="K1192">
        <f>'[2]Order Form'!J1141</f>
        <v>9.06</v>
      </c>
      <c r="L1192">
        <f>'[2]Order Form'!K1141</f>
        <v>14.95</v>
      </c>
      <c r="M1192">
        <f>'[2]Order Form'!L1095</f>
        <v>0</v>
      </c>
    </row>
    <row r="1193" spans="3:13" ht="15" hidden="1" customHeight="1" outlineLevel="2" x14ac:dyDescent="0.25">
      <c r="C1193" s="59" t="s">
        <v>37</v>
      </c>
      <c r="D1193" s="59" t="s">
        <v>37</v>
      </c>
      <c r="E1193">
        <f>'[2]Order Form'!D1142</f>
        <v>545837</v>
      </c>
      <c r="F1193" t="str">
        <f>'[2]Order Form'!E1142</f>
        <v>06-04</v>
      </c>
      <c r="G1193">
        <f>'[2]Order Form'!F1142</f>
        <v>0</v>
      </c>
      <c r="H1193">
        <f>'[2]Order Form'!G1142</f>
        <v>0</v>
      </c>
      <c r="I1193" t="str">
        <f>'[2]Order Form'!H1142</f>
        <v>DINO TRAVEL BAG WITH HOOK</v>
      </c>
      <c r="J1193">
        <f>'[2]Order Form'!I1142</f>
        <v>1</v>
      </c>
      <c r="K1193">
        <f>'[2]Order Form'!J1142</f>
        <v>24.21</v>
      </c>
      <c r="L1193">
        <f>'[2]Order Form'!K1142</f>
        <v>39.950000000000003</v>
      </c>
      <c r="M1193">
        <f>'[2]Order Form'!L1096</f>
        <v>0</v>
      </c>
    </row>
    <row r="1194" spans="3:13" ht="15" hidden="1" customHeight="1" outlineLevel="2" x14ac:dyDescent="0.25">
      <c r="C1194" s="59" t="s">
        <v>37</v>
      </c>
      <c r="D1194" s="59" t="s">
        <v>37</v>
      </c>
      <c r="E1194">
        <f>'[2]Order Form'!D1143</f>
        <v>0</v>
      </c>
      <c r="F1194">
        <f>'[2]Order Form'!E1143</f>
        <v>0</v>
      </c>
      <c r="G1194">
        <f>'[2]Order Form'!F1143</f>
        <v>0</v>
      </c>
      <c r="H1194">
        <f>'[2]Order Form'!G1143</f>
        <v>0</v>
      </c>
      <c r="I1194">
        <f>'[2]Order Form'!H1143</f>
        <v>0</v>
      </c>
      <c r="J1194">
        <f>'[2]Order Form'!I1143</f>
        <v>0</v>
      </c>
      <c r="K1194">
        <f>'[2]Order Form'!J1143</f>
        <v>0</v>
      </c>
      <c r="L1194">
        <f>'[2]Order Form'!K1143</f>
        <v>0</v>
      </c>
      <c r="M1194">
        <f>'[2]Order Form'!L1097</f>
        <v>0</v>
      </c>
    </row>
    <row r="1195" spans="3:13" ht="15" hidden="1" customHeight="1" outlineLevel="2" x14ac:dyDescent="0.25">
      <c r="C1195" s="59" t="s">
        <v>37</v>
      </c>
      <c r="D1195" s="59" t="s">
        <v>37</v>
      </c>
      <c r="E1195">
        <f>'[2]Order Form'!D1144</f>
        <v>546059</v>
      </c>
      <c r="F1195" t="str">
        <f>'[2]Order Form'!E1144</f>
        <v>08-04</v>
      </c>
      <c r="G1195">
        <f>'[2]Order Form'!F1144</f>
        <v>0</v>
      </c>
      <c r="H1195">
        <f>'[2]Order Form'!G1144</f>
        <v>0</v>
      </c>
      <c r="I1195" t="str">
        <f>'[2]Order Form'!H1144</f>
        <v>MISTER GALAXY LARGE FLAT PURSE</v>
      </c>
      <c r="J1195">
        <f>'[2]Order Form'!I1144</f>
        <v>1</v>
      </c>
      <c r="K1195">
        <f>'[2]Order Form'!J1144</f>
        <v>9.06</v>
      </c>
      <c r="L1195">
        <f>'[2]Order Form'!K1144</f>
        <v>14.95</v>
      </c>
      <c r="M1195">
        <f>'[2]Order Form'!L1098</f>
        <v>0</v>
      </c>
    </row>
    <row r="1196" spans="3:13" ht="15" hidden="1" customHeight="1" outlineLevel="2" x14ac:dyDescent="0.25">
      <c r="C1196" s="59" t="s">
        <v>37</v>
      </c>
      <c r="D1196" s="59" t="s">
        <v>37</v>
      </c>
      <c r="E1196">
        <f>'[2]Order Form'!D1145</f>
        <v>546060</v>
      </c>
      <c r="F1196" t="str">
        <f>'[2]Order Form'!E1145</f>
        <v>08-04</v>
      </c>
      <c r="G1196">
        <f>'[2]Order Form'!F1145</f>
        <v>0</v>
      </c>
      <c r="H1196">
        <f>'[2]Order Form'!G1145</f>
        <v>0</v>
      </c>
      <c r="I1196" t="str">
        <f>'[2]Order Form'!H1145</f>
        <v>MISTER GALAXY MEDIUM SOFT A-LINE COS BAG</v>
      </c>
      <c r="J1196">
        <f>'[2]Order Form'!I1145</f>
        <v>1</v>
      </c>
      <c r="K1196">
        <f>'[2]Order Form'!J1145</f>
        <v>12.09</v>
      </c>
      <c r="L1196">
        <f>'[2]Order Form'!K1145</f>
        <v>19.95</v>
      </c>
      <c r="M1196">
        <f>'[2]Order Form'!L1099</f>
        <v>0</v>
      </c>
    </row>
    <row r="1197" spans="3:13" ht="15" hidden="1" customHeight="1" outlineLevel="2" x14ac:dyDescent="0.25">
      <c r="C1197" s="59" t="s">
        <v>37</v>
      </c>
      <c r="D1197" s="59" t="s">
        <v>37</v>
      </c>
      <c r="E1197">
        <f>'[2]Order Form'!D1146</f>
        <v>546062</v>
      </c>
      <c r="F1197" t="str">
        <f>'[2]Order Form'!E1146</f>
        <v>08-04</v>
      </c>
      <c r="G1197">
        <f>'[2]Order Form'!F1146</f>
        <v>0</v>
      </c>
      <c r="H1197">
        <f>'[2]Order Form'!G1146</f>
        <v>0</v>
      </c>
      <c r="I1197" t="str">
        <f>'[2]Order Form'!H1146</f>
        <v>MISTER GALAXY EXTRA LARGE FLAT BAG</v>
      </c>
      <c r="J1197">
        <f>'[2]Order Form'!I1146</f>
        <v>1</v>
      </c>
      <c r="K1197">
        <f>'[2]Order Form'!J1146</f>
        <v>15.12</v>
      </c>
      <c r="L1197">
        <f>'[2]Order Form'!K1146</f>
        <v>24.95</v>
      </c>
      <c r="M1197">
        <f>'[2]Order Form'!L1100</f>
        <v>0</v>
      </c>
    </row>
    <row r="1198" spans="3:13" ht="15" hidden="1" customHeight="1" outlineLevel="2" x14ac:dyDescent="0.25">
      <c r="C1198" s="59" t="s">
        <v>37</v>
      </c>
      <c r="D1198" s="59" t="s">
        <v>37</v>
      </c>
      <c r="E1198">
        <f>'[2]Order Form'!D1147</f>
        <v>546063</v>
      </c>
      <c r="F1198" t="str">
        <f>'[2]Order Form'!E1147</f>
        <v>08-04</v>
      </c>
      <c r="G1198">
        <f>'[2]Order Form'!F1147</f>
        <v>0</v>
      </c>
      <c r="H1198">
        <f>'[2]Order Form'!G1147</f>
        <v>0</v>
      </c>
      <c r="I1198" t="str">
        <f>'[2]Order Form'!H1147</f>
        <v>MISTER GALAXY MEDIUM HOLDALL COS BAG</v>
      </c>
      <c r="J1198">
        <f>'[2]Order Form'!I1147</f>
        <v>1</v>
      </c>
      <c r="K1198">
        <f>'[2]Order Form'!J1147</f>
        <v>21.18</v>
      </c>
      <c r="L1198">
        <f>'[2]Order Form'!K1147</f>
        <v>34.950000000000003</v>
      </c>
      <c r="M1198">
        <f>'[2]Order Form'!L1101</f>
        <v>0</v>
      </c>
    </row>
    <row r="1199" spans="3:13" ht="15" hidden="1" customHeight="1" outlineLevel="2" x14ac:dyDescent="0.25">
      <c r="C1199" s="59" t="s">
        <v>37</v>
      </c>
      <c r="D1199" s="59" t="s">
        <v>37</v>
      </c>
      <c r="E1199">
        <f>'[2]Order Form'!D1148</f>
        <v>546064</v>
      </c>
      <c r="F1199" t="str">
        <f>'[2]Order Form'!E1148</f>
        <v>08-04</v>
      </c>
      <c r="G1199">
        <f>'[2]Order Form'!F1148</f>
        <v>0</v>
      </c>
      <c r="H1199">
        <f>'[2]Order Form'!G1148</f>
        <v>0</v>
      </c>
      <c r="I1199" t="str">
        <f>'[2]Order Form'!H1148</f>
        <v>MISTER GALAXY TRAVEL BAG WITH HOOK</v>
      </c>
      <c r="J1199">
        <f>'[2]Order Form'!I1148</f>
        <v>1</v>
      </c>
      <c r="K1199">
        <f>'[2]Order Form'!J1148</f>
        <v>24.21</v>
      </c>
      <c r="L1199">
        <f>'[2]Order Form'!K1148</f>
        <v>39.950000000000003</v>
      </c>
      <c r="M1199">
        <f>'[2]Order Form'!L1102</f>
        <v>0</v>
      </c>
    </row>
    <row r="1200" spans="3:13" ht="15" hidden="1" customHeight="1" outlineLevel="2" x14ac:dyDescent="0.25">
      <c r="C1200" s="59" t="s">
        <v>37</v>
      </c>
      <c r="D1200" s="59" t="s">
        <v>37</v>
      </c>
      <c r="E1200">
        <f>'[2]Order Form'!D1149</f>
        <v>0</v>
      </c>
      <c r="F1200">
        <f>'[2]Order Form'!E1149</f>
        <v>0</v>
      </c>
      <c r="G1200">
        <f>'[2]Order Form'!F1149</f>
        <v>0</v>
      </c>
      <c r="H1200">
        <f>'[2]Order Form'!G1149</f>
        <v>0</v>
      </c>
      <c r="I1200">
        <f>'[2]Order Form'!H1149</f>
        <v>0</v>
      </c>
      <c r="J1200">
        <f>'[2]Order Form'!I1149</f>
        <v>0</v>
      </c>
      <c r="K1200">
        <f>'[2]Order Form'!J1149</f>
        <v>0</v>
      </c>
      <c r="L1200">
        <f>'[2]Order Form'!K1149</f>
        <v>0</v>
      </c>
      <c r="M1200">
        <f>'[2]Order Form'!L1103</f>
        <v>0</v>
      </c>
    </row>
    <row r="1201" spans="3:13" ht="15" hidden="1" customHeight="1" outlineLevel="2" x14ac:dyDescent="0.25">
      <c r="C1201" s="59" t="s">
        <v>37</v>
      </c>
      <c r="D1201" s="59" t="s">
        <v>37</v>
      </c>
      <c r="E1201" t="str">
        <f>'[2]Order Form'!D1150</f>
        <v>WSB056</v>
      </c>
      <c r="F1201" t="str">
        <f>'[2]Order Form'!E1150</f>
        <v>FS-E2</v>
      </c>
      <c r="G1201">
        <f>'[2]Order Form'!F1150</f>
        <v>0</v>
      </c>
      <c r="H1201" t="str">
        <f>'[2]Order Form'!G1150</f>
        <v>P</v>
      </c>
      <c r="I1201" t="str">
        <f>'[2]Order Form'!H1150</f>
        <v>MISTER MEN'S EXPRESSO COS BAG PREPACK (3)</v>
      </c>
      <c r="J1201">
        <f>'[2]Order Form'!I1150</f>
        <v>1</v>
      </c>
      <c r="K1201">
        <f>'[2]Order Form'!J1150</f>
        <v>169.38</v>
      </c>
      <c r="L1201">
        <f>'[2]Order Form'!K1150</f>
        <v>279.48</v>
      </c>
      <c r="M1201">
        <f>'[2]Order Form'!L1112</f>
        <v>0</v>
      </c>
    </row>
    <row r="1202" spans="3:13" ht="15" hidden="1" customHeight="1" outlineLevel="2" x14ac:dyDescent="0.25">
      <c r="C1202" s="59" t="s">
        <v>37</v>
      </c>
      <c r="D1202" s="59" t="s">
        <v>37</v>
      </c>
      <c r="E1202">
        <f>'[2]Order Form'!D1151</f>
        <v>544722</v>
      </c>
      <c r="F1202" t="str">
        <f>'[2]Order Form'!E1151</f>
        <v>BW-06</v>
      </c>
      <c r="G1202">
        <f>'[2]Order Form'!F1151</f>
        <v>0</v>
      </c>
      <c r="H1202">
        <f>'[2]Order Form'!G1151</f>
        <v>0</v>
      </c>
      <c r="I1202" t="str">
        <f>'[2]Order Form'!H1151</f>
        <v>MISTER MEN'S EXPRESSO RECTANGULAR TRAVEL BAG</v>
      </c>
      <c r="J1202">
        <f>'[2]Order Form'!I1151</f>
        <v>2</v>
      </c>
      <c r="K1202">
        <f>'[2]Order Form'!J1151</f>
        <v>12.09</v>
      </c>
      <c r="L1202">
        <f>'[2]Order Form'!K1151</f>
        <v>19.95</v>
      </c>
      <c r="M1202">
        <f>'[2]Order Form'!L1113</f>
        <v>0</v>
      </c>
    </row>
    <row r="1203" spans="3:13" ht="15" hidden="1" customHeight="1" outlineLevel="2" x14ac:dyDescent="0.25">
      <c r="C1203" s="59" t="s">
        <v>37</v>
      </c>
      <c r="D1203" s="59" t="s">
        <v>37</v>
      </c>
      <c r="E1203">
        <f>'[2]Order Form'!D1152</f>
        <v>545781</v>
      </c>
      <c r="F1203" t="str">
        <f>'[2]Order Form'!E1152</f>
        <v>BW-06</v>
      </c>
      <c r="G1203">
        <f>'[2]Order Form'!F1152</f>
        <v>0</v>
      </c>
      <c r="H1203">
        <f>'[2]Order Form'!G1152</f>
        <v>0</v>
      </c>
      <c r="I1203" t="str">
        <f>'[2]Order Form'!H1152</f>
        <v>MISTER MEN'S EXPRESSO TRAVEL BAG</v>
      </c>
      <c r="J1203">
        <f>'[2]Order Form'!I1152</f>
        <v>2</v>
      </c>
      <c r="K1203">
        <f>'[2]Order Form'!J1152</f>
        <v>12.09</v>
      </c>
      <c r="L1203">
        <f>'[2]Order Form'!K1152</f>
        <v>19.95</v>
      </c>
      <c r="M1203">
        <f>'[2]Order Form'!L1114</f>
        <v>0</v>
      </c>
    </row>
    <row r="1204" spans="3:13" ht="15" hidden="1" customHeight="1" outlineLevel="2" x14ac:dyDescent="0.25">
      <c r="C1204" s="59" t="s">
        <v>37</v>
      </c>
      <c r="D1204" s="59" t="s">
        <v>37</v>
      </c>
      <c r="E1204">
        <f>'[2]Order Form'!D1153</f>
        <v>544724</v>
      </c>
      <c r="F1204" t="str">
        <f>'[2]Order Form'!E1153</f>
        <v>BW-06</v>
      </c>
      <c r="G1204">
        <f>'[2]Order Form'!F1153</f>
        <v>0</v>
      </c>
      <c r="H1204">
        <f>'[2]Order Form'!G1153</f>
        <v>0</v>
      </c>
      <c r="I1204" t="str">
        <f>'[2]Order Form'!H1153</f>
        <v>MISTER MEN'S EXPRESSO DOUBLE ZIP WASH BAG</v>
      </c>
      <c r="J1204">
        <f>'[2]Order Form'!I1153</f>
        <v>2</v>
      </c>
      <c r="K1204">
        <f>'[2]Order Form'!J1153</f>
        <v>18.149999999999999</v>
      </c>
      <c r="L1204">
        <f>'[2]Order Form'!K1153</f>
        <v>29.95</v>
      </c>
      <c r="M1204">
        <f>'[2]Order Form'!L1115</f>
        <v>0</v>
      </c>
    </row>
    <row r="1205" spans="3:13" ht="15" hidden="1" customHeight="1" outlineLevel="2" x14ac:dyDescent="0.25">
      <c r="C1205" s="59" t="s">
        <v>37</v>
      </c>
      <c r="D1205" s="59" t="s">
        <v>37</v>
      </c>
      <c r="E1205">
        <f>'[2]Order Form'!D1154</f>
        <v>544725</v>
      </c>
      <c r="F1205" t="str">
        <f>'[2]Order Form'!E1154</f>
        <v>BW-06</v>
      </c>
      <c r="G1205">
        <f>'[2]Order Form'!F1154</f>
        <v>0</v>
      </c>
      <c r="H1205">
        <f>'[2]Order Form'!G1154</f>
        <v>0</v>
      </c>
      <c r="I1205" t="str">
        <f>'[2]Order Form'!H1154</f>
        <v>MISTER MEN'S EXPRESSO WASH BAG</v>
      </c>
      <c r="J1205">
        <f>'[2]Order Form'!I1154</f>
        <v>2</v>
      </c>
      <c r="K1205">
        <f>'[2]Order Form'!J1154</f>
        <v>21.18</v>
      </c>
      <c r="L1205">
        <f>'[2]Order Form'!K1154</f>
        <v>34.950000000000003</v>
      </c>
      <c r="M1205">
        <f>'[2]Order Form'!L1116</f>
        <v>0</v>
      </c>
    </row>
    <row r="1206" spans="3:13" ht="15" hidden="1" customHeight="1" outlineLevel="2" x14ac:dyDescent="0.25">
      <c r="C1206" s="59" t="s">
        <v>37</v>
      </c>
      <c r="D1206" s="59" t="s">
        <v>37</v>
      </c>
      <c r="E1206">
        <f>'[2]Order Form'!D1155</f>
        <v>544726</v>
      </c>
      <c r="F1206" t="str">
        <f>'[2]Order Form'!E1155</f>
        <v>BW-06</v>
      </c>
      <c r="G1206">
        <f>'[2]Order Form'!F1155</f>
        <v>0</v>
      </c>
      <c r="H1206">
        <f>'[2]Order Form'!G1155</f>
        <v>0</v>
      </c>
      <c r="I1206" t="str">
        <f>'[2]Order Form'!H1155</f>
        <v>MISTER MEN'S EXPRESSO WASH BAG WITH HOOK</v>
      </c>
      <c r="J1206">
        <f>'[2]Order Form'!I1155</f>
        <v>2</v>
      </c>
      <c r="K1206">
        <f>'[2]Order Form'!J1155</f>
        <v>21.18</v>
      </c>
      <c r="L1206">
        <f>'[2]Order Form'!K1155</f>
        <v>34.950000000000003</v>
      </c>
      <c r="M1206">
        <f>'[2]Order Form'!L1117</f>
        <v>0</v>
      </c>
    </row>
    <row r="1207" spans="3:13" ht="15" hidden="1" customHeight="1" outlineLevel="2" x14ac:dyDescent="0.25">
      <c r="C1207" s="59" t="s">
        <v>37</v>
      </c>
      <c r="D1207" s="59" t="s">
        <v>37</v>
      </c>
      <c r="E1207">
        <f>'[2]Order Form'!D1156</f>
        <v>0</v>
      </c>
      <c r="F1207">
        <f>'[2]Order Form'!E1156</f>
        <v>0</v>
      </c>
      <c r="G1207">
        <f>'[2]Order Form'!F1156</f>
        <v>0</v>
      </c>
      <c r="H1207">
        <f>'[2]Order Form'!G1156</f>
        <v>0</v>
      </c>
      <c r="I1207">
        <f>'[2]Order Form'!H1156</f>
        <v>0</v>
      </c>
      <c r="J1207">
        <f>'[2]Order Form'!I1156</f>
        <v>0</v>
      </c>
      <c r="K1207">
        <f>'[2]Order Form'!J1156</f>
        <v>0</v>
      </c>
      <c r="L1207">
        <f>'[2]Order Form'!K1156</f>
        <v>0</v>
      </c>
      <c r="M1207">
        <f>'[2]Order Form'!L1118</f>
        <v>0</v>
      </c>
    </row>
    <row r="1208" spans="3:13" ht="15" hidden="1" customHeight="1" outlineLevel="2" x14ac:dyDescent="0.25">
      <c r="C1208" s="59" t="s">
        <v>37</v>
      </c>
      <c r="D1208" s="59" t="s">
        <v>37</v>
      </c>
      <c r="E1208" t="str">
        <f>'[2]Order Form'!D1157</f>
        <v>WSB324</v>
      </c>
      <c r="F1208" t="str">
        <f>'[2]Order Form'!E1157</f>
        <v>FS-G9</v>
      </c>
      <c r="G1208">
        <f>'[2]Order Form'!F1157</f>
        <v>0</v>
      </c>
      <c r="H1208" t="str">
        <f>'[2]Order Form'!G1157</f>
        <v>P</v>
      </c>
      <c r="I1208" t="str">
        <f>'[2]Order Form'!H1157</f>
        <v>MISTER MEN'S WILLIAM COS BAG PREPACK</v>
      </c>
      <c r="J1208">
        <f>'[2]Order Form'!I1157</f>
        <v>1</v>
      </c>
      <c r="K1208">
        <f>'[2]Order Form'!J1157</f>
        <v>175.44</v>
      </c>
      <c r="L1208">
        <f>'[2]Order Form'!K1157</f>
        <v>289.48</v>
      </c>
      <c r="M1208">
        <f>'[2]Order Form'!L1119</f>
        <v>0</v>
      </c>
    </row>
    <row r="1209" spans="3:13" ht="15" hidden="1" customHeight="1" outlineLevel="2" x14ac:dyDescent="0.25">
      <c r="C1209" s="59" t="s">
        <v>37</v>
      </c>
      <c r="D1209" s="59" t="s">
        <v>37</v>
      </c>
      <c r="E1209">
        <f>'[2]Order Form'!D1158</f>
        <v>546202</v>
      </c>
      <c r="F1209" t="str">
        <f>'[2]Order Form'!E1158</f>
        <v>BW-11</v>
      </c>
      <c r="G1209">
        <f>'[2]Order Form'!F1158</f>
        <v>0</v>
      </c>
      <c r="H1209">
        <f>'[2]Order Form'!G1158</f>
        <v>0</v>
      </c>
      <c r="I1209" t="str">
        <f>'[2]Order Form'!H1158</f>
        <v>MISTER MEN'S WILLIAM RECTANGULAR TRAVEL BAG</v>
      </c>
      <c r="J1209">
        <f>'[2]Order Form'!I1158</f>
        <v>1</v>
      </c>
      <c r="K1209">
        <f>'[2]Order Form'!J1158</f>
        <v>12.09</v>
      </c>
      <c r="L1209">
        <f>'[2]Order Form'!K1158</f>
        <v>19.95</v>
      </c>
      <c r="M1209">
        <f>'[2]Order Form'!L1120</f>
        <v>0</v>
      </c>
    </row>
    <row r="1210" spans="3:13" ht="15" hidden="1" customHeight="1" outlineLevel="2" x14ac:dyDescent="0.25">
      <c r="C1210" s="59" t="s">
        <v>37</v>
      </c>
      <c r="D1210" s="59" t="s">
        <v>37</v>
      </c>
      <c r="E1210">
        <f>'[2]Order Form'!D1159</f>
        <v>546203</v>
      </c>
      <c r="F1210" t="str">
        <f>'[2]Order Form'!E1159</f>
        <v>BW-11</v>
      </c>
      <c r="G1210">
        <f>'[2]Order Form'!F1159</f>
        <v>0</v>
      </c>
      <c r="H1210">
        <f>'[2]Order Form'!G1159</f>
        <v>0</v>
      </c>
      <c r="I1210" t="str">
        <f>'[2]Order Form'!H1159</f>
        <v xml:space="preserve">MISTER MEN'S WILLIAM ROUND WASH BAG </v>
      </c>
      <c r="J1210">
        <f>'[2]Order Form'!I1159</f>
        <v>1</v>
      </c>
      <c r="K1210">
        <f>'[2]Order Form'!J1159</f>
        <v>15.12</v>
      </c>
      <c r="L1210">
        <f>'[2]Order Form'!K1159</f>
        <v>24.95</v>
      </c>
      <c r="M1210">
        <f>'[2]Order Form'!L1121</f>
        <v>0</v>
      </c>
    </row>
    <row r="1211" spans="3:13" ht="15" hidden="1" customHeight="1" outlineLevel="2" x14ac:dyDescent="0.25">
      <c r="C1211" s="59" t="s">
        <v>37</v>
      </c>
      <c r="D1211" s="59" t="s">
        <v>37</v>
      </c>
      <c r="E1211">
        <f>'[2]Order Form'!D1160</f>
        <v>546204</v>
      </c>
      <c r="F1211" t="str">
        <f>'[2]Order Form'!E1160</f>
        <v>BW-11</v>
      </c>
      <c r="G1211">
        <f>'[2]Order Form'!F1160</f>
        <v>0</v>
      </c>
      <c r="H1211">
        <f>'[2]Order Form'!G1160</f>
        <v>0</v>
      </c>
      <c r="I1211" t="str">
        <f>'[2]Order Form'!H1160</f>
        <v xml:space="preserve">MISTER MEN'S WILLIAM DOUBLE ZIP WASH BAG </v>
      </c>
      <c r="J1211">
        <f>'[2]Order Form'!I1160</f>
        <v>1</v>
      </c>
      <c r="K1211">
        <f>'[2]Order Form'!J1160</f>
        <v>18.149999999999999</v>
      </c>
      <c r="L1211">
        <f>'[2]Order Form'!K1160</f>
        <v>29.95</v>
      </c>
      <c r="M1211">
        <f>'[2]Order Form'!L1122</f>
        <v>0</v>
      </c>
    </row>
    <row r="1212" spans="3:13" ht="15" hidden="1" customHeight="1" outlineLevel="2" x14ac:dyDescent="0.25">
      <c r="C1212" s="59" t="s">
        <v>37</v>
      </c>
      <c r="D1212" s="59" t="s">
        <v>37</v>
      </c>
      <c r="E1212">
        <f>'[2]Order Form'!D1161</f>
        <v>546205</v>
      </c>
      <c r="F1212" t="str">
        <f>'[2]Order Form'!E1161</f>
        <v>BW-10</v>
      </c>
      <c r="G1212">
        <f>'[2]Order Form'!F1161</f>
        <v>0</v>
      </c>
      <c r="H1212">
        <f>'[2]Order Form'!G1161</f>
        <v>0</v>
      </c>
      <c r="I1212" t="str">
        <f>'[2]Order Form'!H1161</f>
        <v>MISTER MEN'S WILLIAM WASH BAG</v>
      </c>
      <c r="J1212">
        <f>'[2]Order Form'!I1161</f>
        <v>1</v>
      </c>
      <c r="K1212">
        <f>'[2]Order Form'!J1161</f>
        <v>21.18</v>
      </c>
      <c r="L1212">
        <f>'[2]Order Form'!K1161</f>
        <v>34.950000000000003</v>
      </c>
      <c r="M1212">
        <f>'[2]Order Form'!L1123</f>
        <v>0</v>
      </c>
    </row>
    <row r="1213" spans="3:13" ht="15" hidden="1" customHeight="1" outlineLevel="2" x14ac:dyDescent="0.25">
      <c r="C1213" s="59" t="s">
        <v>37</v>
      </c>
      <c r="D1213" s="59" t="s">
        <v>37</v>
      </c>
      <c r="E1213">
        <f>'[2]Order Form'!D1162</f>
        <v>546206</v>
      </c>
      <c r="F1213" t="str">
        <f>'[2]Order Form'!E1162</f>
        <v>BW-10</v>
      </c>
      <c r="G1213">
        <f>'[2]Order Form'!F1162</f>
        <v>0</v>
      </c>
      <c r="H1213">
        <f>'[2]Order Form'!G1162</f>
        <v>0</v>
      </c>
      <c r="I1213" t="str">
        <f>'[2]Order Form'!H1162</f>
        <v>MISTER MEN'S WILLIAM WASH BAG WITH HOOK</v>
      </c>
      <c r="J1213">
        <f>'[2]Order Form'!I1162</f>
        <v>1</v>
      </c>
      <c r="K1213">
        <f>'[2]Order Form'!J1162</f>
        <v>21.18</v>
      </c>
      <c r="L1213">
        <f>'[2]Order Form'!K1162</f>
        <v>34.950000000000003</v>
      </c>
      <c r="M1213">
        <f>'[2]Order Form'!L1124</f>
        <v>0</v>
      </c>
    </row>
    <row r="1214" spans="3:13" ht="15" hidden="1" customHeight="1" outlineLevel="2" x14ac:dyDescent="0.25">
      <c r="C1214" s="59" t="s">
        <v>37</v>
      </c>
      <c r="D1214" s="59" t="s">
        <v>37</v>
      </c>
      <c r="E1214">
        <f>'[2]Order Form'!D1163</f>
        <v>0</v>
      </c>
      <c r="F1214">
        <f>'[2]Order Form'!E1163</f>
        <v>0</v>
      </c>
      <c r="G1214">
        <f>'[2]Order Form'!F1163</f>
        <v>0</v>
      </c>
      <c r="H1214">
        <f>'[2]Order Form'!G1163</f>
        <v>0</v>
      </c>
      <c r="I1214">
        <f>'[2]Order Form'!H1163</f>
        <v>0</v>
      </c>
      <c r="J1214">
        <f>'[2]Order Form'!I1163</f>
        <v>0</v>
      </c>
      <c r="K1214">
        <f>'[2]Order Form'!J1163</f>
        <v>0</v>
      </c>
      <c r="L1214">
        <f>'[2]Order Form'!K1163</f>
        <v>0</v>
      </c>
      <c r="M1214">
        <f>'[2]Order Form'!L1125</f>
        <v>0</v>
      </c>
    </row>
    <row r="1215" spans="3:13" ht="15" hidden="1" customHeight="1" outlineLevel="2" x14ac:dyDescent="0.25">
      <c r="C1215" s="59" t="s">
        <v>37</v>
      </c>
      <c r="D1215" s="59" t="s">
        <v>37</v>
      </c>
      <c r="E1215" t="str">
        <f>'[2]Order Form'!D1164</f>
        <v>WS377</v>
      </c>
      <c r="F1215" t="str">
        <f>'[2]Order Form'!E1164</f>
        <v>FS-E1</v>
      </c>
      <c r="G1215">
        <f>'[2]Order Form'!F1164</f>
        <v>0</v>
      </c>
      <c r="H1215" t="str">
        <f>'[2]Order Form'!G1164</f>
        <v xml:space="preserve">P </v>
      </c>
      <c r="I1215" t="str">
        <f>'[2]Order Form'!H1164</f>
        <v>MISTER MEN'S DELUXE BLACK PREPACK(4)</v>
      </c>
      <c r="J1215">
        <f>'[2]Order Form'!I1164</f>
        <v>1</v>
      </c>
      <c r="K1215">
        <f>'[2]Order Form'!J1164</f>
        <v>175.44</v>
      </c>
      <c r="L1215">
        <f>'[2]Order Form'!K1164</f>
        <v>289.48</v>
      </c>
      <c r="M1215">
        <f>'[2]Order Form'!L1126</f>
        <v>0</v>
      </c>
    </row>
    <row r="1216" spans="3:13" ht="15" hidden="1" customHeight="1" outlineLevel="2" x14ac:dyDescent="0.25">
      <c r="C1216" s="59" t="s">
        <v>37</v>
      </c>
      <c r="D1216" s="59" t="s">
        <v>37</v>
      </c>
      <c r="E1216">
        <f>'[2]Order Form'!D1165</f>
        <v>542606</v>
      </c>
      <c r="F1216" t="str">
        <f>'[2]Order Form'!E1165</f>
        <v>BW-10</v>
      </c>
      <c r="G1216">
        <f>'[2]Order Form'!F1165</f>
        <v>0</v>
      </c>
      <c r="H1216">
        <f>'[2]Order Form'!G1165</f>
        <v>0</v>
      </c>
      <c r="I1216" t="str">
        <f>'[2]Order Form'!H1165</f>
        <v>MISTER MEN'S DELUXE BLACK RECTANGULAR TRAVEL BAG</v>
      </c>
      <c r="J1216">
        <f>'[2]Order Form'!I1165</f>
        <v>1</v>
      </c>
      <c r="K1216">
        <f>'[2]Order Form'!J1165</f>
        <v>12.09</v>
      </c>
      <c r="L1216">
        <f>'[2]Order Form'!K1165</f>
        <v>19.95</v>
      </c>
      <c r="M1216">
        <f>'[2]Order Form'!L1127</f>
        <v>0</v>
      </c>
    </row>
    <row r="1217" spans="3:13" ht="15" hidden="1" customHeight="1" outlineLevel="2" x14ac:dyDescent="0.25">
      <c r="C1217" s="59" t="s">
        <v>37</v>
      </c>
      <c r="D1217" s="59" t="s">
        <v>37</v>
      </c>
      <c r="E1217">
        <f>'[2]Order Form'!D1166</f>
        <v>542607</v>
      </c>
      <c r="F1217" t="str">
        <f>'[2]Order Form'!E1166</f>
        <v>BW-10</v>
      </c>
      <c r="G1217">
        <f>'[2]Order Form'!F1166</f>
        <v>0</v>
      </c>
      <c r="H1217">
        <f>'[2]Order Form'!G1166</f>
        <v>0</v>
      </c>
      <c r="I1217" t="str">
        <f>'[2]Order Form'!H1166</f>
        <v>MISTER MEN'S DELUXE BLACK ROUND WASH BAG</v>
      </c>
      <c r="J1217">
        <f>'[2]Order Form'!I1166</f>
        <v>1</v>
      </c>
      <c r="K1217">
        <f>'[2]Order Form'!J1166</f>
        <v>15.12</v>
      </c>
      <c r="L1217">
        <f>'[2]Order Form'!K1166</f>
        <v>24.95</v>
      </c>
      <c r="M1217">
        <f>'[2]Order Form'!L1128</f>
        <v>0</v>
      </c>
    </row>
    <row r="1218" spans="3:13" ht="15" hidden="1" customHeight="1" outlineLevel="2" x14ac:dyDescent="0.25">
      <c r="C1218" s="59" t="s">
        <v>37</v>
      </c>
      <c r="D1218" s="59" t="s">
        <v>37</v>
      </c>
      <c r="E1218">
        <f>'[2]Order Form'!D1167</f>
        <v>542608</v>
      </c>
      <c r="F1218" t="str">
        <f>'[2]Order Form'!E1167</f>
        <v>BW-09</v>
      </c>
      <c r="G1218">
        <f>'[2]Order Form'!F1167</f>
        <v>0</v>
      </c>
      <c r="H1218">
        <f>'[2]Order Form'!G1167</f>
        <v>0</v>
      </c>
      <c r="I1218" t="str">
        <f>'[2]Order Form'!H1167</f>
        <v>MISTER MEN'S DELUXE BLACK WASH BAG WITH HOOK</v>
      </c>
      <c r="J1218">
        <f>'[2]Order Form'!I1167</f>
        <v>1</v>
      </c>
      <c r="K1218">
        <f>'[2]Order Form'!J1167</f>
        <v>21.18</v>
      </c>
      <c r="L1218">
        <f>'[2]Order Form'!K1167</f>
        <v>34.950000000000003</v>
      </c>
      <c r="M1218">
        <f>'[2]Order Form'!L1129</f>
        <v>0</v>
      </c>
    </row>
    <row r="1219" spans="3:13" ht="15" hidden="1" customHeight="1" outlineLevel="2" x14ac:dyDescent="0.25">
      <c r="C1219" s="59" t="s">
        <v>37</v>
      </c>
      <c r="D1219" s="59" t="s">
        <v>37</v>
      </c>
      <c r="E1219">
        <f>'[2]Order Form'!D1168</f>
        <v>542609</v>
      </c>
      <c r="F1219" t="str">
        <f>'[2]Order Form'!E1168</f>
        <v>BW-09</v>
      </c>
      <c r="G1219">
        <f>'[2]Order Form'!F1168</f>
        <v>0</v>
      </c>
      <c r="H1219">
        <f>'[2]Order Form'!G1168</f>
        <v>0</v>
      </c>
      <c r="I1219" t="str">
        <f>'[2]Order Form'!H1168</f>
        <v>MISTER MEN'S DELUXE BLACK DOUBLE ZIP WASH BAG</v>
      </c>
      <c r="J1219">
        <f>'[2]Order Form'!I1168</f>
        <v>1</v>
      </c>
      <c r="K1219">
        <f>'[2]Order Form'!J1168</f>
        <v>18.149999999999999</v>
      </c>
      <c r="L1219">
        <f>'[2]Order Form'!K1168</f>
        <v>29.95</v>
      </c>
      <c r="M1219" t="e">
        <f>'[2]Order Form'!#REF!</f>
        <v>#REF!</v>
      </c>
    </row>
    <row r="1220" spans="3:13" ht="15" hidden="1" customHeight="1" outlineLevel="2" x14ac:dyDescent="0.25">
      <c r="C1220" s="59" t="s">
        <v>37</v>
      </c>
      <c r="D1220" s="59" t="s">
        <v>37</v>
      </c>
      <c r="E1220">
        <f>'[2]Order Form'!D1169</f>
        <v>542610</v>
      </c>
      <c r="F1220" t="str">
        <f>'[2]Order Form'!E1169</f>
        <v>BW-09</v>
      </c>
      <c r="G1220">
        <f>'[2]Order Form'!F1169</f>
        <v>0</v>
      </c>
      <c r="H1220">
        <f>'[2]Order Form'!G1169</f>
        <v>0</v>
      </c>
      <c r="I1220" t="str">
        <f>'[2]Order Form'!H1169</f>
        <v>MISTER MEN'S DELUXE BLACK WASH BAG</v>
      </c>
      <c r="J1220">
        <f>'[2]Order Form'!I1169</f>
        <v>1</v>
      </c>
      <c r="K1220">
        <f>'[2]Order Form'!J1169</f>
        <v>21.18</v>
      </c>
      <c r="L1220">
        <f>'[2]Order Form'!K1169</f>
        <v>34.950000000000003</v>
      </c>
      <c r="M1220">
        <f>'[2]Order Form'!L1130</f>
        <v>0</v>
      </c>
    </row>
    <row r="1221" spans="3:13" ht="15" hidden="1" customHeight="1" outlineLevel="2" x14ac:dyDescent="0.25">
      <c r="C1221" s="59" t="s">
        <v>37</v>
      </c>
      <c r="D1221" s="59" t="s">
        <v>37</v>
      </c>
      <c r="E1221">
        <f>'[2]Order Form'!D1170</f>
        <v>0</v>
      </c>
      <c r="F1221">
        <f>'[2]Order Form'!E1170</f>
        <v>0</v>
      </c>
      <c r="G1221">
        <f>'[2]Order Form'!F1170</f>
        <v>0</v>
      </c>
      <c r="H1221">
        <f>'[2]Order Form'!G1170</f>
        <v>0</v>
      </c>
      <c r="I1221">
        <f>'[2]Order Form'!H1170</f>
        <v>0</v>
      </c>
      <c r="J1221">
        <f>'[2]Order Form'!I1170</f>
        <v>0</v>
      </c>
      <c r="K1221">
        <f>'[2]Order Form'!J1170</f>
        <v>0</v>
      </c>
      <c r="L1221">
        <f>'[2]Order Form'!K1170</f>
        <v>0</v>
      </c>
      <c r="M1221">
        <f>'[2]Order Form'!L1131</f>
        <v>0</v>
      </c>
    </row>
    <row r="1222" spans="3:13" ht="15" hidden="1" customHeight="1" outlineLevel="2" x14ac:dyDescent="0.25">
      <c r="C1222" s="59" t="s">
        <v>37</v>
      </c>
      <c r="D1222" s="59" t="s">
        <v>37</v>
      </c>
      <c r="E1222" t="str">
        <f>'[2]Order Form'!D1171</f>
        <v>WSB309</v>
      </c>
      <c r="F1222" t="str">
        <f>'[2]Order Form'!E1171</f>
        <v>BW-05</v>
      </c>
      <c r="G1222">
        <f>'[2]Order Form'!F1171</f>
        <v>0</v>
      </c>
      <c r="H1222" t="str">
        <f>'[2]Order Form'!G1171</f>
        <v>P - LOW ETA MID AUG</v>
      </c>
      <c r="I1222" t="str">
        <f>'[2]Order Form'!H1171</f>
        <v>MISTER MEN'S CHARLIE COS BAG PREPACK</v>
      </c>
      <c r="J1222">
        <f>'[2]Order Form'!I1171</f>
        <v>1</v>
      </c>
      <c r="K1222">
        <f>'[2]Order Form'!J1171</f>
        <v>169.38</v>
      </c>
      <c r="L1222">
        <f>'[2]Order Form'!K1171</f>
        <v>279.48</v>
      </c>
      <c r="M1222">
        <f>'[2]Order Form'!L1132</f>
        <v>0</v>
      </c>
    </row>
    <row r="1223" spans="3:13" ht="15" hidden="1" customHeight="1" outlineLevel="2" x14ac:dyDescent="0.25">
      <c r="C1223" s="59" t="s">
        <v>37</v>
      </c>
      <c r="D1223" s="59" t="s">
        <v>37</v>
      </c>
      <c r="E1223">
        <f>'[2]Order Form'!D1172</f>
        <v>546116</v>
      </c>
      <c r="F1223" t="str">
        <f>'[2]Order Form'!E1172</f>
        <v>BW-05</v>
      </c>
      <c r="G1223">
        <f>'[2]Order Form'!F1172</f>
        <v>0</v>
      </c>
      <c r="H1223">
        <f>'[2]Order Form'!G1172</f>
        <v>0</v>
      </c>
      <c r="I1223" t="str">
        <f>'[2]Order Form'!H1172</f>
        <v>MISTER MEN'S CHARLIE RECTANGLE TRAVEL BAG</v>
      </c>
      <c r="J1223">
        <f>'[2]Order Form'!I1172</f>
        <v>1</v>
      </c>
      <c r="K1223">
        <f>'[2]Order Form'!J1172</f>
        <v>12.09</v>
      </c>
      <c r="L1223">
        <f>'[2]Order Form'!K1172</f>
        <v>19.95</v>
      </c>
      <c r="M1223">
        <f>'[2]Order Form'!L1133</f>
        <v>0</v>
      </c>
    </row>
    <row r="1224" spans="3:13" ht="15" hidden="1" customHeight="1" outlineLevel="2" x14ac:dyDescent="0.25">
      <c r="C1224" s="59" t="s">
        <v>37</v>
      </c>
      <c r="D1224" s="59" t="s">
        <v>37</v>
      </c>
      <c r="E1224">
        <f>'[2]Order Form'!D1173</f>
        <v>546117</v>
      </c>
      <c r="F1224" t="str">
        <f>'[2]Order Form'!E1173</f>
        <v>BW-05</v>
      </c>
      <c r="G1224">
        <f>'[2]Order Form'!F1173</f>
        <v>0</v>
      </c>
      <c r="H1224" t="str">
        <f>'[2]Order Form'!G1173</f>
        <v>LOW ETA MID AUG</v>
      </c>
      <c r="I1224" t="str">
        <f>'[2]Order Form'!H1173</f>
        <v xml:space="preserve">MISTER MEN'S CHARLIE TRAVEL BAG </v>
      </c>
      <c r="J1224">
        <f>'[2]Order Form'!I1173</f>
        <v>1</v>
      </c>
      <c r="K1224">
        <f>'[2]Order Form'!J1173</f>
        <v>12.09</v>
      </c>
      <c r="L1224">
        <f>'[2]Order Form'!K1173</f>
        <v>19.95</v>
      </c>
      <c r="M1224">
        <f>'[2]Order Form'!L1134</f>
        <v>0</v>
      </c>
    </row>
    <row r="1225" spans="3:13" ht="15" hidden="1" customHeight="1" outlineLevel="2" x14ac:dyDescent="0.25">
      <c r="C1225" s="59" t="s">
        <v>37</v>
      </c>
      <c r="D1225" s="59" t="s">
        <v>37</v>
      </c>
      <c r="E1225">
        <f>'[2]Order Form'!D1174</f>
        <v>546118</v>
      </c>
      <c r="F1225" t="str">
        <f>'[2]Order Form'!E1174</f>
        <v>BW-05</v>
      </c>
      <c r="G1225">
        <f>'[2]Order Form'!F1174</f>
        <v>0</v>
      </c>
      <c r="H1225">
        <f>'[2]Order Form'!G1174</f>
        <v>0</v>
      </c>
      <c r="I1225" t="str">
        <f>'[2]Order Form'!H1174</f>
        <v xml:space="preserve">MISTER MEN'S CHARLIE DOUBLE ZIP WASH BAG </v>
      </c>
      <c r="J1225">
        <f>'[2]Order Form'!I1174</f>
        <v>1</v>
      </c>
      <c r="K1225">
        <f>'[2]Order Form'!J1174</f>
        <v>18.149999999999999</v>
      </c>
      <c r="L1225">
        <f>'[2]Order Form'!K1174</f>
        <v>29.95</v>
      </c>
      <c r="M1225">
        <f>'[2]Order Form'!L1135</f>
        <v>0</v>
      </c>
    </row>
    <row r="1226" spans="3:13" ht="15" hidden="1" customHeight="1" outlineLevel="2" x14ac:dyDescent="0.25">
      <c r="C1226" s="59" t="s">
        <v>37</v>
      </c>
      <c r="D1226" s="59" t="s">
        <v>37</v>
      </c>
      <c r="E1226">
        <f>'[2]Order Form'!D1175</f>
        <v>546119</v>
      </c>
      <c r="F1226" t="str">
        <f>'[2]Order Form'!E1175</f>
        <v>BW-05</v>
      </c>
      <c r="G1226">
        <f>'[2]Order Form'!F1175</f>
        <v>0</v>
      </c>
      <c r="H1226">
        <f>'[2]Order Form'!G1175</f>
        <v>0</v>
      </c>
      <c r="I1226" t="str">
        <f>'[2]Order Form'!H1175</f>
        <v>MISTER MEN'S CHARLIE WASH BAG</v>
      </c>
      <c r="J1226">
        <f>'[2]Order Form'!I1175</f>
        <v>1</v>
      </c>
      <c r="K1226">
        <f>'[2]Order Form'!J1175</f>
        <v>21.18</v>
      </c>
      <c r="L1226">
        <f>'[2]Order Form'!K1175</f>
        <v>34.950000000000003</v>
      </c>
      <c r="M1226">
        <f>'[2]Order Form'!L1136</f>
        <v>0</v>
      </c>
    </row>
    <row r="1227" spans="3:13" ht="15" hidden="1" customHeight="1" outlineLevel="2" x14ac:dyDescent="0.25">
      <c r="C1227" s="59" t="s">
        <v>37</v>
      </c>
      <c r="D1227" s="59" t="s">
        <v>37</v>
      </c>
      <c r="E1227">
        <f>'[2]Order Form'!D1176</f>
        <v>546120</v>
      </c>
      <c r="F1227" t="str">
        <f>'[2]Order Form'!E1176</f>
        <v>BW-05</v>
      </c>
      <c r="G1227">
        <f>'[2]Order Form'!F1176</f>
        <v>0</v>
      </c>
      <c r="H1227">
        <f>'[2]Order Form'!G1176</f>
        <v>0</v>
      </c>
      <c r="I1227" t="str">
        <f>'[2]Order Form'!H1176</f>
        <v>MISTER MEN'S CHARLIE WASH BAG WITH HOOK</v>
      </c>
      <c r="J1227">
        <f>'[2]Order Form'!I1176</f>
        <v>1</v>
      </c>
      <c r="K1227">
        <f>'[2]Order Form'!J1176</f>
        <v>21.18</v>
      </c>
      <c r="L1227">
        <f>'[2]Order Form'!K1176</f>
        <v>34.950000000000003</v>
      </c>
      <c r="M1227">
        <f>'[2]Order Form'!L1137</f>
        <v>0</v>
      </c>
    </row>
    <row r="1228" spans="3:13" ht="15" hidden="1" customHeight="1" outlineLevel="2" x14ac:dyDescent="0.25">
      <c r="C1228" s="59" t="s">
        <v>37</v>
      </c>
      <c r="D1228" s="59" t="s">
        <v>37</v>
      </c>
      <c r="E1228">
        <f>'[2]Order Form'!D1177</f>
        <v>0</v>
      </c>
      <c r="F1228">
        <f>'[2]Order Form'!E1177</f>
        <v>0</v>
      </c>
      <c r="G1228">
        <f>'[2]Order Form'!F1177</f>
        <v>0</v>
      </c>
      <c r="H1228">
        <f>'[2]Order Form'!G1177</f>
        <v>0</v>
      </c>
      <c r="I1228">
        <f>'[2]Order Form'!H1177</f>
        <v>0</v>
      </c>
      <c r="J1228">
        <f>'[2]Order Form'!I1177</f>
        <v>0</v>
      </c>
      <c r="K1228">
        <f>'[2]Order Form'!J1177</f>
        <v>0</v>
      </c>
      <c r="L1228">
        <f>'[2]Order Form'!K1177</f>
        <v>0</v>
      </c>
      <c r="M1228">
        <f>'[2]Order Form'!L1138</f>
        <v>0</v>
      </c>
    </row>
    <row r="1229" spans="3:13" ht="15" hidden="1" customHeight="1" outlineLevel="2" x14ac:dyDescent="0.25">
      <c r="C1229" s="59" t="s">
        <v>37</v>
      </c>
      <c r="D1229" s="59" t="s">
        <v>37</v>
      </c>
      <c r="E1229">
        <f>'[2]Order Form'!D1178</f>
        <v>545937</v>
      </c>
      <c r="F1229" t="str">
        <f>'[2]Order Form'!E1178</f>
        <v>BW-08</v>
      </c>
      <c r="G1229">
        <f>'[2]Order Form'!F1178</f>
        <v>0</v>
      </c>
      <c r="H1229">
        <f>'[2]Order Form'!G1178</f>
        <v>0</v>
      </c>
      <c r="I1229" t="str">
        <f>'[2]Order Form'!H1178</f>
        <v>MISTER MEN'S LEVI RECTANGULAR TRAVEL BAG</v>
      </c>
      <c r="J1229">
        <f>'[2]Order Form'!I1178</f>
        <v>1</v>
      </c>
      <c r="K1229">
        <f>'[2]Order Form'!J1178</f>
        <v>12.09</v>
      </c>
      <c r="L1229">
        <f>'[2]Order Form'!K1178</f>
        <v>19.95</v>
      </c>
      <c r="M1229">
        <f>'[2]Order Form'!L1139</f>
        <v>0</v>
      </c>
    </row>
    <row r="1230" spans="3:13" ht="15" hidden="1" customHeight="1" outlineLevel="2" x14ac:dyDescent="0.25">
      <c r="C1230" s="59" t="s">
        <v>37</v>
      </c>
      <c r="D1230" s="59" t="s">
        <v>37</v>
      </c>
      <c r="E1230">
        <f>'[2]Order Form'!D1179</f>
        <v>545939</v>
      </c>
      <c r="F1230" t="str">
        <f>'[2]Order Form'!E1179</f>
        <v>BW-08</v>
      </c>
      <c r="G1230">
        <f>'[2]Order Form'!F1179</f>
        <v>0</v>
      </c>
      <c r="H1230">
        <f>'[2]Order Form'!G1179</f>
        <v>0</v>
      </c>
      <c r="I1230" t="str">
        <f>'[2]Order Form'!H1179</f>
        <v>MISTER MEN'S LEVI DOUBLE ZIP WASH BAG</v>
      </c>
      <c r="J1230">
        <f>'[2]Order Form'!I1179</f>
        <v>1</v>
      </c>
      <c r="K1230">
        <f>'[2]Order Form'!J1179</f>
        <v>18.149999999999999</v>
      </c>
      <c r="L1230">
        <f>'[2]Order Form'!K1179</f>
        <v>29.95</v>
      </c>
      <c r="M1230">
        <f>'[2]Order Form'!L1140</f>
        <v>0</v>
      </c>
    </row>
    <row r="1231" spans="3:13" ht="15" hidden="1" customHeight="1" outlineLevel="2" x14ac:dyDescent="0.25">
      <c r="C1231" s="59" t="s">
        <v>37</v>
      </c>
      <c r="D1231" s="59" t="s">
        <v>37</v>
      </c>
      <c r="E1231">
        <f>'[2]Order Form'!D1180</f>
        <v>545940</v>
      </c>
      <c r="F1231" t="str">
        <f>'[2]Order Form'!E1180</f>
        <v>BW-08</v>
      </c>
      <c r="G1231">
        <f>'[2]Order Form'!F1180</f>
        <v>0</v>
      </c>
      <c r="H1231">
        <f>'[2]Order Form'!G1180</f>
        <v>0</v>
      </c>
      <c r="I1231" t="str">
        <f>'[2]Order Form'!H1180</f>
        <v>MISTER MEN'S LEVI WASH BAG</v>
      </c>
      <c r="J1231">
        <f>'[2]Order Form'!I1180</f>
        <v>1</v>
      </c>
      <c r="K1231">
        <f>'[2]Order Form'!J1180</f>
        <v>21.18</v>
      </c>
      <c r="L1231">
        <f>'[2]Order Form'!K1180</f>
        <v>34.950000000000003</v>
      </c>
      <c r="M1231">
        <f>'[2]Order Form'!L1141</f>
        <v>0</v>
      </c>
    </row>
    <row r="1232" spans="3:13" ht="15" hidden="1" customHeight="1" outlineLevel="2" x14ac:dyDescent="0.25">
      <c r="C1232" s="59" t="s">
        <v>37</v>
      </c>
      <c r="D1232" s="59" t="s">
        <v>37</v>
      </c>
      <c r="E1232">
        <f>'[2]Order Form'!D1181</f>
        <v>545941</v>
      </c>
      <c r="F1232" t="str">
        <f>'[2]Order Form'!E1181</f>
        <v>BW-08</v>
      </c>
      <c r="G1232">
        <f>'[2]Order Form'!F1181</f>
        <v>0</v>
      </c>
      <c r="H1232">
        <f>'[2]Order Form'!G1181</f>
        <v>0</v>
      </c>
      <c r="I1232" t="str">
        <f>'[2]Order Form'!H1181</f>
        <v>MISTER MEN'S LEVI WASH BAG WITH HOOK</v>
      </c>
      <c r="J1232">
        <f>'[2]Order Form'!I1181</f>
        <v>1</v>
      </c>
      <c r="K1232">
        <f>'[2]Order Form'!J1181</f>
        <v>21.18</v>
      </c>
      <c r="L1232">
        <f>'[2]Order Form'!K1181</f>
        <v>34.950000000000003</v>
      </c>
      <c r="M1232" t="e">
        <f>'[2]Order Form'!#REF!</f>
        <v>#REF!</v>
      </c>
    </row>
    <row r="1233" spans="3:13" ht="15" hidden="1" customHeight="1" outlineLevel="2" x14ac:dyDescent="0.25">
      <c r="C1233" s="59" t="s">
        <v>37</v>
      </c>
      <c r="D1233" s="59" t="s">
        <v>37</v>
      </c>
      <c r="E1233">
        <f>'[2]Order Form'!D1182</f>
        <v>0</v>
      </c>
      <c r="F1233">
        <f>'[2]Order Form'!E1182</f>
        <v>0</v>
      </c>
      <c r="G1233">
        <f>'[2]Order Form'!F1182</f>
        <v>0</v>
      </c>
      <c r="H1233">
        <f>'[2]Order Form'!G1182</f>
        <v>0</v>
      </c>
      <c r="I1233">
        <f>'[2]Order Form'!H1182</f>
        <v>0</v>
      </c>
      <c r="J1233">
        <f>'[2]Order Form'!I1182</f>
        <v>0</v>
      </c>
      <c r="K1233">
        <f>'[2]Order Form'!J1182</f>
        <v>0</v>
      </c>
      <c r="L1233">
        <f>'[2]Order Form'!K1182</f>
        <v>0</v>
      </c>
      <c r="M1233">
        <f>'[2]Order Form'!L1142</f>
        <v>0</v>
      </c>
    </row>
    <row r="1234" spans="3:13" ht="15" hidden="1" customHeight="1" outlineLevel="2" x14ac:dyDescent="0.25">
      <c r="C1234" s="59" t="s">
        <v>37</v>
      </c>
      <c r="D1234" s="59" t="s">
        <v>37</v>
      </c>
      <c r="E1234" t="str">
        <f>'[2]Order Form'!D1183</f>
        <v>WSB297</v>
      </c>
      <c r="F1234" t="str">
        <f>'[2]Order Form'!E1183</f>
        <v>FS-E4</v>
      </c>
      <c r="G1234">
        <f>'[2]Order Form'!F1183</f>
        <v>0</v>
      </c>
      <c r="H1234" t="str">
        <f>'[2]Order Form'!G1183</f>
        <v>P</v>
      </c>
      <c r="I1234" t="str">
        <f>'[2]Order Form'!H1183</f>
        <v xml:space="preserve">MISTER MEN'S MASON COS BAG PREPACK                          </v>
      </c>
      <c r="J1234">
        <f>'[2]Order Form'!I1183</f>
        <v>1</v>
      </c>
      <c r="K1234">
        <f>'[2]Order Form'!J1183</f>
        <v>169.38</v>
      </c>
      <c r="L1234">
        <f>'[2]Order Form'!K1183</f>
        <v>279.47700000000003</v>
      </c>
      <c r="M1234">
        <f>'[2]Order Form'!L1143</f>
        <v>0</v>
      </c>
    </row>
    <row r="1235" spans="3:13" ht="15" hidden="1" customHeight="1" outlineLevel="2" x14ac:dyDescent="0.25">
      <c r="C1235" s="59" t="s">
        <v>37</v>
      </c>
      <c r="D1235" s="59" t="s">
        <v>37</v>
      </c>
      <c r="E1235">
        <f>'[2]Order Form'!D1184</f>
        <v>546047</v>
      </c>
      <c r="F1235" t="str">
        <f>'[2]Order Form'!E1184</f>
        <v>BW-07</v>
      </c>
      <c r="G1235">
        <f>'[2]Order Form'!F1184</f>
        <v>0</v>
      </c>
      <c r="H1235">
        <f>'[2]Order Form'!G1184</f>
        <v>0</v>
      </c>
      <c r="I1235" t="str">
        <f>'[2]Order Form'!H1184</f>
        <v xml:space="preserve">MISTER MEN'S MASON RECTANGULAR TRAVEL BAG      </v>
      </c>
      <c r="J1235">
        <f>'[2]Order Form'!I1184</f>
        <v>1</v>
      </c>
      <c r="K1235">
        <f>'[2]Order Form'!J1184</f>
        <v>12.09</v>
      </c>
      <c r="L1235">
        <f>'[2]Order Form'!K1184</f>
        <v>19.95</v>
      </c>
      <c r="M1235">
        <f>'[2]Order Form'!L1144</f>
        <v>0</v>
      </c>
    </row>
    <row r="1236" spans="3:13" ht="15" hidden="1" customHeight="1" outlineLevel="2" x14ac:dyDescent="0.25">
      <c r="C1236" s="59" t="s">
        <v>37</v>
      </c>
      <c r="D1236" s="59" t="s">
        <v>37</v>
      </c>
      <c r="E1236">
        <f>'[2]Order Form'!D1185</f>
        <v>546048</v>
      </c>
      <c r="F1236" t="str">
        <f>'[2]Order Form'!E1185</f>
        <v>BW-07</v>
      </c>
      <c r="G1236">
        <f>'[2]Order Form'!F1185</f>
        <v>0</v>
      </c>
      <c r="H1236">
        <f>'[2]Order Form'!G1185</f>
        <v>0</v>
      </c>
      <c r="I1236" t="str">
        <f>'[2]Order Form'!H1185</f>
        <v xml:space="preserve">MISTER MEN'S MASON TRAVEL BAG                </v>
      </c>
      <c r="J1236">
        <f>'[2]Order Form'!I1185</f>
        <v>1</v>
      </c>
      <c r="K1236">
        <f>'[2]Order Form'!J1185</f>
        <v>12.09</v>
      </c>
      <c r="L1236">
        <f>'[2]Order Form'!K1185</f>
        <v>19.95</v>
      </c>
      <c r="M1236">
        <f>'[2]Order Form'!L1145</f>
        <v>0</v>
      </c>
    </row>
    <row r="1237" spans="3:13" ht="15" hidden="1" customHeight="1" outlineLevel="2" x14ac:dyDescent="0.25">
      <c r="C1237" s="59" t="s">
        <v>37</v>
      </c>
      <c r="D1237" s="59" t="s">
        <v>37</v>
      </c>
      <c r="E1237">
        <f>'[2]Order Form'!D1186</f>
        <v>546049</v>
      </c>
      <c r="F1237" t="str">
        <f>'[2]Order Form'!E1186</f>
        <v>BW-07</v>
      </c>
      <c r="G1237">
        <f>'[2]Order Form'!F1186</f>
        <v>0</v>
      </c>
      <c r="H1237">
        <f>'[2]Order Form'!G1186</f>
        <v>0</v>
      </c>
      <c r="I1237" t="str">
        <f>'[2]Order Form'!H1186</f>
        <v xml:space="preserve">MISTER MEN'S MASON DOUBLE ZIP WASH BAG         </v>
      </c>
      <c r="J1237">
        <f>'[2]Order Form'!I1186</f>
        <v>1</v>
      </c>
      <c r="K1237">
        <f>'[2]Order Form'!J1186</f>
        <v>18.149999999999999</v>
      </c>
      <c r="L1237">
        <f>'[2]Order Form'!K1186</f>
        <v>29.95</v>
      </c>
      <c r="M1237">
        <f>'[2]Order Form'!L1146</f>
        <v>0</v>
      </c>
    </row>
    <row r="1238" spans="3:13" ht="15" hidden="1" customHeight="1" outlineLevel="2" x14ac:dyDescent="0.25">
      <c r="C1238" s="59" t="s">
        <v>37</v>
      </c>
      <c r="D1238" s="59" t="s">
        <v>37</v>
      </c>
      <c r="E1238">
        <f>'[2]Order Form'!D1187</f>
        <v>546050</v>
      </c>
      <c r="F1238" t="str">
        <f>'[2]Order Form'!E1187</f>
        <v>BW-07</v>
      </c>
      <c r="G1238">
        <f>'[2]Order Form'!F1187</f>
        <v>0</v>
      </c>
      <c r="H1238">
        <f>'[2]Order Form'!G1187</f>
        <v>0</v>
      </c>
      <c r="I1238" t="str">
        <f>'[2]Order Form'!H1187</f>
        <v xml:space="preserve">MISTER MEN'S MASON WASH BAG        </v>
      </c>
      <c r="J1238">
        <f>'[2]Order Form'!I1187</f>
        <v>1</v>
      </c>
      <c r="K1238">
        <f>'[2]Order Form'!J1187</f>
        <v>21.18</v>
      </c>
      <c r="L1238">
        <f>'[2]Order Form'!K1187</f>
        <v>34.950000000000003</v>
      </c>
      <c r="M1238">
        <f>'[2]Order Form'!L1147</f>
        <v>0</v>
      </c>
    </row>
    <row r="1239" spans="3:13" ht="15" hidden="1" customHeight="1" outlineLevel="2" x14ac:dyDescent="0.25">
      <c r="C1239" s="59" t="s">
        <v>37</v>
      </c>
      <c r="D1239" s="59" t="s">
        <v>37</v>
      </c>
      <c r="E1239">
        <f>'[2]Order Form'!D1188</f>
        <v>546051</v>
      </c>
      <c r="F1239" t="str">
        <f>'[2]Order Form'!E1188</f>
        <v>BW-06</v>
      </c>
      <c r="G1239">
        <f>'[2]Order Form'!F1188</f>
        <v>0</v>
      </c>
      <c r="H1239">
        <f>'[2]Order Form'!G1188</f>
        <v>0</v>
      </c>
      <c r="I1239" t="str">
        <f>'[2]Order Form'!H1188</f>
        <v xml:space="preserve">MISTER MEN'S MASON WASH BAG WITH HOOK              </v>
      </c>
      <c r="J1239">
        <f>'[2]Order Form'!I1188</f>
        <v>1</v>
      </c>
      <c r="K1239">
        <f>'[2]Order Form'!J1188</f>
        <v>21.18</v>
      </c>
      <c r="L1239">
        <f>'[2]Order Form'!K1188</f>
        <v>34.950000000000003</v>
      </c>
      <c r="M1239">
        <f>'[2]Order Form'!L1148</f>
        <v>0</v>
      </c>
    </row>
    <row r="1240" spans="3:13" ht="15" hidden="1" customHeight="1" outlineLevel="2" x14ac:dyDescent="0.25">
      <c r="C1240" s="59" t="s">
        <v>37</v>
      </c>
      <c r="D1240" s="59" t="s">
        <v>37</v>
      </c>
      <c r="E1240">
        <f>'[2]Order Form'!D1189</f>
        <v>0</v>
      </c>
      <c r="F1240">
        <f>'[2]Order Form'!E1189</f>
        <v>0</v>
      </c>
      <c r="G1240">
        <f>'[2]Order Form'!F1189</f>
        <v>0</v>
      </c>
      <c r="H1240">
        <f>'[2]Order Form'!G1189</f>
        <v>0</v>
      </c>
      <c r="I1240">
        <f>'[2]Order Form'!H1189</f>
        <v>0</v>
      </c>
      <c r="J1240">
        <f>'[2]Order Form'!I1189</f>
        <v>0</v>
      </c>
      <c r="K1240">
        <f>'[2]Order Form'!J1189</f>
        <v>0</v>
      </c>
      <c r="L1240">
        <f>'[2]Order Form'!K1189</f>
        <v>0</v>
      </c>
      <c r="M1240">
        <f>'[2]Order Form'!L1156</f>
        <v>0</v>
      </c>
    </row>
    <row r="1241" spans="3:13" ht="15" hidden="1" customHeight="1" outlineLevel="2" x14ac:dyDescent="0.25">
      <c r="C1241" s="59" t="s">
        <v>37</v>
      </c>
      <c r="D1241" s="59" t="s">
        <v>37</v>
      </c>
      <c r="E1241" t="str">
        <f>'[2]Order Form'!D1190</f>
        <v>WSB197</v>
      </c>
      <c r="F1241" t="str">
        <f>'[2]Order Form'!E1190</f>
        <v>FS-G8</v>
      </c>
      <c r="G1241">
        <f>'[2]Order Form'!F1190</f>
        <v>0</v>
      </c>
      <c r="H1241" t="str">
        <f>'[2]Order Form'!G1190</f>
        <v xml:space="preserve">P </v>
      </c>
      <c r="I1241" t="str">
        <f>'[2]Order Form'!H1190</f>
        <v>MISTER MEN'S DARK MOCHA COS BAG PREPACK</v>
      </c>
      <c r="J1241">
        <f>'[2]Order Form'!I1190</f>
        <v>1</v>
      </c>
      <c r="K1241">
        <f>'[2]Order Form'!J1190</f>
        <v>175.44</v>
      </c>
      <c r="L1241">
        <f>'[2]Order Form'!K1190</f>
        <v>289.48</v>
      </c>
      <c r="M1241">
        <f>'[2]Order Form'!L1157</f>
        <v>0</v>
      </c>
    </row>
    <row r="1242" spans="3:13" ht="15" hidden="1" customHeight="1" outlineLevel="2" x14ac:dyDescent="0.25">
      <c r="C1242" s="59" t="s">
        <v>37</v>
      </c>
      <c r="D1242" s="59" t="s">
        <v>37</v>
      </c>
      <c r="E1242">
        <f>'[2]Order Form'!D1191</f>
        <v>545527</v>
      </c>
      <c r="F1242" t="str">
        <f>'[2]Order Form'!E1191</f>
        <v>BW-13</v>
      </c>
      <c r="G1242">
        <f>'[2]Order Form'!F1191</f>
        <v>0</v>
      </c>
      <c r="H1242">
        <f>'[2]Order Form'!G1191</f>
        <v>0</v>
      </c>
      <c r="I1242" t="str">
        <f>'[2]Order Form'!H1191</f>
        <v>MISTER MEN'S DARK MOCHA RECTANGULAR TRAVEL BAG</v>
      </c>
      <c r="J1242">
        <f>'[2]Order Form'!I1191</f>
        <v>1</v>
      </c>
      <c r="K1242">
        <f>'[2]Order Form'!J1191</f>
        <v>12.09</v>
      </c>
      <c r="L1242">
        <f>'[2]Order Form'!K1191</f>
        <v>19.95</v>
      </c>
      <c r="M1242">
        <f>'[2]Order Form'!L1158</f>
        <v>0</v>
      </c>
    </row>
    <row r="1243" spans="3:13" ht="15" hidden="1" customHeight="1" outlineLevel="2" x14ac:dyDescent="0.25">
      <c r="C1243" s="59" t="s">
        <v>37</v>
      </c>
      <c r="D1243" s="59" t="s">
        <v>37</v>
      </c>
      <c r="E1243">
        <f>'[2]Order Form'!D1192</f>
        <v>545528</v>
      </c>
      <c r="F1243" t="str">
        <f>'[2]Order Form'!E1192</f>
        <v>BW-13</v>
      </c>
      <c r="G1243">
        <f>'[2]Order Form'!F1192</f>
        <v>0</v>
      </c>
      <c r="H1243">
        <f>'[2]Order Form'!G1192</f>
        <v>0</v>
      </c>
      <c r="I1243" t="str">
        <f>'[2]Order Form'!H1192</f>
        <v>MISTER MEN'S DARK MOCHA ROUND WASH BAG</v>
      </c>
      <c r="J1243">
        <f>'[2]Order Form'!I1192</f>
        <v>1</v>
      </c>
      <c r="K1243">
        <f>'[2]Order Form'!J1192</f>
        <v>15.12</v>
      </c>
      <c r="L1243">
        <f>'[2]Order Form'!K1192</f>
        <v>24.95</v>
      </c>
      <c r="M1243">
        <f>'[2]Order Form'!L1159</f>
        <v>0</v>
      </c>
    </row>
    <row r="1244" spans="3:13" ht="15" hidden="1" customHeight="1" outlineLevel="2" x14ac:dyDescent="0.25">
      <c r="C1244" s="59" t="s">
        <v>37</v>
      </c>
      <c r="D1244" s="59" t="s">
        <v>37</v>
      </c>
      <c r="E1244">
        <f>'[2]Order Form'!D1193</f>
        <v>545529</v>
      </c>
      <c r="F1244" t="str">
        <f>'[2]Order Form'!E1193</f>
        <v>BW-13</v>
      </c>
      <c r="G1244">
        <f>'[2]Order Form'!F1193</f>
        <v>0</v>
      </c>
      <c r="H1244">
        <f>'[2]Order Form'!G1193</f>
        <v>0</v>
      </c>
      <c r="I1244" t="str">
        <f>'[2]Order Form'!H1193</f>
        <v>MISTER MEN'S DARK MOCHA DOUBLE ZIP WASH BAG</v>
      </c>
      <c r="J1244">
        <f>'[2]Order Form'!I1193</f>
        <v>1</v>
      </c>
      <c r="K1244">
        <f>'[2]Order Form'!J1193</f>
        <v>18.149999999999999</v>
      </c>
      <c r="L1244">
        <f>'[2]Order Form'!K1193</f>
        <v>29.95</v>
      </c>
      <c r="M1244">
        <f>'[2]Order Form'!L1160</f>
        <v>0</v>
      </c>
    </row>
    <row r="1245" spans="3:13" ht="15" hidden="1" customHeight="1" outlineLevel="2" x14ac:dyDescent="0.25">
      <c r="C1245" s="59" t="s">
        <v>37</v>
      </c>
      <c r="D1245" s="59" t="s">
        <v>37</v>
      </c>
      <c r="E1245">
        <f>'[2]Order Form'!D1194</f>
        <v>545530</v>
      </c>
      <c r="F1245" t="str">
        <f>'[2]Order Form'!E1194</f>
        <v>BW-13</v>
      </c>
      <c r="G1245">
        <f>'[2]Order Form'!F1194</f>
        <v>0</v>
      </c>
      <c r="H1245">
        <f>'[2]Order Form'!G1194</f>
        <v>0</v>
      </c>
      <c r="I1245" t="str">
        <f>'[2]Order Form'!H1194</f>
        <v>MISTER MEN'S DARK MOCHA WASH BAG WITH HOOK</v>
      </c>
      <c r="J1245">
        <f>'[2]Order Form'!I1194</f>
        <v>1</v>
      </c>
      <c r="K1245">
        <f>'[2]Order Form'!J1194</f>
        <v>21.18</v>
      </c>
      <c r="L1245">
        <f>'[2]Order Form'!K1194</f>
        <v>34.950000000000003</v>
      </c>
      <c r="M1245">
        <f>'[2]Order Form'!L1161</f>
        <v>0</v>
      </c>
    </row>
    <row r="1246" spans="3:13" ht="15" hidden="1" customHeight="1" outlineLevel="2" x14ac:dyDescent="0.25">
      <c r="C1246" s="59" t="s">
        <v>37</v>
      </c>
      <c r="D1246" s="59" t="s">
        <v>37</v>
      </c>
      <c r="E1246">
        <f>'[2]Order Form'!D1195</f>
        <v>545531</v>
      </c>
      <c r="F1246" t="str">
        <f>'[2]Order Form'!E1195</f>
        <v>BW-13</v>
      </c>
      <c r="G1246">
        <f>'[2]Order Form'!F1195</f>
        <v>0</v>
      </c>
      <c r="H1246">
        <f>'[2]Order Form'!G1195</f>
        <v>0</v>
      </c>
      <c r="I1246" t="str">
        <f>'[2]Order Form'!H1195</f>
        <v>MISTER MEN'S DARK MOCHA WASH BAG</v>
      </c>
      <c r="J1246">
        <f>'[2]Order Form'!I1195</f>
        <v>1</v>
      </c>
      <c r="K1246">
        <f>'[2]Order Form'!J1195</f>
        <v>21.18</v>
      </c>
      <c r="L1246">
        <f>'[2]Order Form'!K1195</f>
        <v>34.950000000000003</v>
      </c>
      <c r="M1246">
        <f>'[2]Order Form'!L1162</f>
        <v>0</v>
      </c>
    </row>
    <row r="1247" spans="3:13" ht="15" hidden="1" customHeight="1" outlineLevel="2" x14ac:dyDescent="0.25">
      <c r="C1247" s="59" t="s">
        <v>37</v>
      </c>
      <c r="D1247" s="59" t="s">
        <v>37</v>
      </c>
      <c r="E1247">
        <f>'[2]Order Form'!D1196</f>
        <v>0</v>
      </c>
      <c r="F1247">
        <f>'[2]Order Form'!E1196</f>
        <v>0</v>
      </c>
      <c r="G1247">
        <f>'[2]Order Form'!F1196</f>
        <v>0</v>
      </c>
      <c r="H1247">
        <f>'[2]Order Form'!G1196</f>
        <v>0</v>
      </c>
      <c r="I1247">
        <f>'[2]Order Form'!H1196</f>
        <v>0</v>
      </c>
      <c r="J1247">
        <f>'[2]Order Form'!I1196</f>
        <v>0</v>
      </c>
      <c r="K1247">
        <f>'[2]Order Form'!J1196</f>
        <v>0</v>
      </c>
      <c r="L1247">
        <f>'[2]Order Form'!K1196</f>
        <v>0</v>
      </c>
      <c r="M1247">
        <f>'[2]Order Form'!L1163</f>
        <v>0</v>
      </c>
    </row>
    <row r="1248" spans="3:13" ht="15" hidden="1" customHeight="1" outlineLevel="2" x14ac:dyDescent="0.25">
      <c r="C1248" s="59" t="s">
        <v>37</v>
      </c>
      <c r="D1248" s="59" t="s">
        <v>37</v>
      </c>
      <c r="E1248" t="str">
        <f>'[2]Order Form'!D1197</f>
        <v>WSB102</v>
      </c>
      <c r="F1248" t="str">
        <f>'[2]Order Form'!E1197</f>
        <v>FS-E1</v>
      </c>
      <c r="G1248">
        <f>'[2]Order Form'!F1197</f>
        <v>0</v>
      </c>
      <c r="H1248" t="str">
        <f>'[2]Order Form'!G1197</f>
        <v>P</v>
      </c>
      <c r="I1248" t="str">
        <f>'[2]Order Form'!H1197</f>
        <v>MISTER MEN'S NEW CHESTNUT PREPACK</v>
      </c>
      <c r="J1248">
        <f>'[2]Order Form'!I1197</f>
        <v>1</v>
      </c>
      <c r="K1248">
        <f>'[2]Order Form'!J1197</f>
        <v>169.38</v>
      </c>
      <c r="L1248">
        <f>'[2]Order Form'!K1197</f>
        <v>279.48</v>
      </c>
      <c r="M1248">
        <f>'[2]Order Form'!L1164</f>
        <v>0</v>
      </c>
    </row>
    <row r="1249" spans="3:13" ht="15" hidden="1" customHeight="1" outlineLevel="2" x14ac:dyDescent="0.25">
      <c r="C1249" s="59" t="s">
        <v>37</v>
      </c>
      <c r="D1249" s="59" t="s">
        <v>37</v>
      </c>
      <c r="E1249">
        <f>'[2]Order Form'!D1198</f>
        <v>544745</v>
      </c>
      <c r="F1249" t="str">
        <f>'[2]Order Form'!E1198</f>
        <v>BW-12</v>
      </c>
      <c r="G1249">
        <f>'[2]Order Form'!F1198</f>
        <v>0</v>
      </c>
      <c r="H1249">
        <f>'[2]Order Form'!G1198</f>
        <v>0</v>
      </c>
      <c r="I1249" t="str">
        <f>'[2]Order Form'!H1198</f>
        <v>MISTER MEN'S NEW CHESTNUT RECTANGULAR TRAVEL BAG</v>
      </c>
      <c r="J1249">
        <f>'[2]Order Form'!I1198</f>
        <v>1</v>
      </c>
      <c r="K1249">
        <f>'[2]Order Form'!J1198</f>
        <v>12.09</v>
      </c>
      <c r="L1249">
        <f>'[2]Order Form'!K1198</f>
        <v>19.95</v>
      </c>
      <c r="M1249">
        <f>'[2]Order Form'!L1165</f>
        <v>0</v>
      </c>
    </row>
    <row r="1250" spans="3:13" ht="15" hidden="1" customHeight="1" outlineLevel="2" x14ac:dyDescent="0.25">
      <c r="C1250" s="59" t="s">
        <v>37</v>
      </c>
      <c r="D1250" s="59" t="s">
        <v>37</v>
      </c>
      <c r="E1250">
        <f>'[2]Order Form'!D1199</f>
        <v>544975</v>
      </c>
      <c r="F1250" t="str">
        <f>'[2]Order Form'!E1199</f>
        <v>BW-12</v>
      </c>
      <c r="G1250">
        <f>'[2]Order Form'!F1199</f>
        <v>0</v>
      </c>
      <c r="H1250">
        <f>'[2]Order Form'!G1199</f>
        <v>0</v>
      </c>
      <c r="I1250" t="str">
        <f>'[2]Order Form'!H1199</f>
        <v>MISTER MEN'S NEW CHESTNUT TRAVEL BAG</v>
      </c>
      <c r="J1250">
        <f>'[2]Order Form'!I1199</f>
        <v>1</v>
      </c>
      <c r="K1250">
        <f>'[2]Order Form'!J1199</f>
        <v>12.09</v>
      </c>
      <c r="L1250">
        <f>'[2]Order Form'!K1199</f>
        <v>19.95</v>
      </c>
      <c r="M1250">
        <f>'[2]Order Form'!L1166</f>
        <v>0</v>
      </c>
    </row>
    <row r="1251" spans="3:13" ht="15" hidden="1" customHeight="1" outlineLevel="2" x14ac:dyDescent="0.25">
      <c r="C1251" s="59" t="s">
        <v>37</v>
      </c>
      <c r="D1251" s="59" t="s">
        <v>37</v>
      </c>
      <c r="E1251">
        <f>'[2]Order Form'!D1200</f>
        <v>544747</v>
      </c>
      <c r="F1251" t="str">
        <f>'[2]Order Form'!E1200</f>
        <v>BW-12</v>
      </c>
      <c r="G1251">
        <f>'[2]Order Form'!F1200</f>
        <v>0</v>
      </c>
      <c r="H1251">
        <f>'[2]Order Form'!G1200</f>
        <v>0</v>
      </c>
      <c r="I1251" t="str">
        <f>'[2]Order Form'!H1200</f>
        <v>MISTER MEN'S NEW CHESTNUT DOUBLE ZIP WASH BAG</v>
      </c>
      <c r="J1251">
        <f>'[2]Order Form'!I1200</f>
        <v>1</v>
      </c>
      <c r="K1251">
        <f>'[2]Order Form'!J1200</f>
        <v>18.149999999999999</v>
      </c>
      <c r="L1251">
        <f>'[2]Order Form'!K1200</f>
        <v>29.95</v>
      </c>
      <c r="M1251">
        <f>'[2]Order Form'!L1167</f>
        <v>0</v>
      </c>
    </row>
    <row r="1252" spans="3:13" ht="15" hidden="1" customHeight="1" outlineLevel="2" x14ac:dyDescent="0.25">
      <c r="C1252" s="59" t="s">
        <v>37</v>
      </c>
      <c r="D1252" s="59" t="s">
        <v>37</v>
      </c>
      <c r="E1252">
        <f>'[2]Order Form'!D1201</f>
        <v>544748</v>
      </c>
      <c r="F1252" t="str">
        <f>'[2]Order Form'!E1201</f>
        <v>BW-12</v>
      </c>
      <c r="G1252">
        <f>'[2]Order Form'!F1201</f>
        <v>0</v>
      </c>
      <c r="H1252">
        <f>'[2]Order Form'!G1201</f>
        <v>0</v>
      </c>
      <c r="I1252" t="str">
        <f>'[2]Order Form'!H1201</f>
        <v>MISTER MEN'S NEW CHESTNUT WASH BAG</v>
      </c>
      <c r="J1252">
        <f>'[2]Order Form'!I1201</f>
        <v>1</v>
      </c>
      <c r="K1252">
        <f>'[2]Order Form'!J1201</f>
        <v>21.18</v>
      </c>
      <c r="L1252">
        <f>'[2]Order Form'!K1201</f>
        <v>34.950000000000003</v>
      </c>
      <c r="M1252">
        <f>'[2]Order Form'!L1168</f>
        <v>0</v>
      </c>
    </row>
    <row r="1253" spans="3:13" ht="15" hidden="1" customHeight="1" outlineLevel="2" x14ac:dyDescent="0.25">
      <c r="C1253" s="59" t="s">
        <v>37</v>
      </c>
      <c r="D1253" s="59" t="s">
        <v>37</v>
      </c>
      <c r="E1253">
        <f>'[2]Order Form'!D1202</f>
        <v>544749</v>
      </c>
      <c r="F1253" t="str">
        <f>'[2]Order Form'!E1202</f>
        <v>BW-11</v>
      </c>
      <c r="G1253">
        <f>'[2]Order Form'!F1202</f>
        <v>0</v>
      </c>
      <c r="H1253">
        <f>'[2]Order Form'!G1202</f>
        <v>0</v>
      </c>
      <c r="I1253" t="str">
        <f>'[2]Order Form'!H1202</f>
        <v>MISTER MEN'S NEW CHESTNUT WASH BAG WITH HOOK</v>
      </c>
      <c r="J1253">
        <f>'[2]Order Form'!I1202</f>
        <v>1</v>
      </c>
      <c r="K1253">
        <f>'[2]Order Form'!J1202</f>
        <v>21.18</v>
      </c>
      <c r="L1253">
        <f>'[2]Order Form'!K1202</f>
        <v>34.950000000000003</v>
      </c>
      <c r="M1253">
        <f>'[2]Order Form'!L1169</f>
        <v>0</v>
      </c>
    </row>
    <row r="1254" spans="3:13" ht="15" hidden="1" customHeight="1" outlineLevel="2" x14ac:dyDescent="0.25">
      <c r="C1254" s="59" t="s">
        <v>37</v>
      </c>
      <c r="D1254" s="59" t="s">
        <v>37</v>
      </c>
      <c r="E1254">
        <f>'[2]Order Form'!D1203</f>
        <v>0</v>
      </c>
      <c r="F1254">
        <f>'[2]Order Form'!E1203</f>
        <v>0</v>
      </c>
      <c r="G1254">
        <f>'[2]Order Form'!F1203</f>
        <v>0</v>
      </c>
      <c r="H1254">
        <f>'[2]Order Form'!G1203</f>
        <v>0</v>
      </c>
      <c r="I1254">
        <f>'[2]Order Form'!H1203</f>
        <v>0</v>
      </c>
      <c r="J1254">
        <f>'[2]Order Form'!I1203</f>
        <v>0</v>
      </c>
      <c r="K1254">
        <f>'[2]Order Form'!J1203</f>
        <v>0</v>
      </c>
      <c r="L1254">
        <f>'[2]Order Form'!K1203</f>
        <v>0</v>
      </c>
      <c r="M1254">
        <f>'[2]Order Form'!L1170</f>
        <v>0</v>
      </c>
    </row>
    <row r="1255" spans="3:13" ht="15" hidden="1" customHeight="1" outlineLevel="2" x14ac:dyDescent="0.25">
      <c r="C1255" s="59" t="s">
        <v>37</v>
      </c>
      <c r="D1255" s="59" t="s">
        <v>37</v>
      </c>
      <c r="E1255" t="str">
        <f>'[2]Order Form'!D1204</f>
        <v>WSB207</v>
      </c>
      <c r="F1255" t="str">
        <f>'[2]Order Form'!E1204</f>
        <v>FS-E3</v>
      </c>
      <c r="G1255">
        <f>'[2]Order Form'!F1204</f>
        <v>0</v>
      </c>
      <c r="H1255" t="str">
        <f>'[2]Order Form'!G1204</f>
        <v xml:space="preserve">P </v>
      </c>
      <c r="I1255" t="str">
        <f>'[2]Order Form'!H1204</f>
        <v>WS TOILETRY BAG WITH HOOK PREPACK</v>
      </c>
      <c r="J1255">
        <f>'[2]Order Form'!I1204</f>
        <v>1</v>
      </c>
      <c r="K1255">
        <f>'[2]Order Form'!J1204</f>
        <v>72.540000000000006</v>
      </c>
      <c r="L1255">
        <f>'[2]Order Form'!K1204</f>
        <v>119.69</v>
      </c>
      <c r="M1255">
        <f>'[2]Order Form'!L1171</f>
        <v>0</v>
      </c>
    </row>
    <row r="1256" spans="3:13" ht="15" hidden="1" customHeight="1" outlineLevel="2" x14ac:dyDescent="0.25">
      <c r="C1256" s="59" t="s">
        <v>37</v>
      </c>
      <c r="D1256" s="59" t="s">
        <v>37</v>
      </c>
      <c r="E1256">
        <f>'[2]Order Form'!D1205</f>
        <v>545580</v>
      </c>
      <c r="F1256" t="str">
        <f>'[2]Order Form'!E1205</f>
        <v>06-A</v>
      </c>
      <c r="G1256">
        <f>'[2]Order Form'!F1205</f>
        <v>0</v>
      </c>
      <c r="H1256">
        <f>'[2]Order Form'!G1205</f>
        <v>0</v>
      </c>
      <c r="I1256" t="str">
        <f>'[2]Order Form'!H1205</f>
        <v>WS TOILETRY BAG WITH HOOK BLACK</v>
      </c>
      <c r="J1256">
        <f>'[2]Order Form'!I1205</f>
        <v>2</v>
      </c>
      <c r="K1256">
        <f>'[2]Order Form'!J1205</f>
        <v>12.09</v>
      </c>
      <c r="L1256">
        <f>'[2]Order Form'!K1205</f>
        <v>19.95</v>
      </c>
      <c r="M1256">
        <f>'[2]Order Form'!L1172</f>
        <v>0</v>
      </c>
    </row>
    <row r="1257" spans="3:13" ht="15" hidden="1" customHeight="1" outlineLevel="2" x14ac:dyDescent="0.25">
      <c r="C1257" s="59" t="s">
        <v>37</v>
      </c>
      <c r="D1257" s="59" t="s">
        <v>37</v>
      </c>
      <c r="E1257">
        <f>'[2]Order Form'!D1206</f>
        <v>545581</v>
      </c>
      <c r="F1257" t="str">
        <f>'[2]Order Form'!E1206</f>
        <v>06-A</v>
      </c>
      <c r="G1257">
        <f>'[2]Order Form'!F1206</f>
        <v>0</v>
      </c>
      <c r="H1257">
        <f>'[2]Order Form'!G1206</f>
        <v>0</v>
      </c>
      <c r="I1257" t="str">
        <f>'[2]Order Form'!H1206</f>
        <v>WS TOILETRY BAG WITH HOOK GREY</v>
      </c>
      <c r="J1257">
        <f>'[2]Order Form'!I1206</f>
        <v>2</v>
      </c>
      <c r="K1257">
        <f>'[2]Order Form'!J1206</f>
        <v>12.09</v>
      </c>
      <c r="L1257">
        <f>'[2]Order Form'!K1206</f>
        <v>19.95</v>
      </c>
      <c r="M1257">
        <f>'[2]Order Form'!L1173</f>
        <v>0</v>
      </c>
    </row>
    <row r="1258" spans="3:13" ht="15" hidden="1" customHeight="1" outlineLevel="2" x14ac:dyDescent="0.25">
      <c r="C1258" s="59" t="s">
        <v>37</v>
      </c>
      <c r="D1258" s="59" t="s">
        <v>37</v>
      </c>
      <c r="E1258">
        <f>'[2]Order Form'!D1207</f>
        <v>545582</v>
      </c>
      <c r="F1258" t="str">
        <f>'[2]Order Form'!E1207</f>
        <v>06-A</v>
      </c>
      <c r="G1258">
        <f>'[2]Order Form'!F1207</f>
        <v>0</v>
      </c>
      <c r="H1258">
        <f>'[2]Order Form'!G1207</f>
        <v>0</v>
      </c>
      <c r="I1258" t="str">
        <f>'[2]Order Form'!H1207</f>
        <v>WS TOILETRY BAG WITH HOOK NAVY</v>
      </c>
      <c r="J1258">
        <f>'[2]Order Form'!I1207</f>
        <v>2</v>
      </c>
      <c r="K1258">
        <f>'[2]Order Form'!J1207</f>
        <v>12.09</v>
      </c>
      <c r="L1258">
        <f>'[2]Order Form'!K1207</f>
        <v>19.95</v>
      </c>
      <c r="M1258">
        <f>'[2]Order Form'!L1174</f>
        <v>0</v>
      </c>
    </row>
    <row r="1259" spans="3:13" ht="15" hidden="1" customHeight="1" outlineLevel="2" x14ac:dyDescent="0.25">
      <c r="C1259" s="59" t="s">
        <v>37</v>
      </c>
      <c r="D1259" s="59" t="s">
        <v>37</v>
      </c>
      <c r="E1259">
        <f>'[2]Order Form'!D1208</f>
        <v>0</v>
      </c>
      <c r="F1259">
        <f>'[2]Order Form'!E1208</f>
        <v>0</v>
      </c>
      <c r="G1259">
        <f>'[2]Order Form'!F1208</f>
        <v>0</v>
      </c>
      <c r="H1259">
        <f>'[2]Order Form'!G1208</f>
        <v>0</v>
      </c>
      <c r="I1259">
        <f>'[2]Order Form'!H1208</f>
        <v>0</v>
      </c>
      <c r="J1259">
        <f>'[2]Order Form'!I1208</f>
        <v>0</v>
      </c>
      <c r="K1259">
        <f>'[2]Order Form'!J1208</f>
        <v>0</v>
      </c>
      <c r="L1259">
        <f>'[2]Order Form'!K1208</f>
        <v>0</v>
      </c>
      <c r="M1259">
        <f>'[2]Order Form'!L1175</f>
        <v>0</v>
      </c>
    </row>
    <row r="1260" spans="3:13" ht="15" hidden="1" customHeight="1" outlineLevel="2" x14ac:dyDescent="0.25">
      <c r="C1260" s="59" t="s">
        <v>37</v>
      </c>
      <c r="D1260" s="59" t="s">
        <v>37</v>
      </c>
      <c r="E1260">
        <f>'[2]Order Form'!D1209</f>
        <v>0</v>
      </c>
      <c r="F1260">
        <f>'[2]Order Form'!E1209</f>
        <v>0</v>
      </c>
      <c r="G1260">
        <f>'[2]Order Form'!F1209</f>
        <v>0</v>
      </c>
      <c r="H1260">
        <f>'[2]Order Form'!G1209</f>
        <v>0</v>
      </c>
      <c r="I1260">
        <f>'[2]Order Form'!H1209</f>
        <v>0</v>
      </c>
      <c r="J1260">
        <f>'[2]Order Form'!I1209</f>
        <v>0</v>
      </c>
      <c r="K1260">
        <f>'[2]Order Form'!J1209</f>
        <v>0</v>
      </c>
      <c r="L1260">
        <f>'[2]Order Form'!K1209</f>
        <v>0</v>
      </c>
      <c r="M1260">
        <f>'[2]Order Form'!L1176</f>
        <v>0</v>
      </c>
    </row>
    <row r="1261" spans="3:13" ht="15" hidden="1" customHeight="1" outlineLevel="2" x14ac:dyDescent="0.25">
      <c r="C1261" s="59" t="s">
        <v>37</v>
      </c>
      <c r="D1261" s="59" t="s">
        <v>37</v>
      </c>
      <c r="E1261" t="str">
        <f>'[2]Order Form'!D1210</f>
        <v>WSA199</v>
      </c>
      <c r="F1261" t="str">
        <f>'[2]Order Form'!E1210</f>
        <v>03-13</v>
      </c>
      <c r="G1261">
        <f>'[2]Order Form'!F1210</f>
        <v>0</v>
      </c>
      <c r="H1261" t="str">
        <f>'[2]Order Form'!G1210</f>
        <v>P</v>
      </c>
      <c r="I1261" t="str">
        <f>'[2]Order Form'!H1210</f>
        <v>UNISEX EYEWEAR CASE PREPACK (12)</v>
      </c>
      <c r="J1261">
        <f>'[2]Order Form'!I1210</f>
        <v>1</v>
      </c>
      <c r="K1261">
        <f>'[2]Order Form'!J1210</f>
        <v>94.2</v>
      </c>
      <c r="L1261">
        <f>'[2]Order Form'!K1210</f>
        <v>155.43</v>
      </c>
      <c r="M1261">
        <f>'[2]Order Form'!L1177</f>
        <v>0</v>
      </c>
    </row>
    <row r="1262" spans="3:13" ht="15" hidden="1" customHeight="1" outlineLevel="2" x14ac:dyDescent="0.25">
      <c r="C1262" s="59" t="s">
        <v>37</v>
      </c>
      <c r="D1262" s="59" t="s">
        <v>37</v>
      </c>
      <c r="E1262">
        <f>'[2]Order Form'!D1211</f>
        <v>0</v>
      </c>
      <c r="F1262">
        <f>'[2]Order Form'!E1211</f>
        <v>0</v>
      </c>
      <c r="G1262">
        <f>'[2]Order Form'!F1211</f>
        <v>0</v>
      </c>
      <c r="H1262">
        <f>'[2]Order Form'!G1211</f>
        <v>0</v>
      </c>
      <c r="I1262">
        <f>'[2]Order Form'!H1211</f>
        <v>0</v>
      </c>
      <c r="J1262">
        <f>'[2]Order Form'!I1211</f>
        <v>0</v>
      </c>
      <c r="K1262">
        <f>'[2]Order Form'!J1211</f>
        <v>0</v>
      </c>
      <c r="L1262">
        <f>'[2]Order Form'!K1211</f>
        <v>0</v>
      </c>
      <c r="M1262" t="e">
        <f>'[2]Order Form'!#REF!</f>
        <v>#REF!</v>
      </c>
    </row>
    <row r="1263" spans="3:13" ht="15" hidden="1" customHeight="1" outlineLevel="2" x14ac:dyDescent="0.25">
      <c r="C1263" s="59" t="s">
        <v>37</v>
      </c>
      <c r="D1263" s="59" t="s">
        <v>37</v>
      </c>
      <c r="E1263" t="str">
        <f>'[2]Order Form'!D1212</f>
        <v>WSA396</v>
      </c>
      <c r="F1263" t="str">
        <f>'[2]Order Form'!E1212</f>
        <v>FS-B1</v>
      </c>
      <c r="G1263">
        <f>'[2]Order Form'!F1212</f>
        <v>0</v>
      </c>
      <c r="H1263" t="str">
        <f>'[2]Order Form'!G1212</f>
        <v>P</v>
      </c>
      <c r="I1263" t="str">
        <f>'[2]Order Form'!H1212</f>
        <v>WS LARGE UNISEX EYE MASK PREPACK (16)</v>
      </c>
      <c r="J1263">
        <f>'[2]Order Form'!I1212</f>
        <v>1</v>
      </c>
      <c r="K1263">
        <f>'[2]Order Form'!J1212</f>
        <v>125.6</v>
      </c>
      <c r="L1263">
        <f>'[2]Order Form'!K1212</f>
        <v>207.24</v>
      </c>
      <c r="M1263">
        <f>'[2]Order Form'!L1178</f>
        <v>0</v>
      </c>
    </row>
    <row r="1264" spans="3:13" ht="15" hidden="1" customHeight="1" outlineLevel="2" x14ac:dyDescent="0.25">
      <c r="C1264" s="59" t="s">
        <v>37</v>
      </c>
      <c r="D1264" s="59" t="s">
        <v>37</v>
      </c>
      <c r="E1264">
        <f>'[2]Order Form'!D1213</f>
        <v>0</v>
      </c>
      <c r="F1264">
        <f>'[2]Order Form'!E1213</f>
        <v>0</v>
      </c>
      <c r="G1264">
        <f>'[2]Order Form'!F1213</f>
        <v>0</v>
      </c>
      <c r="H1264">
        <f>'[2]Order Form'!G1213</f>
        <v>0</v>
      </c>
      <c r="I1264">
        <f>'[2]Order Form'!H1213</f>
        <v>0</v>
      </c>
      <c r="J1264">
        <f>'[2]Order Form'!I1213</f>
        <v>0</v>
      </c>
      <c r="K1264">
        <f>'[2]Order Form'!J1213</f>
        <v>0</v>
      </c>
      <c r="L1264">
        <f>'[2]Order Form'!K1213</f>
        <v>0</v>
      </c>
      <c r="M1264" t="e">
        <f>'[2]Order Form'!#REF!</f>
        <v>#REF!</v>
      </c>
    </row>
    <row r="1265" spans="3:13" ht="15" hidden="1" customHeight="1" outlineLevel="2" x14ac:dyDescent="0.25">
      <c r="C1265" s="59" t="s">
        <v>37</v>
      </c>
      <c r="D1265" s="59" t="s">
        <v>37</v>
      </c>
      <c r="E1265" t="str">
        <f>'[2]Order Form'!D1214</f>
        <v>WSA451</v>
      </c>
      <c r="F1265" t="str">
        <f>'[2]Order Form'!E1214</f>
        <v>03-17</v>
      </c>
      <c r="G1265">
        <f>'[2]Order Form'!F1214</f>
        <v>0</v>
      </c>
      <c r="H1265" t="str">
        <f>'[2]Order Form'!G1214</f>
        <v>P</v>
      </c>
      <c r="I1265" t="str">
        <f>'[2]Order Form'!H1214</f>
        <v>WS UNISEX PORTABLE PILL CASE PREPACK (16)</v>
      </c>
      <c r="J1265">
        <f>'[2]Order Form'!I1214</f>
        <v>1</v>
      </c>
      <c r="K1265">
        <f>'[2]Order Form'!J1214</f>
        <v>144.96</v>
      </c>
      <c r="L1265">
        <f>'[2]Order Form'!K1214</f>
        <v>239.18</v>
      </c>
      <c r="M1265">
        <f>'[2]Order Form'!L1179</f>
        <v>0</v>
      </c>
    </row>
    <row r="1266" spans="3:13" ht="15" hidden="1" customHeight="1" outlineLevel="2" x14ac:dyDescent="0.25">
      <c r="C1266" s="59" t="s">
        <v>37</v>
      </c>
      <c r="D1266" s="59" t="s">
        <v>37</v>
      </c>
      <c r="E1266">
        <f>'[2]Order Form'!D1215</f>
        <v>0</v>
      </c>
      <c r="F1266">
        <f>'[2]Order Form'!E1215</f>
        <v>0</v>
      </c>
      <c r="G1266">
        <f>'[2]Order Form'!F1215</f>
        <v>0</v>
      </c>
      <c r="H1266">
        <f>'[2]Order Form'!G1215</f>
        <v>0</v>
      </c>
      <c r="I1266">
        <f>'[2]Order Form'!H1215</f>
        <v>0</v>
      </c>
      <c r="J1266">
        <f>'[2]Order Form'!I1215</f>
        <v>0</v>
      </c>
      <c r="K1266">
        <f>'[2]Order Form'!J1215</f>
        <v>0</v>
      </c>
      <c r="L1266">
        <f>'[2]Order Form'!K1215</f>
        <v>0</v>
      </c>
      <c r="M1266">
        <f>'[2]Order Form'!L1180</f>
        <v>0</v>
      </c>
    </row>
    <row r="1267" spans="3:13" ht="15" hidden="1" customHeight="1" outlineLevel="2" x14ac:dyDescent="0.25">
      <c r="C1267" s="59" t="s">
        <v>37</v>
      </c>
      <c r="D1267" s="59" t="s">
        <v>37</v>
      </c>
      <c r="E1267">
        <f>'[2]Order Form'!D1216</f>
        <v>512717</v>
      </c>
      <c r="F1267">
        <f>'[2]Order Form'!E1216</f>
        <v>0</v>
      </c>
      <c r="G1267">
        <f>'[2]Order Form'!F1216</f>
        <v>0</v>
      </c>
      <c r="H1267">
        <f>'[2]Order Form'!G1216</f>
        <v>0</v>
      </c>
      <c r="I1267" t="str">
        <f>'[2]Order Form'!H1216</f>
        <v>MISTER ULTIMATE GROOMING SET
(Order in Multiples of 6)</v>
      </c>
      <c r="J1267">
        <f>'[2]Order Form'!I1216</f>
        <v>6</v>
      </c>
      <c r="K1267">
        <f>'[2]Order Form'!J1216</f>
        <v>12.09</v>
      </c>
      <c r="L1267">
        <f>'[2]Order Form'!K1216</f>
        <v>19.95</v>
      </c>
      <c r="M1267">
        <f>'[2]Order Form'!L1181</f>
        <v>0</v>
      </c>
    </row>
    <row r="1268" spans="3:13" ht="15" hidden="1" customHeight="1" outlineLevel="2" x14ac:dyDescent="0.25">
      <c r="C1268" s="59" t="s">
        <v>37</v>
      </c>
      <c r="D1268" s="59" t="s">
        <v>37</v>
      </c>
      <c r="E1268">
        <f>'[2]Order Form'!D1217</f>
        <v>0</v>
      </c>
      <c r="F1268">
        <f>'[2]Order Form'!E1217</f>
        <v>0</v>
      </c>
      <c r="G1268">
        <f>'[2]Order Form'!F1217</f>
        <v>0</v>
      </c>
      <c r="H1268">
        <f>'[2]Order Form'!G1217</f>
        <v>0</v>
      </c>
      <c r="I1268">
        <f>'[2]Order Form'!H1217</f>
        <v>0</v>
      </c>
      <c r="J1268">
        <f>'[2]Order Form'!I1217</f>
        <v>0</v>
      </c>
      <c r="K1268">
        <f>'[2]Order Form'!J1217</f>
        <v>0</v>
      </c>
      <c r="L1268">
        <f>'[2]Order Form'!K1217</f>
        <v>0</v>
      </c>
      <c r="M1268">
        <f>'[2]Order Form'!L1182</f>
        <v>0</v>
      </c>
    </row>
    <row r="1269" spans="3:13" ht="15" hidden="1" customHeight="1" outlineLevel="2" x14ac:dyDescent="0.25">
      <c r="C1269" s="59" t="s">
        <v>37</v>
      </c>
      <c r="D1269" s="59" t="s">
        <v>37</v>
      </c>
      <c r="E1269">
        <f>'[2]Order Form'!D1218</f>
        <v>506524</v>
      </c>
      <c r="F1269" t="str">
        <f>'[2]Order Form'!E1218</f>
        <v>03-15</v>
      </c>
      <c r="G1269">
        <f>'[2]Order Form'!F1218</f>
        <v>0</v>
      </c>
      <c r="H1269">
        <f>'[2]Order Form'!G1218</f>
        <v>0</v>
      </c>
      <c r="I1269" t="str">
        <f>'[2]Order Form'!H1218</f>
        <v>** WS MEN'S MANICURE &amp; GROOMING KIT
(order in multiples of 12 OR top up of 6)</v>
      </c>
      <c r="J1269">
        <f>'[2]Order Form'!I1218</f>
        <v>12</v>
      </c>
      <c r="K1269">
        <f>'[2]Order Form'!J1218</f>
        <v>12.09</v>
      </c>
      <c r="L1269">
        <f>'[2]Order Form'!K1218</f>
        <v>19.95</v>
      </c>
      <c r="M1269">
        <f>'[2]Order Form'!L1183</f>
        <v>0</v>
      </c>
    </row>
    <row r="1270" spans="3:13" ht="15" hidden="1" customHeight="1" outlineLevel="2" x14ac:dyDescent="0.25">
      <c r="C1270" s="59" t="s">
        <v>37</v>
      </c>
      <c r="D1270" s="59" t="s">
        <v>37</v>
      </c>
      <c r="E1270">
        <f>'[2]Order Form'!D1219</f>
        <v>0</v>
      </c>
      <c r="F1270">
        <f>'[2]Order Form'!E1219</f>
        <v>0</v>
      </c>
      <c r="G1270">
        <f>'[2]Order Form'!F1219</f>
        <v>0</v>
      </c>
      <c r="H1270">
        <f>'[2]Order Form'!G1219</f>
        <v>0</v>
      </c>
      <c r="I1270">
        <f>'[2]Order Form'!H1219</f>
        <v>0</v>
      </c>
      <c r="J1270">
        <f>'[2]Order Form'!I1219</f>
        <v>0</v>
      </c>
      <c r="K1270">
        <f>'[2]Order Form'!J1219</f>
        <v>0</v>
      </c>
      <c r="L1270">
        <f>'[2]Order Form'!K1219</f>
        <v>0</v>
      </c>
      <c r="M1270">
        <f>'[2]Order Form'!L1184</f>
        <v>0</v>
      </c>
    </row>
    <row r="1271" spans="3:13" ht="15" hidden="1" customHeight="1" outlineLevel="2" x14ac:dyDescent="0.25">
      <c r="C1271" s="59" t="s">
        <v>37</v>
      </c>
      <c r="D1271" s="59" t="s">
        <v>37</v>
      </c>
      <c r="E1271" t="str">
        <f>'[2]Order Form'!D1220</f>
        <v>WSA561</v>
      </c>
      <c r="F1271" t="str">
        <f>'[2]Order Form'!E1220</f>
        <v>03-15</v>
      </c>
      <c r="G1271">
        <f>'[2]Order Form'!F1220</f>
        <v>0</v>
      </c>
      <c r="H1271" t="str">
        <f>'[2]Order Form'!G1220</f>
        <v>P</v>
      </c>
      <c r="I1271" t="str">
        <f>'[2]Order Form'!H1220</f>
        <v>MISTER MINI MANICURE SET PREPACK</v>
      </c>
      <c r="J1271">
        <f>'[2]Order Form'!I1220</f>
        <v>1</v>
      </c>
      <c r="K1271">
        <f>'[2]Order Form'!J1220</f>
        <v>62.8</v>
      </c>
      <c r="L1271">
        <f>'[2]Order Form'!K1220</f>
        <v>103.62</v>
      </c>
      <c r="M1271">
        <f>'[2]Order Form'!L1185</f>
        <v>0</v>
      </c>
    </row>
    <row r="1272" spans="3:13" ht="15" hidden="1" customHeight="1" outlineLevel="2" x14ac:dyDescent="0.25">
      <c r="C1272" s="59" t="s">
        <v>37</v>
      </c>
      <c r="D1272" s="59" t="s">
        <v>37</v>
      </c>
      <c r="E1272">
        <f>'[2]Order Form'!D1221</f>
        <v>0</v>
      </c>
      <c r="F1272">
        <f>'[2]Order Form'!E1221</f>
        <v>0</v>
      </c>
      <c r="G1272">
        <f>'[2]Order Form'!F1221</f>
        <v>0</v>
      </c>
      <c r="H1272">
        <f>'[2]Order Form'!G1221</f>
        <v>0</v>
      </c>
      <c r="I1272">
        <f>'[2]Order Form'!H1221</f>
        <v>0</v>
      </c>
      <c r="J1272">
        <f>'[2]Order Form'!I1221</f>
        <v>0</v>
      </c>
      <c r="K1272">
        <f>'[2]Order Form'!J1221</f>
        <v>0</v>
      </c>
      <c r="L1272">
        <f>'[2]Order Form'!K1221</f>
        <v>0</v>
      </c>
      <c r="M1272">
        <f>'[2]Order Form'!L1186</f>
        <v>0</v>
      </c>
    </row>
    <row r="1273" spans="3:13" ht="15" hidden="1" customHeight="1" outlineLevel="2" x14ac:dyDescent="0.25">
      <c r="C1273" s="59" t="s">
        <v>37</v>
      </c>
      <c r="D1273" s="59" t="s">
        <v>37</v>
      </c>
      <c r="E1273" t="str">
        <f>'[2]Order Form'!D1222</f>
        <v>WS757</v>
      </c>
      <c r="F1273" t="str">
        <f>'[2]Order Form'!E1222</f>
        <v>03-15</v>
      </c>
      <c r="G1273">
        <f>'[2]Order Form'!F1222</f>
        <v>0</v>
      </c>
      <c r="H1273" t="str">
        <f>'[2]Order Form'!G1222</f>
        <v xml:space="preserve">P </v>
      </c>
      <c r="I1273" t="str">
        <f>'[2]Order Form'!H1222</f>
        <v>MISTER MEN'S GROOMING KIT PREPACK</v>
      </c>
      <c r="J1273">
        <f>'[2]Order Form'!I1222</f>
        <v>1</v>
      </c>
      <c r="K1273">
        <f>'[2]Order Form'!J1222</f>
        <v>94.2</v>
      </c>
      <c r="L1273">
        <f>'[2]Order Form'!K1222</f>
        <v>155.43</v>
      </c>
      <c r="M1273">
        <f>'[2]Order Form'!L1187</f>
        <v>0</v>
      </c>
    </row>
    <row r="1274" spans="3:13" ht="15" hidden="1" customHeight="1" outlineLevel="2" x14ac:dyDescent="0.25">
      <c r="C1274" s="59" t="s">
        <v>37</v>
      </c>
      <c r="D1274" s="59" t="s">
        <v>37</v>
      </c>
      <c r="E1274">
        <f>'[2]Order Form'!D1223</f>
        <v>506779</v>
      </c>
      <c r="F1274" t="str">
        <f>'[2]Order Form'!E1223</f>
        <v>03-15</v>
      </c>
      <c r="G1274">
        <f>'[2]Order Form'!F1223</f>
        <v>0</v>
      </c>
      <c r="H1274">
        <f>'[2]Order Form'!G1223</f>
        <v>0</v>
      </c>
      <c r="I1274" t="str">
        <f>'[2]Order Form'!H1223</f>
        <v>MISTER MEN'S GROOMING KIT</v>
      </c>
      <c r="J1274">
        <f>'[2]Order Form'!I1223</f>
        <v>3</v>
      </c>
      <c r="K1274">
        <f>'[2]Order Form'!J1223</f>
        <v>7.85</v>
      </c>
      <c r="L1274">
        <f>'[2]Order Form'!K1223</f>
        <v>12.95</v>
      </c>
      <c r="M1274">
        <f>'[2]Order Form'!L1188</f>
        <v>0</v>
      </c>
    </row>
    <row r="1275" spans="3:13" ht="15" hidden="1" customHeight="1" outlineLevel="2" x14ac:dyDescent="0.25">
      <c r="C1275" s="59" t="s">
        <v>37</v>
      </c>
      <c r="D1275" s="59" t="s">
        <v>37</v>
      </c>
      <c r="E1275">
        <f>'[2]Order Form'!D1224</f>
        <v>0</v>
      </c>
      <c r="F1275">
        <f>'[2]Order Form'!E1224</f>
        <v>0</v>
      </c>
      <c r="G1275">
        <f>'[2]Order Form'!F1224</f>
        <v>0</v>
      </c>
      <c r="H1275">
        <f>'[2]Order Form'!G1224</f>
        <v>0</v>
      </c>
      <c r="I1275">
        <f>'[2]Order Form'!H1224</f>
        <v>0</v>
      </c>
      <c r="J1275">
        <f>'[2]Order Form'!I1224</f>
        <v>0</v>
      </c>
      <c r="K1275">
        <f>'[2]Order Form'!J1224</f>
        <v>0</v>
      </c>
      <c r="L1275">
        <f>'[2]Order Form'!K1224</f>
        <v>0</v>
      </c>
      <c r="M1275">
        <f>'[2]Order Form'!L1189</f>
        <v>0</v>
      </c>
    </row>
    <row r="1276" spans="3:13" ht="15" hidden="1" customHeight="1" outlineLevel="2" x14ac:dyDescent="0.25">
      <c r="C1276" s="59" t="s">
        <v>37</v>
      </c>
      <c r="D1276" s="59" t="s">
        <v>37</v>
      </c>
      <c r="E1276" t="str">
        <f>'[2]Order Form'!D1225</f>
        <v>WSA603</v>
      </c>
      <c r="F1276" t="str">
        <f>'[2]Order Form'!E1225</f>
        <v>04-07</v>
      </c>
      <c r="G1276">
        <f>'[2]Order Form'!F1225</f>
        <v>0</v>
      </c>
      <c r="H1276" t="str">
        <f>'[2]Order Form'!G1225</f>
        <v xml:space="preserve">P </v>
      </c>
      <c r="I1276" t="str">
        <f>'[2]Order Form'!H1225</f>
        <v>MISTER WINTER COLLECTION PREPACK</v>
      </c>
      <c r="J1276">
        <f>'[2]Order Form'!I1225</f>
        <v>1</v>
      </c>
      <c r="K1276">
        <f>'[2]Order Form'!J1225</f>
        <v>182.52</v>
      </c>
      <c r="L1276">
        <f>'[2]Order Form'!K1225</f>
        <v>301.16000000000003</v>
      </c>
      <c r="M1276">
        <f>'[2]Order Form'!L1190</f>
        <v>0</v>
      </c>
    </row>
    <row r="1277" spans="3:13" ht="15" hidden="1" customHeight="1" outlineLevel="2" x14ac:dyDescent="0.25">
      <c r="C1277" s="59" t="s">
        <v>37</v>
      </c>
      <c r="D1277" s="59" t="s">
        <v>37</v>
      </c>
      <c r="E1277">
        <f>'[2]Order Form'!D1226</f>
        <v>512525</v>
      </c>
      <c r="F1277" t="str">
        <f>'[2]Order Form'!E1226</f>
        <v>ND-12</v>
      </c>
      <c r="G1277">
        <f>'[2]Order Form'!F1226</f>
        <v>0</v>
      </c>
      <c r="H1277">
        <f>'[2]Order Form'!G1226</f>
        <v>0</v>
      </c>
      <c r="I1277" t="str">
        <f>'[2]Order Form'!H1226</f>
        <v xml:space="preserve">MISTER MAVERICK BEANIE COFFEE </v>
      </c>
      <c r="J1277">
        <f>'[2]Order Form'!I1226</f>
        <v>2</v>
      </c>
      <c r="K1277">
        <f>'[2]Order Form'!J1226</f>
        <v>12.09</v>
      </c>
      <c r="L1277">
        <f>'[2]Order Form'!K1226</f>
        <v>19.95</v>
      </c>
      <c r="M1277">
        <f>'[2]Order Form'!L1191</f>
        <v>0</v>
      </c>
    </row>
    <row r="1278" spans="3:13" ht="15" hidden="1" customHeight="1" outlineLevel="2" x14ac:dyDescent="0.25">
      <c r="C1278" s="59" t="s">
        <v>37</v>
      </c>
      <c r="D1278" s="59" t="s">
        <v>37</v>
      </c>
      <c r="E1278">
        <f>'[2]Order Form'!D1227</f>
        <v>512526</v>
      </c>
      <c r="F1278" t="str">
        <f>'[2]Order Form'!E1227</f>
        <v>ND-12</v>
      </c>
      <c r="G1278">
        <f>'[2]Order Form'!F1227</f>
        <v>0</v>
      </c>
      <c r="H1278">
        <f>'[2]Order Form'!G1227</f>
        <v>0</v>
      </c>
      <c r="I1278" t="str">
        <f>'[2]Order Form'!H1227</f>
        <v>MISTER MAVERICK BEANIE BLACK</v>
      </c>
      <c r="J1278">
        <f>'[2]Order Form'!I1227</f>
        <v>2</v>
      </c>
      <c r="K1278">
        <f>'[2]Order Form'!J1227</f>
        <v>12.09</v>
      </c>
      <c r="L1278">
        <f>'[2]Order Form'!K1227</f>
        <v>19.95</v>
      </c>
      <c r="M1278">
        <f>'[2]Order Form'!L1192</f>
        <v>0</v>
      </c>
    </row>
    <row r="1279" spans="3:13" ht="15" hidden="1" customHeight="1" outlineLevel="2" x14ac:dyDescent="0.25">
      <c r="C1279" s="59" t="s">
        <v>37</v>
      </c>
      <c r="D1279" s="59" t="s">
        <v>37</v>
      </c>
      <c r="E1279">
        <f>'[2]Order Form'!D1228</f>
        <v>512527</v>
      </c>
      <c r="F1279" t="str">
        <f>'[2]Order Form'!E1228</f>
        <v>ND-12</v>
      </c>
      <c r="G1279">
        <f>'[2]Order Form'!F1228</f>
        <v>0</v>
      </c>
      <c r="H1279">
        <f>'[2]Order Form'!G1228</f>
        <v>0</v>
      </c>
      <c r="I1279" t="str">
        <f>'[2]Order Form'!H1228</f>
        <v>MISTER AUSTIN BEANIE ARMY GREEN</v>
      </c>
      <c r="J1279">
        <f>'[2]Order Form'!I1228</f>
        <v>2</v>
      </c>
      <c r="K1279">
        <f>'[2]Order Form'!J1228</f>
        <v>12.09</v>
      </c>
      <c r="L1279">
        <f>'[2]Order Form'!K1228</f>
        <v>19.95</v>
      </c>
      <c r="M1279">
        <f>'[2]Order Form'!L1193</f>
        <v>0</v>
      </c>
    </row>
    <row r="1280" spans="3:13" ht="15" hidden="1" customHeight="1" outlineLevel="2" x14ac:dyDescent="0.25">
      <c r="C1280" s="59" t="s">
        <v>37</v>
      </c>
      <c r="D1280" s="59" t="s">
        <v>37</v>
      </c>
      <c r="E1280">
        <f>'[2]Order Form'!D1229</f>
        <v>512528</v>
      </c>
      <c r="F1280" t="str">
        <f>'[2]Order Form'!E1229</f>
        <v>ND-12</v>
      </c>
      <c r="G1280">
        <f>'[2]Order Form'!F1229</f>
        <v>0</v>
      </c>
      <c r="H1280">
        <f>'[2]Order Form'!G1229</f>
        <v>0</v>
      </c>
      <c r="I1280" t="str">
        <f>'[2]Order Form'!H1229</f>
        <v>MISTER JASON BEANIE NAVY</v>
      </c>
      <c r="J1280">
        <f>'[2]Order Form'!I1229</f>
        <v>2</v>
      </c>
      <c r="K1280">
        <f>'[2]Order Form'!J1229</f>
        <v>12.09</v>
      </c>
      <c r="L1280">
        <f>'[2]Order Form'!K1229</f>
        <v>19.95</v>
      </c>
      <c r="M1280">
        <f>'[2]Order Form'!L1194</f>
        <v>0</v>
      </c>
    </row>
    <row r="1281" spans="3:13" ht="15" hidden="1" customHeight="1" outlineLevel="2" x14ac:dyDescent="0.25">
      <c r="C1281" s="59" t="s">
        <v>37</v>
      </c>
      <c r="D1281" s="59" t="s">
        <v>37</v>
      </c>
      <c r="E1281">
        <f>'[2]Order Form'!D1230</f>
        <v>512529</v>
      </c>
      <c r="F1281" t="str">
        <f>'[2]Order Form'!E1230</f>
        <v>ND-12</v>
      </c>
      <c r="G1281">
        <f>'[2]Order Form'!F1230</f>
        <v>0</v>
      </c>
      <c r="H1281">
        <f>'[2]Order Form'!G1230</f>
        <v>0</v>
      </c>
      <c r="I1281" t="str">
        <f>'[2]Order Form'!H1230</f>
        <v xml:space="preserve">MISTER JASON BEANIE GREY </v>
      </c>
      <c r="J1281">
        <f>'[2]Order Form'!I1230</f>
        <v>2</v>
      </c>
      <c r="K1281">
        <f>'[2]Order Form'!J1230</f>
        <v>12.09</v>
      </c>
      <c r="L1281">
        <f>'[2]Order Form'!K1230</f>
        <v>19.95</v>
      </c>
      <c r="M1281">
        <f>'[2]Order Form'!L1195</f>
        <v>0</v>
      </c>
    </row>
    <row r="1282" spans="3:13" ht="15" hidden="1" customHeight="1" outlineLevel="2" x14ac:dyDescent="0.25">
      <c r="C1282" s="59" t="s">
        <v>37</v>
      </c>
      <c r="D1282" s="59" t="s">
        <v>37</v>
      </c>
      <c r="E1282">
        <f>'[2]Order Form'!D1231</f>
        <v>509686</v>
      </c>
      <c r="F1282" t="str">
        <f>'[2]Order Form'!E1231</f>
        <v>ND-13</v>
      </c>
      <c r="G1282">
        <f>'[2]Order Form'!F1231</f>
        <v>0</v>
      </c>
      <c r="H1282">
        <f>'[2]Order Form'!G1231</f>
        <v>0</v>
      </c>
      <c r="I1282" t="str">
        <f>'[2]Order Form'!H1231</f>
        <v xml:space="preserve">MISTER FINGERLESS GLOVES BLACK </v>
      </c>
      <c r="J1282">
        <f>'[2]Order Form'!I1231</f>
        <v>2</v>
      </c>
      <c r="K1282">
        <f>'[2]Order Form'!J1231</f>
        <v>10.27</v>
      </c>
      <c r="L1282">
        <f>'[2]Order Form'!K1231</f>
        <v>16.95</v>
      </c>
      <c r="M1282">
        <f>'[2]Order Form'!L1196</f>
        <v>0</v>
      </c>
    </row>
    <row r="1283" spans="3:13" ht="15" hidden="1" customHeight="1" outlineLevel="2" x14ac:dyDescent="0.25">
      <c r="C1283" s="59" t="s">
        <v>37</v>
      </c>
      <c r="D1283" s="59" t="s">
        <v>37</v>
      </c>
      <c r="E1283">
        <f>'[2]Order Form'!D1232</f>
        <v>508705</v>
      </c>
      <c r="F1283" t="str">
        <f>'[2]Order Form'!E1232</f>
        <v>04-06</v>
      </c>
      <c r="G1283">
        <f>'[2]Order Form'!F1232</f>
        <v>0</v>
      </c>
      <c r="H1283">
        <f>'[2]Order Form'!G1232</f>
        <v>0</v>
      </c>
      <c r="I1283" t="str">
        <f>'[2]Order Form'!H1232</f>
        <v>MISTER CARTER KNITTED GLOVES BLACK</v>
      </c>
      <c r="J1283">
        <f>'[2]Order Form'!I1232</f>
        <v>2</v>
      </c>
      <c r="K1283">
        <f>'[2]Order Form'!J1232</f>
        <v>10.27</v>
      </c>
      <c r="L1283">
        <f>'[2]Order Form'!K1232</f>
        <v>16.95</v>
      </c>
      <c r="M1283">
        <f>'[2]Order Form'!L1197</f>
        <v>0</v>
      </c>
    </row>
    <row r="1284" spans="3:13" ht="15" hidden="1" customHeight="1" outlineLevel="2" x14ac:dyDescent="0.25">
      <c r="C1284" s="59" t="s">
        <v>37</v>
      </c>
      <c r="D1284" s="59" t="s">
        <v>37</v>
      </c>
      <c r="E1284">
        <f>'[2]Order Form'!D1233</f>
        <v>509687</v>
      </c>
      <c r="F1284" t="str">
        <f>'[2]Order Form'!E1233</f>
        <v>ND-04</v>
      </c>
      <c r="G1284">
        <f>'[2]Order Form'!F1233</f>
        <v>0</v>
      </c>
      <c r="H1284">
        <f>'[2]Order Form'!G1233</f>
        <v>0</v>
      </c>
      <c r="I1284" t="str">
        <f>'[2]Order Form'!H1233</f>
        <v>MISTER FINGERLESS GLOVES GREY</v>
      </c>
      <c r="J1284">
        <f>'[2]Order Form'!I1233</f>
        <v>2</v>
      </c>
      <c r="K1284">
        <f>'[2]Order Form'!J1233</f>
        <v>10.27</v>
      </c>
      <c r="L1284">
        <f>'[2]Order Form'!K1233</f>
        <v>16.95</v>
      </c>
      <c r="M1284">
        <f>'[2]Order Form'!L1198</f>
        <v>0</v>
      </c>
    </row>
    <row r="1285" spans="3:13" ht="15" hidden="1" customHeight="1" outlineLevel="2" x14ac:dyDescent="0.25">
      <c r="C1285" s="59" t="s">
        <v>37</v>
      </c>
      <c r="D1285" s="59" t="s">
        <v>37</v>
      </c>
      <c r="E1285">
        <f>'[2]Order Form'!D1234</f>
        <v>0</v>
      </c>
      <c r="F1285">
        <f>'[2]Order Form'!E1234</f>
        <v>0</v>
      </c>
      <c r="G1285">
        <f>'[2]Order Form'!F1234</f>
        <v>0</v>
      </c>
      <c r="H1285">
        <f>'[2]Order Form'!G1234</f>
        <v>0</v>
      </c>
      <c r="I1285">
        <f>'[2]Order Form'!H1234</f>
        <v>0</v>
      </c>
      <c r="J1285">
        <f>'[2]Order Form'!I1234</f>
        <v>0</v>
      </c>
      <c r="K1285">
        <f>'[2]Order Form'!J1234</f>
        <v>0</v>
      </c>
      <c r="L1285">
        <f>'[2]Order Form'!K1234</f>
        <v>0</v>
      </c>
      <c r="M1285">
        <f>'[2]Order Form'!L1199</f>
        <v>0</v>
      </c>
    </row>
    <row r="1286" spans="3:13" ht="15" hidden="1" customHeight="1" outlineLevel="2" x14ac:dyDescent="0.25">
      <c r="C1286" s="59" t="s">
        <v>37</v>
      </c>
      <c r="D1286" s="59" t="s">
        <v>37</v>
      </c>
      <c r="E1286">
        <f>'[2]Order Form'!D1235</f>
        <v>508706</v>
      </c>
      <c r="F1286" t="str">
        <f>'[2]Order Form'!E1235</f>
        <v>ND-13</v>
      </c>
      <c r="G1286">
        <f>'[2]Order Form'!F1235</f>
        <v>0</v>
      </c>
      <c r="H1286">
        <f>'[2]Order Form'!G1235</f>
        <v>0</v>
      </c>
      <c r="I1286" t="str">
        <f>'[2]Order Form'!H1235</f>
        <v xml:space="preserve">MISTER CARTER KNITTED GLOVES DARK NAVY </v>
      </c>
      <c r="J1286">
        <f>'[2]Order Form'!I1235</f>
        <v>1</v>
      </c>
      <c r="K1286">
        <f>'[2]Order Form'!J1235</f>
        <v>10.27</v>
      </c>
      <c r="L1286">
        <f>'[2]Order Form'!K1235</f>
        <v>16.95</v>
      </c>
      <c r="M1286">
        <f>'[2]Order Form'!L1200</f>
        <v>0</v>
      </c>
    </row>
    <row r="1287" spans="3:13" ht="15" hidden="1" customHeight="1" outlineLevel="2" x14ac:dyDescent="0.25">
      <c r="C1287" s="59" t="s">
        <v>37</v>
      </c>
      <c r="D1287" s="59" t="s">
        <v>37</v>
      </c>
      <c r="E1287">
        <f>'[2]Order Form'!D1236</f>
        <v>509689</v>
      </c>
      <c r="F1287" t="str">
        <f>'[2]Order Form'!E1236</f>
        <v>01-08</v>
      </c>
      <c r="G1287">
        <f>'[2]Order Form'!F1236</f>
        <v>0</v>
      </c>
      <c r="H1287">
        <f>'[2]Order Form'!G1236</f>
        <v>0</v>
      </c>
      <c r="I1287" t="str">
        <f>'[2]Order Form'!H1236</f>
        <v>MISTER EVERYDAY SCARF NAVY/GREY</v>
      </c>
      <c r="J1287">
        <f>'[2]Order Form'!I1236</f>
        <v>1</v>
      </c>
      <c r="K1287">
        <f>'[2]Order Form'!J1236</f>
        <v>15.12</v>
      </c>
      <c r="L1287">
        <f>'[2]Order Form'!K1236</f>
        <v>24.95</v>
      </c>
      <c r="M1287">
        <f>'[2]Order Form'!L1201</f>
        <v>0</v>
      </c>
    </row>
    <row r="1288" spans="3:13" ht="15" hidden="1" customHeight="1" outlineLevel="2" x14ac:dyDescent="0.25">
      <c r="C1288" s="59" t="s">
        <v>37</v>
      </c>
      <c r="D1288" s="59" t="s">
        <v>37</v>
      </c>
      <c r="E1288">
        <f>'[2]Order Form'!D1237</f>
        <v>511738</v>
      </c>
      <c r="F1288" t="str">
        <f>'[2]Order Form'!E1237</f>
        <v>04-12</v>
      </c>
      <c r="G1288">
        <f>'[2]Order Form'!F1237</f>
        <v>0</v>
      </c>
      <c r="H1288">
        <f>'[2]Order Form'!G1237</f>
        <v>0</v>
      </c>
      <c r="I1288" t="str">
        <f>'[2]Order Form'!H1237</f>
        <v>MISTER HUDSON BEANIE MARINE NAVY</v>
      </c>
      <c r="J1288">
        <f>'[2]Order Form'!I1237</f>
        <v>1</v>
      </c>
      <c r="K1288">
        <f>'[2]Order Form'!J1237</f>
        <v>12.09</v>
      </c>
      <c r="L1288">
        <f>'[2]Order Form'!K1237</f>
        <v>19.95</v>
      </c>
      <c r="M1288">
        <f>'[2]Order Form'!L1202</f>
        <v>0</v>
      </c>
    </row>
    <row r="1289" spans="3:13" ht="15" hidden="1" customHeight="1" outlineLevel="2" x14ac:dyDescent="0.25">
      <c r="C1289" s="59" t="s">
        <v>37</v>
      </c>
      <c r="D1289" s="59" t="s">
        <v>37</v>
      </c>
      <c r="E1289">
        <f>'[2]Order Form'!D1238</f>
        <v>511737</v>
      </c>
      <c r="F1289" t="str">
        <f>'[2]Order Form'!E1238</f>
        <v>04-12</v>
      </c>
      <c r="G1289">
        <f>'[2]Order Form'!F1238</f>
        <v>0</v>
      </c>
      <c r="H1289">
        <f>'[2]Order Form'!G1238</f>
        <v>0</v>
      </c>
      <c r="I1289" t="str">
        <f>'[2]Order Form'!H1238</f>
        <v>MISTER HUDSON BEANIE FOREST GREEN</v>
      </c>
      <c r="J1289">
        <f>'[2]Order Form'!I1238</f>
        <v>1</v>
      </c>
      <c r="K1289">
        <f>'[2]Order Form'!J1238</f>
        <v>12.09</v>
      </c>
      <c r="L1289">
        <f>'[2]Order Form'!K1238</f>
        <v>19.95</v>
      </c>
      <c r="M1289">
        <f>'[2]Order Form'!L1203</f>
        <v>0</v>
      </c>
    </row>
    <row r="1290" spans="3:13" ht="15" hidden="1" customHeight="1" outlineLevel="2" x14ac:dyDescent="0.25">
      <c r="C1290" s="59" t="s">
        <v>37</v>
      </c>
      <c r="D1290" s="59" t="s">
        <v>37</v>
      </c>
      <c r="E1290">
        <f>'[2]Order Form'!D1239</f>
        <v>511250</v>
      </c>
      <c r="F1290" t="str">
        <f>'[2]Order Form'!E1239</f>
        <v>ND-06</v>
      </c>
      <c r="G1290">
        <f>'[2]Order Form'!F1239</f>
        <v>0</v>
      </c>
      <c r="H1290">
        <f>'[2]Order Form'!G1239</f>
        <v>0</v>
      </c>
      <c r="I1290" t="str">
        <f>'[2]Order Form'!H1239</f>
        <v>MISTER SOFT RIBBED BEANIE BLACK</v>
      </c>
      <c r="J1290">
        <f>'[2]Order Form'!I1239</f>
        <v>1</v>
      </c>
      <c r="K1290">
        <f>'[2]Order Form'!J1239</f>
        <v>12.09</v>
      </c>
      <c r="L1290">
        <f>'[2]Order Form'!K1239</f>
        <v>19.95</v>
      </c>
      <c r="M1290">
        <f>'[2]Order Form'!L1204</f>
        <v>0</v>
      </c>
    </row>
    <row r="1291" spans="3:13" ht="15" hidden="1" customHeight="1" outlineLevel="2" x14ac:dyDescent="0.25">
      <c r="C1291" s="59" t="s">
        <v>37</v>
      </c>
      <c r="D1291" s="59" t="s">
        <v>37</v>
      </c>
      <c r="E1291">
        <f>'[2]Order Form'!D1240</f>
        <v>511739</v>
      </c>
      <c r="F1291" t="str">
        <f>'[2]Order Form'!E1240</f>
        <v>04-12</v>
      </c>
      <c r="G1291">
        <f>'[2]Order Form'!F1240</f>
        <v>0</v>
      </c>
      <c r="H1291">
        <f>'[2]Order Form'!G1240</f>
        <v>0</v>
      </c>
      <c r="I1291" t="str">
        <f>'[2]Order Form'!H1240</f>
        <v>MISTER URBAN BEANIE STEEL GREY</v>
      </c>
      <c r="J1291">
        <f>'[2]Order Form'!I1240</f>
        <v>1</v>
      </c>
      <c r="K1291">
        <f>'[2]Order Form'!J1240</f>
        <v>12.09</v>
      </c>
      <c r="L1291">
        <f>'[2]Order Form'!K1240</f>
        <v>19.95</v>
      </c>
      <c r="M1291">
        <f>'[2]Order Form'!L1205</f>
        <v>0</v>
      </c>
    </row>
    <row r="1292" spans="3:13" ht="15" hidden="1" customHeight="1" outlineLevel="2" x14ac:dyDescent="0.25">
      <c r="C1292" s="59" t="s">
        <v>37</v>
      </c>
      <c r="D1292" s="59" t="s">
        <v>37</v>
      </c>
      <c r="E1292">
        <f>'[2]Order Form'!D1241</f>
        <v>0</v>
      </c>
      <c r="F1292">
        <f>'[2]Order Form'!E1241</f>
        <v>0</v>
      </c>
      <c r="G1292">
        <f>'[2]Order Form'!F1241</f>
        <v>0</v>
      </c>
      <c r="H1292">
        <f>'[2]Order Form'!G1241</f>
        <v>0</v>
      </c>
      <c r="I1292">
        <f>'[2]Order Form'!H1241</f>
        <v>0</v>
      </c>
      <c r="J1292">
        <f>'[2]Order Form'!I1241</f>
        <v>0</v>
      </c>
      <c r="K1292">
        <f>'[2]Order Form'!J1241</f>
        <v>0</v>
      </c>
      <c r="L1292">
        <f>'[2]Order Form'!K1241</f>
        <v>0</v>
      </c>
      <c r="M1292">
        <f>'[2]Order Form'!L1206</f>
        <v>0</v>
      </c>
    </row>
    <row r="1293" spans="3:13" ht="15" hidden="1" customHeight="1" outlineLevel="2" x14ac:dyDescent="0.25">
      <c r="C1293" s="59" t="s">
        <v>37</v>
      </c>
      <c r="D1293" s="59" t="s">
        <v>37</v>
      </c>
      <c r="E1293" t="str">
        <f>'[2]Order Form'!D1242</f>
        <v>WSA519</v>
      </c>
      <c r="F1293" t="str">
        <f>'[2]Order Form'!E1242</f>
        <v>ND-01</v>
      </c>
      <c r="G1293">
        <f>'[2]Order Form'!F1242</f>
        <v>0</v>
      </c>
      <c r="H1293" t="str">
        <f>'[2]Order Form'!G1242</f>
        <v>P</v>
      </c>
      <c r="I1293" t="str">
        <f>'[2]Order Form'!H1242</f>
        <v>MISTER SLIPPER SOCKS PREPACK</v>
      </c>
      <c r="J1293">
        <f>'[2]Order Form'!I1242</f>
        <v>1</v>
      </c>
      <c r="K1293">
        <f>'[2]Order Form'!J1242</f>
        <v>145.08000000000001</v>
      </c>
      <c r="L1293">
        <f>'[2]Order Form'!K1242</f>
        <v>239.38</v>
      </c>
      <c r="M1293">
        <f>'[2]Order Form'!L1207</f>
        <v>0</v>
      </c>
    </row>
    <row r="1294" spans="3:13" ht="15" hidden="1" customHeight="1" outlineLevel="2" x14ac:dyDescent="0.25">
      <c r="C1294" s="59" t="s">
        <v>37</v>
      </c>
      <c r="D1294" s="59" t="s">
        <v>37</v>
      </c>
      <c r="E1294">
        <f>'[2]Order Form'!D1243</f>
        <v>511903</v>
      </c>
      <c r="F1294" t="str">
        <f>'[2]Order Form'!E1243</f>
        <v>ND-01</v>
      </c>
      <c r="G1294">
        <f>'[2]Order Form'!F1243</f>
        <v>0</v>
      </c>
      <c r="H1294">
        <f>'[2]Order Form'!G1243</f>
        <v>0</v>
      </c>
      <c r="I1294" t="str">
        <f>'[2]Order Form'!H1243</f>
        <v xml:space="preserve">MISTER CROSS TWIST CABLE KNIT DARK GREY SLIPPER SOCKS </v>
      </c>
      <c r="J1294">
        <f>'[2]Order Form'!I1243</f>
        <v>2</v>
      </c>
      <c r="K1294">
        <f>'[2]Order Form'!J1243</f>
        <v>12.09</v>
      </c>
      <c r="L1294">
        <f>'[2]Order Form'!K1243</f>
        <v>19.95</v>
      </c>
      <c r="M1294">
        <f>'[2]Order Form'!L1208</f>
        <v>0</v>
      </c>
    </row>
    <row r="1295" spans="3:13" ht="15" hidden="1" customHeight="1" outlineLevel="2" x14ac:dyDescent="0.25">
      <c r="C1295" s="59" t="s">
        <v>37</v>
      </c>
      <c r="D1295" s="59" t="s">
        <v>37</v>
      </c>
      <c r="E1295">
        <f>'[2]Order Form'!D1244</f>
        <v>511904</v>
      </c>
      <c r="F1295" t="str">
        <f>'[2]Order Form'!E1244</f>
        <v>ND-01</v>
      </c>
      <c r="G1295">
        <f>'[2]Order Form'!F1244</f>
        <v>0</v>
      </c>
      <c r="H1295">
        <f>'[2]Order Form'!G1244</f>
        <v>0</v>
      </c>
      <c r="I1295" t="str">
        <f>'[2]Order Form'!H1244</f>
        <v>MISTER WAVE TWIST CABLE KNIT COFFEE MARLE SLIPPER SOCKS</v>
      </c>
      <c r="J1295">
        <f>'[2]Order Form'!I1244</f>
        <v>2</v>
      </c>
      <c r="K1295">
        <f>'[2]Order Form'!J1244</f>
        <v>12.09</v>
      </c>
      <c r="L1295">
        <f>'[2]Order Form'!K1244</f>
        <v>19.95</v>
      </c>
      <c r="M1295">
        <f>'[2]Order Form'!L1209</f>
        <v>0</v>
      </c>
    </row>
    <row r="1296" spans="3:13" ht="15" hidden="1" customHeight="1" outlineLevel="2" x14ac:dyDescent="0.25">
      <c r="C1296" s="59" t="s">
        <v>37</v>
      </c>
      <c r="D1296" s="59" t="s">
        <v>37</v>
      </c>
      <c r="E1296">
        <f>'[2]Order Form'!D1245</f>
        <v>511905</v>
      </c>
      <c r="F1296" t="str">
        <f>'[2]Order Form'!E1245</f>
        <v>ND-01</v>
      </c>
      <c r="G1296">
        <f>'[2]Order Form'!F1245</f>
        <v>0</v>
      </c>
      <c r="H1296">
        <f>'[2]Order Form'!G1245</f>
        <v>0</v>
      </c>
      <c r="I1296" t="str">
        <f>'[2]Order Form'!H1245</f>
        <v xml:space="preserve">MISTER RIB KNIT NAVY MARLE </v>
      </c>
      <c r="J1296">
        <f>'[2]Order Form'!I1245</f>
        <v>2</v>
      </c>
      <c r="K1296">
        <f>'[2]Order Form'!J1245</f>
        <v>12.09</v>
      </c>
      <c r="L1296">
        <f>'[2]Order Form'!K1245</f>
        <v>19.95</v>
      </c>
      <c r="M1296">
        <f>'[2]Order Form'!L1210</f>
        <v>0</v>
      </c>
    </row>
    <row r="1297" spans="3:13" ht="15" hidden="1" customHeight="1" outlineLevel="2" x14ac:dyDescent="0.25">
      <c r="C1297" s="59" t="s">
        <v>37</v>
      </c>
      <c r="D1297" s="59" t="s">
        <v>37</v>
      </c>
      <c r="E1297">
        <f>'[2]Order Form'!D1246</f>
        <v>511906</v>
      </c>
      <c r="F1297" t="str">
        <f>'[2]Order Form'!E1246</f>
        <v>ND-01</v>
      </c>
      <c r="G1297">
        <f>'[2]Order Form'!F1246</f>
        <v>0</v>
      </c>
      <c r="H1297">
        <f>'[2]Order Form'!G1246</f>
        <v>0</v>
      </c>
      <c r="I1297" t="str">
        <f>'[2]Order Form'!H1246</f>
        <v xml:space="preserve">MISTER SEED STITCH KNIT BLACK SLIPPER SOCKS </v>
      </c>
      <c r="J1297">
        <f>'[2]Order Form'!I1246</f>
        <v>2</v>
      </c>
      <c r="K1297">
        <f>'[2]Order Form'!J1246</f>
        <v>12.09</v>
      </c>
      <c r="L1297">
        <f>'[2]Order Form'!K1246</f>
        <v>19.95</v>
      </c>
      <c r="M1297">
        <f>'[2]Order Form'!L1211</f>
        <v>0</v>
      </c>
    </row>
    <row r="1298" spans="3:13" ht="15" hidden="1" customHeight="1" outlineLevel="2" x14ac:dyDescent="0.25">
      <c r="C1298" s="59" t="s">
        <v>37</v>
      </c>
      <c r="D1298" s="59" t="s">
        <v>37</v>
      </c>
      <c r="E1298">
        <f>'[2]Order Form'!D1247</f>
        <v>511907</v>
      </c>
      <c r="F1298" t="str">
        <f>'[2]Order Form'!E1247</f>
        <v>ND-01</v>
      </c>
      <c r="G1298">
        <f>'[2]Order Form'!F1247</f>
        <v>0</v>
      </c>
      <c r="H1298">
        <f>'[2]Order Form'!G1247</f>
        <v>0</v>
      </c>
      <c r="I1298" t="str">
        <f>'[2]Order Form'!H1247</f>
        <v xml:space="preserve">MISTER CABLE KNIT CHARCOAL SLIPPER SOCKS </v>
      </c>
      <c r="J1298">
        <f>'[2]Order Form'!I1247</f>
        <v>2</v>
      </c>
      <c r="K1298">
        <f>'[2]Order Form'!J1247</f>
        <v>12.09</v>
      </c>
      <c r="L1298">
        <f>'[2]Order Form'!K1247</f>
        <v>19.95</v>
      </c>
      <c r="M1298">
        <f>'[2]Order Form'!L1212</f>
        <v>0</v>
      </c>
    </row>
    <row r="1299" spans="3:13" ht="15" hidden="1" customHeight="1" outlineLevel="2" x14ac:dyDescent="0.25">
      <c r="C1299" s="59" t="s">
        <v>37</v>
      </c>
      <c r="D1299" s="59" t="s">
        <v>37</v>
      </c>
      <c r="E1299">
        <f>'[2]Order Form'!D1248</f>
        <v>511908</v>
      </c>
      <c r="F1299" t="str">
        <f>'[2]Order Form'!E1248</f>
        <v>ND-01</v>
      </c>
      <c r="G1299">
        <f>'[2]Order Form'!F1248</f>
        <v>0</v>
      </c>
      <c r="H1299">
        <f>'[2]Order Form'!G1248</f>
        <v>0</v>
      </c>
      <c r="I1299" t="str">
        <f>'[2]Order Form'!H1248</f>
        <v xml:space="preserve">MISTER SEED STITCH KNIT DARK NAVY SLIPPER SOCKS </v>
      </c>
      <c r="J1299">
        <f>'[2]Order Form'!I1248</f>
        <v>2</v>
      </c>
      <c r="K1299">
        <f>'[2]Order Form'!J1248</f>
        <v>12.09</v>
      </c>
      <c r="L1299">
        <f>'[2]Order Form'!K1248</f>
        <v>19.95</v>
      </c>
      <c r="M1299">
        <f>'[2]Order Form'!L1213</f>
        <v>0</v>
      </c>
    </row>
    <row r="1300" spans="3:13" ht="15" hidden="1" customHeight="1" outlineLevel="2" x14ac:dyDescent="0.25">
      <c r="C1300" s="59" t="s">
        <v>37</v>
      </c>
      <c r="D1300" s="59" t="s">
        <v>37</v>
      </c>
      <c r="E1300">
        <f>'[2]Order Form'!D1249</f>
        <v>0</v>
      </c>
      <c r="F1300">
        <f>'[2]Order Form'!E1249</f>
        <v>0</v>
      </c>
      <c r="G1300">
        <f>'[2]Order Form'!F1249</f>
        <v>0</v>
      </c>
      <c r="H1300">
        <f>'[2]Order Form'!G1249</f>
        <v>0</v>
      </c>
      <c r="I1300">
        <f>'[2]Order Form'!H1249</f>
        <v>0</v>
      </c>
      <c r="J1300">
        <f>'[2]Order Form'!I1249</f>
        <v>0</v>
      </c>
      <c r="K1300">
        <f>'[2]Order Form'!J1249</f>
        <v>0</v>
      </c>
      <c r="L1300">
        <f>'[2]Order Form'!K1249</f>
        <v>0</v>
      </c>
      <c r="M1300">
        <f>'[2]Order Form'!L1214</f>
        <v>0</v>
      </c>
    </row>
    <row r="1301" spans="3:13" ht="15" hidden="1" customHeight="1" outlineLevel="2" x14ac:dyDescent="0.25">
      <c r="C1301" s="59" t="s">
        <v>37</v>
      </c>
      <c r="D1301" s="59" t="s">
        <v>37</v>
      </c>
      <c r="E1301">
        <f>'[2]Order Form'!D1250</f>
        <v>510799</v>
      </c>
      <c r="F1301" t="str">
        <f>'[2]Order Form'!E1250</f>
        <v>ND-07</v>
      </c>
      <c r="G1301">
        <f>'[2]Order Form'!F1250</f>
        <v>0</v>
      </c>
      <c r="H1301" t="str">
        <f>'[2]Order Form'!G1250</f>
        <v>LOW</v>
      </c>
      <c r="I1301" t="str">
        <f>'[2]Order Form'!H1250</f>
        <v>MISTER BOX OF SOCKS HOLIDAY</v>
      </c>
      <c r="J1301">
        <f>'[2]Order Form'!I1250</f>
        <v>4</v>
      </c>
      <c r="K1301">
        <f>'[2]Order Form'!J1250</f>
        <v>16.329999999999998</v>
      </c>
      <c r="L1301">
        <f>'[2]Order Form'!K1250</f>
        <v>26.95</v>
      </c>
      <c r="M1301">
        <f>'[2]Order Form'!L1215</f>
        <v>0</v>
      </c>
    </row>
    <row r="1302" spans="3:13" ht="15" hidden="1" customHeight="1" outlineLevel="2" x14ac:dyDescent="0.25">
      <c r="C1302" s="59" t="s">
        <v>37</v>
      </c>
      <c r="D1302" s="59" t="s">
        <v>37</v>
      </c>
      <c r="E1302">
        <f>'[2]Order Form'!D1251</f>
        <v>508757</v>
      </c>
      <c r="F1302" t="str">
        <f>'[2]Order Form'!E1251</f>
        <v>ND-06</v>
      </c>
      <c r="G1302">
        <f>'[2]Order Form'!F1251</f>
        <v>0</v>
      </c>
      <c r="H1302">
        <f>'[2]Order Form'!G1251</f>
        <v>0</v>
      </c>
      <c r="I1302" t="str">
        <f>'[2]Order Form'!H1251</f>
        <v>WM MISTER CLASSIC SOCKS</v>
      </c>
      <c r="J1302">
        <f>'[2]Order Form'!I1251</f>
        <v>2</v>
      </c>
      <c r="K1302">
        <f>'[2]Order Form'!J1251</f>
        <v>6.03</v>
      </c>
      <c r="L1302">
        <f>'[2]Order Form'!K1251</f>
        <v>9.9499999999999993</v>
      </c>
      <c r="M1302">
        <f>'[2]Order Form'!L1216</f>
        <v>0</v>
      </c>
    </row>
    <row r="1303" spans="3:13" ht="15" hidden="1" customHeight="1" outlineLevel="2" x14ac:dyDescent="0.25">
      <c r="C1303" s="59" t="s">
        <v>37</v>
      </c>
      <c r="D1303" s="59" t="s">
        <v>37</v>
      </c>
      <c r="E1303">
        <f>'[2]Order Form'!D1252</f>
        <v>508756</v>
      </c>
      <c r="F1303" t="str">
        <f>'[2]Order Form'!E1252</f>
        <v>ND-06</v>
      </c>
      <c r="G1303">
        <f>'[2]Order Form'!F1252</f>
        <v>0</v>
      </c>
      <c r="H1303">
        <f>'[2]Order Form'!G1252</f>
        <v>0</v>
      </c>
      <c r="I1303" t="str">
        <f>'[2]Order Form'!H1252</f>
        <v>WM MISTER MOUNTAIN SOCKS</v>
      </c>
      <c r="J1303">
        <f>'[2]Order Form'!I1252</f>
        <v>2</v>
      </c>
      <c r="K1303">
        <f>'[2]Order Form'!J1252</f>
        <v>6.03</v>
      </c>
      <c r="L1303">
        <f>'[2]Order Form'!K1252</f>
        <v>9.9499999999999993</v>
      </c>
      <c r="M1303">
        <f>'[2]Order Form'!L1217</f>
        <v>0</v>
      </c>
    </row>
    <row r="1304" spans="3:13" ht="15" hidden="1" customHeight="1" outlineLevel="2" x14ac:dyDescent="0.25">
      <c r="C1304" s="59" t="s">
        <v>37</v>
      </c>
      <c r="D1304" s="59" t="s">
        <v>37</v>
      </c>
      <c r="E1304">
        <f>'[2]Order Form'!D1253</f>
        <v>508753</v>
      </c>
      <c r="F1304" t="str">
        <f>'[2]Order Form'!E1253</f>
        <v>ND-06</v>
      </c>
      <c r="G1304">
        <f>'[2]Order Form'!F1253</f>
        <v>0</v>
      </c>
      <c r="H1304">
        <f>'[2]Order Form'!G1253</f>
        <v>0</v>
      </c>
      <c r="I1304" t="str">
        <f>'[2]Order Form'!H1253</f>
        <v>WM MISTER CASSETTE SOCKS</v>
      </c>
      <c r="J1304">
        <f>'[2]Order Form'!I1253</f>
        <v>2</v>
      </c>
      <c r="K1304">
        <f>'[2]Order Form'!J1253</f>
        <v>6.03</v>
      </c>
      <c r="L1304">
        <f>'[2]Order Form'!K1253</f>
        <v>9.9499999999999993</v>
      </c>
      <c r="M1304">
        <f>'[2]Order Form'!L1218</f>
        <v>0</v>
      </c>
    </row>
    <row r="1305" spans="3:13" ht="15" hidden="1" customHeight="1" outlineLevel="2" x14ac:dyDescent="0.25">
      <c r="C1305" s="59" t="s">
        <v>37</v>
      </c>
      <c r="D1305" s="59" t="s">
        <v>37</v>
      </c>
      <c r="E1305">
        <f>'[2]Order Form'!D1254</f>
        <v>508752</v>
      </c>
      <c r="F1305" t="str">
        <f>'[2]Order Form'!E1254</f>
        <v>ND-06</v>
      </c>
      <c r="G1305">
        <f>'[2]Order Form'!F1254</f>
        <v>0</v>
      </c>
      <c r="H1305">
        <f>'[2]Order Form'!G1254</f>
        <v>0</v>
      </c>
      <c r="I1305" t="str">
        <f>'[2]Order Form'!H1254</f>
        <v>WM MISTER LOTS OF SPOTS SOCKS</v>
      </c>
      <c r="J1305">
        <f>'[2]Order Form'!I1254</f>
        <v>2</v>
      </c>
      <c r="K1305">
        <f>'[2]Order Form'!J1254</f>
        <v>6.03</v>
      </c>
      <c r="L1305">
        <f>'[2]Order Form'!K1254</f>
        <v>9.9499999999999993</v>
      </c>
      <c r="M1305">
        <f>'[2]Order Form'!L1219</f>
        <v>0</v>
      </c>
    </row>
    <row r="1306" spans="3:13" ht="15" hidden="1" customHeight="1" outlineLevel="2" x14ac:dyDescent="0.25">
      <c r="C1306" s="59" t="s">
        <v>37</v>
      </c>
      <c r="D1306" s="59" t="s">
        <v>37</v>
      </c>
      <c r="E1306">
        <f>'[2]Order Form'!D1255</f>
        <v>507747</v>
      </c>
      <c r="F1306" t="str">
        <f>'[2]Order Form'!E1255</f>
        <v>04-02</v>
      </c>
      <c r="G1306">
        <f>'[2]Order Form'!F1255</f>
        <v>0</v>
      </c>
      <c r="H1306">
        <f>'[2]Order Form'!G1255</f>
        <v>0</v>
      </c>
      <c r="I1306" t="str">
        <f>'[2]Order Form'!H1255</f>
        <v>WM MISTER SODA SOCKS</v>
      </c>
      <c r="J1306">
        <f>'[2]Order Form'!I1255</f>
        <v>2</v>
      </c>
      <c r="K1306">
        <f>'[2]Order Form'!J1255</f>
        <v>6.03</v>
      </c>
      <c r="L1306">
        <f>'[2]Order Form'!K1255</f>
        <v>9.9499999999999993</v>
      </c>
      <c r="M1306">
        <f>'[2]Order Form'!L1220</f>
        <v>0</v>
      </c>
    </row>
    <row r="1307" spans="3:13" ht="15" hidden="1" customHeight="1" outlineLevel="2" x14ac:dyDescent="0.25">
      <c r="C1307" s="59" t="s">
        <v>37</v>
      </c>
      <c r="D1307" s="59" t="s">
        <v>37</v>
      </c>
      <c r="E1307">
        <f>'[2]Order Form'!D1256</f>
        <v>0</v>
      </c>
      <c r="F1307">
        <f>'[2]Order Form'!E1256</f>
        <v>0</v>
      </c>
      <c r="G1307">
        <f>'[2]Order Form'!F1256</f>
        <v>0</v>
      </c>
      <c r="H1307" t="str">
        <f>'[2]Order Form'!G1256</f>
        <v>H1.8.3</v>
      </c>
      <c r="I1307">
        <f>'[2]Order Form'!H1256</f>
        <v>0</v>
      </c>
      <c r="J1307">
        <f>'[2]Order Form'!I1256</f>
        <v>0</v>
      </c>
      <c r="K1307">
        <f>'[2]Order Form'!J1256</f>
        <v>0</v>
      </c>
      <c r="L1307">
        <f>'[2]Order Form'!K1256</f>
        <v>0</v>
      </c>
      <c r="M1307">
        <f>'[2]Order Form'!L1221</f>
        <v>0</v>
      </c>
    </row>
    <row r="1308" spans="3:13" ht="15" hidden="1" customHeight="1" outlineLevel="2" x14ac:dyDescent="0.25">
      <c r="C1308" s="59" t="s">
        <v>37</v>
      </c>
      <c r="D1308" s="59" t="s">
        <v>37</v>
      </c>
      <c r="E1308">
        <f>'[2]Order Form'!D1257</f>
        <v>0</v>
      </c>
      <c r="F1308">
        <f>'[2]Order Form'!E1257</f>
        <v>0</v>
      </c>
      <c r="G1308">
        <f>'[2]Order Form'!F1257</f>
        <v>0</v>
      </c>
      <c r="H1308">
        <f>'[2]Order Form'!G1257</f>
        <v>0</v>
      </c>
      <c r="I1308">
        <f>'[2]Order Form'!H1257</f>
        <v>0</v>
      </c>
      <c r="J1308">
        <f>'[2]Order Form'!I1257</f>
        <v>0</v>
      </c>
      <c r="K1308">
        <f>'[2]Order Form'!J1257</f>
        <v>0</v>
      </c>
      <c r="L1308">
        <f>'[2]Order Form'!K1257</f>
        <v>0</v>
      </c>
      <c r="M1308">
        <f>'[2]Order Form'!L1222</f>
        <v>0</v>
      </c>
    </row>
    <row r="1309" spans="3:13" ht="15" hidden="1" customHeight="1" outlineLevel="2" x14ac:dyDescent="0.25">
      <c r="C1309" s="59" t="s">
        <v>37</v>
      </c>
      <c r="D1309" s="59" t="s">
        <v>37</v>
      </c>
      <c r="E1309" t="str">
        <f>'[2]Order Form'!D1258</f>
        <v>S151</v>
      </c>
      <c r="F1309" t="str">
        <f>'[2]Order Form'!E1258</f>
        <v>MISC</v>
      </c>
      <c r="G1309">
        <f>'[2]Order Form'!F1258</f>
        <v>0</v>
      </c>
      <c r="H1309">
        <f>'[2]Order Form'!G1258</f>
        <v>0</v>
      </c>
      <c r="I1309" t="str">
        <f>'[2]Order Form'!H1258</f>
        <v>WS FASHION ACCESSORIES STAND
choose 8 large $29.95 umbrellas &amp; 8 compact $24.95 umbrellas as stock to cover</v>
      </c>
      <c r="J1309">
        <f>'[2]Order Form'!I1258</f>
        <v>1</v>
      </c>
      <c r="K1309">
        <f>'[2]Order Form'!J1258</f>
        <v>395</v>
      </c>
      <c r="L1309">
        <f>'[2]Order Form'!K1258</f>
        <v>0</v>
      </c>
      <c r="M1309">
        <f>'[2]Order Form'!L1223</f>
        <v>0</v>
      </c>
    </row>
    <row r="1310" spans="3:13" ht="15" hidden="1" customHeight="1" outlineLevel="2" x14ac:dyDescent="0.25">
      <c r="C1310" s="59" t="s">
        <v>37</v>
      </c>
      <c r="D1310" s="59" t="s">
        <v>37</v>
      </c>
      <c r="E1310" t="str">
        <f>'[2]Order Form'!D1259</f>
        <v>S152</v>
      </c>
      <c r="F1310" t="str">
        <f>'[2]Order Form'!E1259</f>
        <v>MISC</v>
      </c>
      <c r="G1310">
        <f>'[2]Order Form'!F1259</f>
        <v>0</v>
      </c>
      <c r="H1310">
        <f>'[2]Order Form'!G1259</f>
        <v>0</v>
      </c>
      <c r="I1310" t="str">
        <f>'[2]Order Form'!H1259</f>
        <v>WS 3 HOOP PRONG</v>
      </c>
      <c r="J1310">
        <f>'[2]Order Form'!I1259</f>
        <v>1</v>
      </c>
      <c r="K1310">
        <f>'[2]Order Form'!J1259</f>
        <v>0</v>
      </c>
      <c r="L1310">
        <f>'[2]Order Form'!K1259</f>
        <v>0</v>
      </c>
      <c r="M1310">
        <f>'[2]Order Form'!L1224</f>
        <v>0</v>
      </c>
    </row>
    <row r="1311" spans="3:13" ht="15" hidden="1" customHeight="1" outlineLevel="2" x14ac:dyDescent="0.25">
      <c r="C1311" s="59" t="s">
        <v>37</v>
      </c>
      <c r="D1311" s="59" t="s">
        <v>37</v>
      </c>
      <c r="E1311" t="str">
        <f>'[2]Order Form'!D1260</f>
        <v>S153</v>
      </c>
      <c r="F1311" t="str">
        <f>'[2]Order Form'!E1260</f>
        <v>MISC</v>
      </c>
      <c r="G1311">
        <f>'[2]Order Form'!F1260</f>
        <v>0</v>
      </c>
      <c r="H1311">
        <f>'[2]Order Form'!G1260</f>
        <v>0</v>
      </c>
      <c r="I1311" t="str">
        <f>'[2]Order Form'!H1260</f>
        <v>WS BASKET PRONG</v>
      </c>
      <c r="J1311">
        <f>'[2]Order Form'!I1260</f>
        <v>1</v>
      </c>
      <c r="K1311">
        <f>'[2]Order Form'!J1260</f>
        <v>0</v>
      </c>
      <c r="L1311">
        <f>'[2]Order Form'!K1260</f>
        <v>0</v>
      </c>
      <c r="M1311">
        <f>'[2]Order Form'!L1225</f>
        <v>0</v>
      </c>
    </row>
    <row r="1312" spans="3:13" ht="15" hidden="1" customHeight="1" outlineLevel="2" x14ac:dyDescent="0.25">
      <c r="C1312" s="59" t="s">
        <v>37</v>
      </c>
      <c r="D1312" s="59" t="s">
        <v>37</v>
      </c>
      <c r="E1312" t="str">
        <f>'[2]Order Form'!D1261</f>
        <v>S154</v>
      </c>
      <c r="F1312" t="str">
        <f>'[2]Order Form'!E1261</f>
        <v>MISC</v>
      </c>
      <c r="G1312">
        <f>'[2]Order Form'!F1261</f>
        <v>0</v>
      </c>
      <c r="H1312">
        <f>'[2]Order Form'!G1261</f>
        <v>0</v>
      </c>
      <c r="I1312" t="str">
        <f>'[2]Order Form'!H1261</f>
        <v>WS HOOP PRONG (SHORT)</v>
      </c>
      <c r="J1312">
        <f>'[2]Order Form'!I1261</f>
        <v>1</v>
      </c>
      <c r="K1312">
        <f>'[2]Order Form'!J1261</f>
        <v>0</v>
      </c>
      <c r="L1312">
        <f>'[2]Order Form'!K1261</f>
        <v>0</v>
      </c>
      <c r="M1312">
        <f>'[2]Order Form'!L1226</f>
        <v>0</v>
      </c>
    </row>
    <row r="1313" spans="3:13" ht="15" hidden="1" customHeight="1" outlineLevel="2" x14ac:dyDescent="0.25">
      <c r="C1313" s="59" t="s">
        <v>37</v>
      </c>
      <c r="D1313" s="59" t="s">
        <v>37</v>
      </c>
      <c r="E1313" t="str">
        <f>'[2]Order Form'!D1262</f>
        <v>S188</v>
      </c>
      <c r="F1313" t="str">
        <f>'[2]Order Form'!E1262</f>
        <v>MISC</v>
      </c>
      <c r="G1313">
        <f>'[2]Order Form'!F1262</f>
        <v>0</v>
      </c>
      <c r="H1313">
        <f>'[2]Order Form'!G1262</f>
        <v>0</v>
      </c>
      <c r="I1313" t="str">
        <f>'[2]Order Form'!H1262</f>
        <v>WS CUSTOM DOUBLE LOOP HOOK SINGLE</v>
      </c>
      <c r="J1313">
        <f>'[2]Order Form'!I1262</f>
        <v>1</v>
      </c>
      <c r="K1313">
        <f>'[2]Order Form'!J1262</f>
        <v>0</v>
      </c>
      <c r="L1313">
        <f>'[2]Order Form'!K1262</f>
        <v>0</v>
      </c>
      <c r="M1313">
        <f>'[2]Order Form'!L1227</f>
        <v>0</v>
      </c>
    </row>
    <row r="1314" spans="3:13" ht="15" hidden="1" customHeight="1" outlineLevel="2" x14ac:dyDescent="0.25">
      <c r="C1314" s="59" t="s">
        <v>37</v>
      </c>
      <c r="D1314" s="59" t="s">
        <v>37</v>
      </c>
      <c r="E1314" t="str">
        <f>'[2]Order Form'!D1263</f>
        <v>S189</v>
      </c>
      <c r="F1314" t="str">
        <f>'[2]Order Form'!E1263</f>
        <v>MISC</v>
      </c>
      <c r="G1314">
        <f>'[2]Order Form'!F1263</f>
        <v>0</v>
      </c>
      <c r="H1314">
        <f>'[2]Order Form'!G1263</f>
        <v>0</v>
      </c>
      <c r="I1314" t="str">
        <f>'[2]Order Form'!H1263</f>
        <v>WS PLASTIC SCARF HOOK</v>
      </c>
      <c r="J1314">
        <f>'[2]Order Form'!I1263</f>
        <v>1</v>
      </c>
      <c r="K1314">
        <f>'[2]Order Form'!J1263</f>
        <v>0</v>
      </c>
      <c r="L1314">
        <f>'[2]Order Form'!K1263</f>
        <v>0</v>
      </c>
      <c r="M1314">
        <f>'[2]Order Form'!L1228</f>
        <v>0</v>
      </c>
    </row>
    <row r="1315" spans="3:13" ht="15" hidden="1" customHeight="1" outlineLevel="2" x14ac:dyDescent="0.25">
      <c r="C1315" s="59" t="s">
        <v>37</v>
      </c>
      <c r="D1315" s="59" t="s">
        <v>37</v>
      </c>
      <c r="E1315" t="str">
        <f>'[2]Order Form'!D1264</f>
        <v>S194</v>
      </c>
      <c r="F1315" t="str">
        <f>'[2]Order Form'!E1264</f>
        <v>MISC</v>
      </c>
      <c r="G1315">
        <f>'[2]Order Form'!F1264</f>
        <v>0</v>
      </c>
      <c r="H1315">
        <f>'[2]Order Form'!G1264</f>
        <v>0</v>
      </c>
      <c r="I1315" t="str">
        <f>'[2]Order Form'!H1264</f>
        <v>WS ACCESSORIES SUMMER SPINNER FLOOR STAND WITH HEADER choose 11 $19.95 wicked sista hats or scarves</v>
      </c>
      <c r="J1315">
        <f>'[2]Order Form'!I1264</f>
        <v>1</v>
      </c>
      <c r="K1315">
        <f>'[2]Order Form'!J1264</f>
        <v>195</v>
      </c>
      <c r="L1315">
        <f>'[2]Order Form'!K1264</f>
        <v>0</v>
      </c>
      <c r="M1315">
        <f>'[2]Order Form'!L1229</f>
        <v>0</v>
      </c>
    </row>
    <row r="1316" spans="3:13" ht="15" hidden="1" customHeight="1" outlineLevel="2" x14ac:dyDescent="0.25">
      <c r="C1316" s="59" t="s">
        <v>37</v>
      </c>
      <c r="D1316" s="59" t="s">
        <v>37</v>
      </c>
      <c r="E1316" t="str">
        <f>'[2]Order Form'!D1265</f>
        <v>S194</v>
      </c>
      <c r="F1316" t="str">
        <f>'[2]Order Form'!E1265</f>
        <v>MISC</v>
      </c>
      <c r="G1316">
        <f>'[2]Order Form'!F1265</f>
        <v>0</v>
      </c>
      <c r="H1316">
        <f>'[2]Order Form'!G1265</f>
        <v>0</v>
      </c>
      <c r="I1316" t="str">
        <f>'[2]Order Form'!H1265</f>
        <v>WS ACCESSORIES WINTER SPINNER FLOOR STAND WITH HEADER choose 11 $19.95 wicked sista slipper socks from the slipper socks catalogue</v>
      </c>
      <c r="J1316">
        <f>'[2]Order Form'!I1265</f>
        <v>1</v>
      </c>
      <c r="K1316">
        <f>'[2]Order Form'!J1265</f>
        <v>195</v>
      </c>
      <c r="L1316">
        <f>'[2]Order Form'!K1265</f>
        <v>0</v>
      </c>
      <c r="M1316">
        <f>'[2]Order Form'!L1230</f>
        <v>0</v>
      </c>
    </row>
    <row r="1317" spans="3:13" ht="15" hidden="1" customHeight="1" outlineLevel="2" x14ac:dyDescent="0.25">
      <c r="C1317" s="59" t="s">
        <v>37</v>
      </c>
      <c r="D1317" s="59" t="s">
        <v>37</v>
      </c>
      <c r="E1317" t="str">
        <f>'[2]Order Form'!D1266</f>
        <v>S184</v>
      </c>
      <c r="F1317" t="str">
        <f>'[2]Order Form'!E1266</f>
        <v>ER</v>
      </c>
      <c r="G1317">
        <f>'[2]Order Form'!F1266</f>
        <v>0</v>
      </c>
      <c r="H1317">
        <f>'[2]Order Form'!G1266</f>
        <v>0</v>
      </c>
      <c r="I1317" t="str">
        <f>'[2]Order Form'!H1266</f>
        <v xml:space="preserve">WS MERCHANDISE LARGE TOTE BAG </v>
      </c>
      <c r="J1317">
        <f>'[2]Order Form'!I1266</f>
        <v>1</v>
      </c>
      <c r="K1317">
        <f>'[2]Order Form'!J1266</f>
        <v>0</v>
      </c>
      <c r="L1317">
        <f>'[2]Order Form'!K1266</f>
        <v>0</v>
      </c>
      <c r="M1317">
        <f>'[2]Order Form'!L1231</f>
        <v>0</v>
      </c>
    </row>
    <row r="1318" spans="3:13" ht="15" hidden="1" customHeight="1" outlineLevel="2" x14ac:dyDescent="0.25">
      <c r="C1318" s="59" t="s">
        <v>37</v>
      </c>
      <c r="D1318" s="59" t="s">
        <v>37</v>
      </c>
      <c r="E1318">
        <f>'[2]Order Form'!D1267</f>
        <v>0</v>
      </c>
      <c r="F1318">
        <f>'[2]Order Form'!E1267</f>
        <v>0</v>
      </c>
      <c r="G1318">
        <f>'[2]Order Form'!F1267</f>
        <v>0</v>
      </c>
      <c r="H1318">
        <f>'[2]Order Form'!G1267</f>
        <v>0</v>
      </c>
      <c r="I1318">
        <f>'[2]Order Form'!H1267</f>
        <v>0</v>
      </c>
      <c r="J1318">
        <f>'[2]Order Form'!I1267</f>
        <v>0</v>
      </c>
      <c r="K1318">
        <f>'[2]Order Form'!J1267</f>
        <v>0</v>
      </c>
      <c r="L1318">
        <f>'[2]Order Form'!K1267</f>
        <v>0</v>
      </c>
      <c r="M1318">
        <f>'[2]Order Form'!L1232</f>
        <v>0</v>
      </c>
    </row>
    <row r="1319" spans="3:13" ht="15" hidden="1" customHeight="1" outlineLevel="2" x14ac:dyDescent="0.25">
      <c r="C1319" s="59" t="s">
        <v>37</v>
      </c>
      <c r="D1319" s="59" t="s">
        <v>37</v>
      </c>
      <c r="E1319">
        <f>'[2]Order Form'!D1268</f>
        <v>0</v>
      </c>
      <c r="F1319">
        <f>'[2]Order Form'!E1268</f>
        <v>0</v>
      </c>
      <c r="G1319">
        <f>'[2]Order Form'!F1268</f>
        <v>0</v>
      </c>
      <c r="H1319">
        <f>'[2]Order Form'!G1268</f>
        <v>0</v>
      </c>
      <c r="I1319">
        <f>'[2]Order Form'!H1268</f>
        <v>0</v>
      </c>
      <c r="J1319">
        <f>'[2]Order Form'!I1268</f>
        <v>0</v>
      </c>
      <c r="K1319">
        <f>'[2]Order Form'!J1268</f>
        <v>0</v>
      </c>
      <c r="L1319">
        <f>'[2]Order Form'!K1268</f>
        <v>0</v>
      </c>
      <c r="M1319">
        <f>'[2]Order Form'!L1233</f>
        <v>0</v>
      </c>
    </row>
    <row r="1320" spans="3:13" ht="15" hidden="1" customHeight="1" outlineLevel="2" x14ac:dyDescent="0.25">
      <c r="C1320" s="59" t="s">
        <v>37</v>
      </c>
      <c r="D1320" s="59" t="s">
        <v>37</v>
      </c>
      <c r="E1320">
        <f>'[2]Order Form'!D1269</f>
        <v>511641</v>
      </c>
      <c r="F1320" t="str">
        <f>'[2]Order Form'!E1269</f>
        <v>FS-E1</v>
      </c>
      <c r="G1320">
        <f>'[2]Order Form'!F1269</f>
        <v>0</v>
      </c>
      <c r="H1320" t="str">
        <f>'[2]Order Form'!G1269</f>
        <v>VERY LOW</v>
      </c>
      <c r="I1320" t="str">
        <f>'[2]Order Form'!H1269</f>
        <v>WS FOLDABLE HAT CLOCHE WITH WHITE TRIM</v>
      </c>
      <c r="J1320">
        <f>'[2]Order Form'!I1269</f>
        <v>2</v>
      </c>
      <c r="K1320">
        <f>'[2]Order Form'!J1269</f>
        <v>15.12</v>
      </c>
      <c r="L1320">
        <f>'[2]Order Form'!K1269</f>
        <v>24.95</v>
      </c>
      <c r="M1320">
        <f>'[2]Order Form'!L1234</f>
        <v>0</v>
      </c>
    </row>
    <row r="1321" spans="3:13" ht="15" hidden="1" customHeight="1" outlineLevel="2" x14ac:dyDescent="0.25">
      <c r="C1321" s="59" t="s">
        <v>37</v>
      </c>
      <c r="D1321" s="59" t="s">
        <v>37</v>
      </c>
      <c r="E1321">
        <f>'[2]Order Form'!D1270</f>
        <v>507519</v>
      </c>
      <c r="F1321" t="str">
        <f>'[2]Order Form'!E1270</f>
        <v>FS-E1</v>
      </c>
      <c r="G1321">
        <f>'[2]Order Form'!F1270</f>
        <v>0</v>
      </c>
      <c r="H1321" t="str">
        <f>'[2]Order Form'!G1270</f>
        <v>LOW</v>
      </c>
      <c r="I1321" t="str">
        <f>'[2]Order Form'!H1270</f>
        <v>WS FOLDABLE HAT NATURAL WITH BLACK TRIM</v>
      </c>
      <c r="J1321">
        <f>'[2]Order Form'!I1270</f>
        <v>2</v>
      </c>
      <c r="K1321">
        <f>'[2]Order Form'!J1270</f>
        <v>15.12</v>
      </c>
      <c r="L1321">
        <f>'[2]Order Form'!K1270</f>
        <v>24.95</v>
      </c>
      <c r="M1321">
        <f>'[2]Order Form'!L1235</f>
        <v>0</v>
      </c>
    </row>
    <row r="1322" spans="3:13" ht="15" hidden="1" customHeight="1" outlineLevel="2" x14ac:dyDescent="0.25">
      <c r="C1322" s="59" t="s">
        <v>37</v>
      </c>
      <c r="D1322" s="59" t="s">
        <v>37</v>
      </c>
      <c r="E1322">
        <f>'[2]Order Form'!D1271</f>
        <v>510317</v>
      </c>
      <c r="F1322" t="str">
        <f>'[2]Order Form'!E1271</f>
        <v>FS-E1</v>
      </c>
      <c r="G1322">
        <f>'[2]Order Form'!F1271</f>
        <v>0</v>
      </c>
      <c r="H1322">
        <f>'[2]Order Form'!G1271</f>
        <v>0</v>
      </c>
      <c r="I1322" t="str">
        <f>'[2]Order Form'!H1271</f>
        <v>WS VISOR LIGHT NATURAL</v>
      </c>
      <c r="J1322">
        <f>'[2]Order Form'!I1271</f>
        <v>2</v>
      </c>
      <c r="K1322">
        <f>'[2]Order Form'!J1271</f>
        <v>13.91</v>
      </c>
      <c r="L1322">
        <f>'[2]Order Form'!K1271</f>
        <v>22.95</v>
      </c>
      <c r="M1322">
        <f>'[2]Order Form'!L1236</f>
        <v>0</v>
      </c>
    </row>
    <row r="1323" spans="3:13" ht="15" hidden="1" customHeight="1" outlineLevel="2" x14ac:dyDescent="0.25">
      <c r="C1323" s="59" t="s">
        <v>37</v>
      </c>
      <c r="D1323" s="59" t="s">
        <v>37</v>
      </c>
      <c r="E1323">
        <f>'[2]Order Form'!D1272</f>
        <v>509451</v>
      </c>
      <c r="F1323" t="str">
        <f>'[2]Order Form'!E1272</f>
        <v>FS-E1</v>
      </c>
      <c r="G1323">
        <f>'[2]Order Form'!F1272</f>
        <v>0</v>
      </c>
      <c r="H1323">
        <f>'[2]Order Form'!G1272</f>
        <v>0</v>
      </c>
      <c r="I1323" t="str">
        <f>'[2]Order Form'!H1272</f>
        <v>WS VISOR NATURAL</v>
      </c>
      <c r="J1323">
        <f>'[2]Order Form'!I1272</f>
        <v>2</v>
      </c>
      <c r="K1323">
        <f>'[2]Order Form'!J1272</f>
        <v>13.91</v>
      </c>
      <c r="L1323">
        <f>'[2]Order Form'!K1272</f>
        <v>22.95</v>
      </c>
      <c r="M1323">
        <f>'[2]Order Form'!L1237</f>
        <v>0</v>
      </c>
    </row>
    <row r="1324" spans="3:13" ht="15" hidden="1" customHeight="1" outlineLevel="2" x14ac:dyDescent="0.25">
      <c r="C1324" s="59" t="s">
        <v>37</v>
      </c>
      <c r="D1324" s="59" t="s">
        <v>37</v>
      </c>
      <c r="E1324">
        <f>'[2]Order Form'!D1273</f>
        <v>511646</v>
      </c>
      <c r="F1324" t="str">
        <f>'[2]Order Form'!E1273</f>
        <v>FS-E1</v>
      </c>
      <c r="G1324">
        <f>'[2]Order Form'!F1273</f>
        <v>0</v>
      </c>
      <c r="H1324">
        <f>'[2]Order Form'!G1273</f>
        <v>0</v>
      </c>
      <c r="I1324" t="str">
        <f>'[2]Order Form'!H1273</f>
        <v>WS IBIZA HAT CLAY</v>
      </c>
      <c r="J1324">
        <f>'[2]Order Form'!I1273</f>
        <v>2</v>
      </c>
      <c r="K1324">
        <f>'[2]Order Form'!J1273</f>
        <v>12.09</v>
      </c>
      <c r="L1324">
        <f>'[2]Order Form'!K1273</f>
        <v>19.95</v>
      </c>
      <c r="M1324">
        <f>'[2]Order Form'!L1238</f>
        <v>0</v>
      </c>
    </row>
    <row r="1325" spans="3:13" ht="15" hidden="1" customHeight="1" outlineLevel="2" x14ac:dyDescent="0.25">
      <c r="C1325" s="59" t="s">
        <v>37</v>
      </c>
      <c r="D1325" s="59" t="s">
        <v>37</v>
      </c>
      <c r="E1325">
        <f>'[2]Order Form'!D1274</f>
        <v>511647</v>
      </c>
      <c r="F1325" t="str">
        <f>'[2]Order Form'!E1274</f>
        <v>FS-E1</v>
      </c>
      <c r="G1325">
        <f>'[2]Order Form'!F1274</f>
        <v>0</v>
      </c>
      <c r="H1325">
        <f>'[2]Order Form'!G1274</f>
        <v>0</v>
      </c>
      <c r="I1325" t="str">
        <f>'[2]Order Form'!H1274</f>
        <v>WS REVERSABLE BUCKET HAT DENIM GINGHAM</v>
      </c>
      <c r="J1325">
        <f>'[2]Order Form'!I1274</f>
        <v>2</v>
      </c>
      <c r="K1325">
        <f>'[2]Order Form'!J1274</f>
        <v>12.09</v>
      </c>
      <c r="L1325">
        <f>'[2]Order Form'!K1274</f>
        <v>19.95</v>
      </c>
      <c r="M1325">
        <f>'[2]Order Form'!L1239</f>
        <v>0</v>
      </c>
    </row>
    <row r="1326" spans="3:13" ht="15" hidden="1" customHeight="1" outlineLevel="2" x14ac:dyDescent="0.25">
      <c r="C1326" s="59" t="s">
        <v>37</v>
      </c>
      <c r="D1326" s="59" t="s">
        <v>37</v>
      </c>
      <c r="E1326">
        <f>'[2]Order Form'!D1275</f>
        <v>511648</v>
      </c>
      <c r="F1326" t="str">
        <f>'[2]Order Form'!E1275</f>
        <v>FS-E1</v>
      </c>
      <c r="G1326">
        <f>'[2]Order Form'!F1275</f>
        <v>0</v>
      </c>
      <c r="H1326">
        <f>'[2]Order Form'!G1275</f>
        <v>0</v>
      </c>
      <c r="I1326" t="str">
        <f>'[2]Order Form'!H1275</f>
        <v>WS PORTOBELLO HAT BLUE</v>
      </c>
      <c r="J1326">
        <f>'[2]Order Form'!I1275</f>
        <v>2</v>
      </c>
      <c r="K1326">
        <f>'[2]Order Form'!J1275</f>
        <v>12.09</v>
      </c>
      <c r="L1326">
        <f>'[2]Order Form'!K1275</f>
        <v>19.95</v>
      </c>
      <c r="M1326">
        <f>'[2]Order Form'!L1240</f>
        <v>0</v>
      </c>
    </row>
    <row r="1327" spans="3:13" ht="15" hidden="1" customHeight="1" outlineLevel="2" x14ac:dyDescent="0.25">
      <c r="C1327" s="59" t="s">
        <v>37</v>
      </c>
      <c r="D1327" s="59" t="s">
        <v>37</v>
      </c>
      <c r="E1327">
        <f>'[2]Order Form'!D1276</f>
        <v>511649</v>
      </c>
      <c r="F1327" t="str">
        <f>'[2]Order Form'!E1276</f>
        <v>FS-E1</v>
      </c>
      <c r="G1327">
        <f>'[2]Order Form'!F1276</f>
        <v>0</v>
      </c>
      <c r="H1327">
        <f>'[2]Order Form'!G1276</f>
        <v>0</v>
      </c>
      <c r="I1327" t="str">
        <f>'[2]Order Form'!H1276</f>
        <v>WS PORTOBELLO HAT MOCHA</v>
      </c>
      <c r="J1327">
        <f>'[2]Order Form'!I1276</f>
        <v>2</v>
      </c>
      <c r="K1327">
        <f>'[2]Order Form'!J1276</f>
        <v>12.09</v>
      </c>
      <c r="L1327">
        <f>'[2]Order Form'!K1276</f>
        <v>19.95</v>
      </c>
      <c r="M1327" t="e">
        <f>'[2]Order Form'!#REF!</f>
        <v>#REF!</v>
      </c>
    </row>
    <row r="1328" spans="3:13" ht="15" hidden="1" customHeight="1" outlineLevel="2" x14ac:dyDescent="0.25">
      <c r="C1328" s="59" t="s">
        <v>37</v>
      </c>
      <c r="D1328" s="59" t="s">
        <v>37</v>
      </c>
      <c r="E1328">
        <f>'[2]Order Form'!D1277</f>
        <v>0</v>
      </c>
      <c r="F1328">
        <f>'[2]Order Form'!E1277</f>
        <v>0</v>
      </c>
      <c r="G1328">
        <f>'[2]Order Form'!F1277</f>
        <v>0</v>
      </c>
      <c r="H1328">
        <f>'[2]Order Form'!G1277</f>
        <v>0</v>
      </c>
      <c r="I1328">
        <f>'[2]Order Form'!H1277</f>
        <v>0</v>
      </c>
      <c r="J1328">
        <f>'[2]Order Form'!I1277</f>
        <v>0</v>
      </c>
      <c r="K1328">
        <f>'[2]Order Form'!J1277</f>
        <v>0</v>
      </c>
      <c r="L1328">
        <f>'[2]Order Form'!K1277</f>
        <v>0</v>
      </c>
      <c r="M1328" t="e">
        <f>'[2]Order Form'!#REF!</f>
        <v>#REF!</v>
      </c>
    </row>
    <row r="1329" spans="3:13" ht="15" hidden="1" customHeight="1" outlineLevel="2" x14ac:dyDescent="0.25">
      <c r="C1329" s="59" t="s">
        <v>37</v>
      </c>
      <c r="D1329" s="59" t="s">
        <v>37</v>
      </c>
      <c r="E1329" t="str">
        <f>'[2]Order Form'!D1278</f>
        <v>WSA416</v>
      </c>
      <c r="F1329" t="str">
        <f>'[2]Order Form'!E1278</f>
        <v>FS-E1</v>
      </c>
      <c r="G1329">
        <f>'[2]Order Form'!F1278</f>
        <v>0</v>
      </c>
      <c r="H1329" t="str">
        <f>'[2]Order Form'!G1278</f>
        <v xml:space="preserve">P </v>
      </c>
      <c r="I1329" t="str">
        <f>'[2]Order Form'!H1278</f>
        <v>FS KID'S SUN HATS 2023 COLLECTION PREPACK</v>
      </c>
      <c r="J1329">
        <f>'[2]Order Form'!I1278</f>
        <v>1</v>
      </c>
      <c r="K1329">
        <f>'[2]Order Form'!J1278</f>
        <v>169.26</v>
      </c>
      <c r="L1329">
        <f>'[2]Order Form'!K1278</f>
        <v>279.27999999999997</v>
      </c>
      <c r="M1329">
        <f>'[2]Order Form'!L1241</f>
        <v>0</v>
      </c>
    </row>
    <row r="1330" spans="3:13" ht="15" hidden="1" customHeight="1" outlineLevel="2" x14ac:dyDescent="0.25">
      <c r="C1330" s="59" t="s">
        <v>37</v>
      </c>
      <c r="D1330" s="59" t="s">
        <v>37</v>
      </c>
      <c r="E1330">
        <f>'[2]Order Form'!D1279</f>
        <v>511051</v>
      </c>
      <c r="F1330" t="str">
        <f>'[2]Order Form'!E1279</f>
        <v>FS-E1</v>
      </c>
      <c r="G1330">
        <f>'[2]Order Form'!F1279</f>
        <v>0</v>
      </c>
      <c r="H1330">
        <f>'[2]Order Form'!G1279</f>
        <v>0</v>
      </c>
      <c r="I1330" t="str">
        <f>'[2]Order Form'!H1279</f>
        <v xml:space="preserve">FS DAISY HAT </v>
      </c>
      <c r="J1330">
        <f>'[2]Order Form'!I1279</f>
        <v>2</v>
      </c>
      <c r="K1330">
        <f>'[2]Order Form'!J1279</f>
        <v>12.09</v>
      </c>
      <c r="L1330">
        <f>'[2]Order Form'!K1279</f>
        <v>19.95</v>
      </c>
      <c r="M1330">
        <f>'[2]Order Form'!L1242</f>
        <v>0</v>
      </c>
    </row>
    <row r="1331" spans="3:13" ht="15" hidden="1" customHeight="1" outlineLevel="2" x14ac:dyDescent="0.25">
      <c r="C1331" s="59" t="s">
        <v>37</v>
      </c>
      <c r="D1331" s="59" t="s">
        <v>37</v>
      </c>
      <c r="E1331">
        <f>'[2]Order Form'!D1280</f>
        <v>510313</v>
      </c>
      <c r="F1331" t="str">
        <f>'[2]Order Form'!E1280</f>
        <v>FS-E1</v>
      </c>
      <c r="G1331">
        <f>'[2]Order Form'!F1280</f>
        <v>0</v>
      </c>
      <c r="H1331">
        <f>'[2]Order Form'!G1280</f>
        <v>0</v>
      </c>
      <c r="I1331" t="str">
        <f>'[2]Order Form'!H1280</f>
        <v>FS POLLY HAT NATURAL</v>
      </c>
      <c r="J1331">
        <f>'[2]Order Form'!I1280</f>
        <v>2</v>
      </c>
      <c r="K1331">
        <f>'[2]Order Form'!J1280</f>
        <v>12.09</v>
      </c>
      <c r="L1331">
        <f>'[2]Order Form'!K1280</f>
        <v>19.95</v>
      </c>
      <c r="M1331">
        <f>'[2]Order Form'!L1243</f>
        <v>0</v>
      </c>
    </row>
    <row r="1332" spans="3:13" ht="15" hidden="1" customHeight="1" outlineLevel="2" x14ac:dyDescent="0.25">
      <c r="C1332" s="59" t="s">
        <v>37</v>
      </c>
      <c r="D1332" s="59" t="s">
        <v>37</v>
      </c>
      <c r="E1332">
        <f>'[2]Order Form'!D1281</f>
        <v>511052</v>
      </c>
      <c r="F1332" t="str">
        <f>'[2]Order Form'!E1281</f>
        <v>FS-E1</v>
      </c>
      <c r="G1332">
        <f>'[2]Order Form'!F1281</f>
        <v>0</v>
      </c>
      <c r="H1332">
        <f>'[2]Order Form'!G1281</f>
        <v>0</v>
      </c>
      <c r="I1332" t="str">
        <f>'[2]Order Form'!H1281</f>
        <v>FS MIA HAT</v>
      </c>
      <c r="J1332">
        <f>'[2]Order Form'!I1281</f>
        <v>2</v>
      </c>
      <c r="K1332">
        <f>'[2]Order Form'!J1281</f>
        <v>12.09</v>
      </c>
      <c r="L1332">
        <f>'[2]Order Form'!K1281</f>
        <v>19.95</v>
      </c>
      <c r="M1332">
        <f>'[2]Order Form'!L1244</f>
        <v>0</v>
      </c>
    </row>
    <row r="1333" spans="3:13" ht="15" hidden="1" customHeight="1" outlineLevel="2" x14ac:dyDescent="0.25">
      <c r="C1333" s="59" t="s">
        <v>37</v>
      </c>
      <c r="D1333" s="59" t="s">
        <v>37</v>
      </c>
      <c r="E1333">
        <f>'[2]Order Form'!D1282</f>
        <v>511053</v>
      </c>
      <c r="F1333" t="str">
        <f>'[2]Order Form'!E1282</f>
        <v>FS-E1</v>
      </c>
      <c r="G1333">
        <f>'[2]Order Form'!F1282</f>
        <v>0</v>
      </c>
      <c r="H1333">
        <f>'[2]Order Form'!G1282</f>
        <v>0</v>
      </c>
      <c r="I1333" t="str">
        <f>'[2]Order Form'!H1282</f>
        <v>FS KITTY HAT PINK</v>
      </c>
      <c r="J1333">
        <f>'[2]Order Form'!I1282</f>
        <v>2</v>
      </c>
      <c r="K1333">
        <f>'[2]Order Form'!J1282</f>
        <v>12.09</v>
      </c>
      <c r="L1333">
        <f>'[2]Order Form'!K1282</f>
        <v>19.95</v>
      </c>
      <c r="M1333">
        <f>'[2]Order Form'!L1245</f>
        <v>0</v>
      </c>
    </row>
    <row r="1334" spans="3:13" ht="15" hidden="1" customHeight="1" outlineLevel="2" x14ac:dyDescent="0.25">
      <c r="C1334" s="59" t="s">
        <v>37</v>
      </c>
      <c r="D1334" s="59" t="s">
        <v>37</v>
      </c>
      <c r="E1334">
        <f>'[2]Order Form'!D1283</f>
        <v>511054</v>
      </c>
      <c r="F1334" t="str">
        <f>'[2]Order Form'!E1283</f>
        <v>FS-E1</v>
      </c>
      <c r="G1334">
        <f>'[2]Order Form'!F1283</f>
        <v>0</v>
      </c>
      <c r="H1334">
        <f>'[2]Order Form'!G1283</f>
        <v>0</v>
      </c>
      <c r="I1334" t="str">
        <f>'[2]Order Form'!H1283</f>
        <v>FS BEAR HAT NAVY</v>
      </c>
      <c r="J1334">
        <f>'[2]Order Form'!I1283</f>
        <v>2</v>
      </c>
      <c r="K1334">
        <f>'[2]Order Form'!J1283</f>
        <v>12.09</v>
      </c>
      <c r="L1334">
        <f>'[2]Order Form'!K1283</f>
        <v>19.95</v>
      </c>
      <c r="M1334">
        <f>'[2]Order Form'!L1246</f>
        <v>0</v>
      </c>
    </row>
    <row r="1335" spans="3:13" ht="15" hidden="1" customHeight="1" outlineLevel="2" x14ac:dyDescent="0.25">
      <c r="C1335" s="59" t="s">
        <v>37</v>
      </c>
      <c r="D1335" s="59" t="s">
        <v>37</v>
      </c>
      <c r="E1335">
        <f>'[2]Order Form'!D1284</f>
        <v>511055</v>
      </c>
      <c r="F1335" t="str">
        <f>'[2]Order Form'!E1284</f>
        <v>FS-E1</v>
      </c>
      <c r="G1335">
        <f>'[2]Order Form'!F1284</f>
        <v>0</v>
      </c>
      <c r="H1335">
        <f>'[2]Order Form'!G1284</f>
        <v>0</v>
      </c>
      <c r="I1335" t="str">
        <f>'[2]Order Form'!H1284</f>
        <v xml:space="preserve">FS SKYLAR HAT </v>
      </c>
      <c r="J1335">
        <f>'[2]Order Form'!I1284</f>
        <v>2</v>
      </c>
      <c r="K1335">
        <f>'[2]Order Form'!J1284</f>
        <v>12.09</v>
      </c>
      <c r="L1335">
        <f>'[2]Order Form'!K1284</f>
        <v>19.95</v>
      </c>
      <c r="M1335">
        <f>'[2]Order Form'!L1247</f>
        <v>0</v>
      </c>
    </row>
    <row r="1336" spans="3:13" ht="15" hidden="1" customHeight="1" outlineLevel="2" x14ac:dyDescent="0.25">
      <c r="C1336" s="59" t="s">
        <v>37</v>
      </c>
      <c r="D1336" s="59" t="s">
        <v>37</v>
      </c>
      <c r="E1336">
        <f>'[2]Order Form'!D1285</f>
        <v>511056</v>
      </c>
      <c r="F1336" t="str">
        <f>'[2]Order Form'!E1285</f>
        <v>FS-E1</v>
      </c>
      <c r="G1336">
        <f>'[2]Order Form'!F1285</f>
        <v>0</v>
      </c>
      <c r="H1336">
        <f>'[2]Order Form'!G1285</f>
        <v>0</v>
      </c>
      <c r="I1336" t="str">
        <f>'[2]Order Form'!H1285</f>
        <v>FS SAILOR HAT</v>
      </c>
      <c r="J1336">
        <f>'[2]Order Form'!I1285</f>
        <v>2</v>
      </c>
      <c r="K1336">
        <f>'[2]Order Form'!J1285</f>
        <v>12.09</v>
      </c>
      <c r="L1336">
        <f>'[2]Order Form'!K1285</f>
        <v>19.95</v>
      </c>
      <c r="M1336">
        <f>'[2]Order Form'!L1248</f>
        <v>0</v>
      </c>
    </row>
    <row r="1337" spans="3:13" ht="15" hidden="1" customHeight="1" outlineLevel="2" x14ac:dyDescent="0.25">
      <c r="C1337" s="59" t="s">
        <v>37</v>
      </c>
      <c r="D1337" s="59" t="s">
        <v>37</v>
      </c>
      <c r="E1337">
        <f>'[2]Order Form'!D1286</f>
        <v>0</v>
      </c>
      <c r="F1337">
        <f>'[2]Order Form'!E1286</f>
        <v>0</v>
      </c>
      <c r="G1337">
        <f>'[2]Order Form'!F1286</f>
        <v>0</v>
      </c>
      <c r="H1337">
        <f>'[2]Order Form'!G1286</f>
        <v>0</v>
      </c>
      <c r="I1337">
        <f>'[2]Order Form'!H1286</f>
        <v>0</v>
      </c>
      <c r="J1337">
        <f>'[2]Order Form'!I1286</f>
        <v>0</v>
      </c>
      <c r="K1337">
        <f>'[2]Order Form'!J1286</f>
        <v>0</v>
      </c>
      <c r="L1337">
        <f>'[2]Order Form'!K1286</f>
        <v>0</v>
      </c>
      <c r="M1337">
        <f>'[2]Order Form'!L1249</f>
        <v>0</v>
      </c>
    </row>
    <row r="1338" spans="3:13" ht="15" hidden="1" customHeight="1" outlineLevel="2" x14ac:dyDescent="0.25">
      <c r="C1338" s="59" t="s">
        <v>37</v>
      </c>
      <c r="D1338" s="59" t="s">
        <v>37</v>
      </c>
      <c r="E1338">
        <f>'[2]Order Form'!D1287</f>
        <v>511063</v>
      </c>
      <c r="F1338" t="str">
        <f>'[2]Order Form'!E1287</f>
        <v>FS-E1</v>
      </c>
      <c r="G1338">
        <f>'[2]Order Form'!F1287</f>
        <v>0</v>
      </c>
      <c r="H1338" t="str">
        <f>'[2]Order Form'!G1287</f>
        <v>LOW</v>
      </c>
      <c r="I1338" t="str">
        <f>'[2]Order Form'!H1287</f>
        <v>FS JUNGLE REVERSIBLE BUCKET HAT</v>
      </c>
      <c r="J1338">
        <f>'[2]Order Form'!I1287</f>
        <v>2</v>
      </c>
      <c r="K1338">
        <f>'[2]Order Form'!J1287</f>
        <v>12.09</v>
      </c>
      <c r="L1338">
        <f>'[2]Order Form'!K1287</f>
        <v>19.95</v>
      </c>
      <c r="M1338">
        <f>'[2]Order Form'!L1250</f>
        <v>0</v>
      </c>
    </row>
    <row r="1339" spans="3:13" ht="15" hidden="1" customHeight="1" outlineLevel="2" x14ac:dyDescent="0.25">
      <c r="C1339" s="59" t="s">
        <v>37</v>
      </c>
      <c r="D1339" s="59" t="s">
        <v>37</v>
      </c>
      <c r="E1339">
        <f>'[2]Order Form'!D1288</f>
        <v>510290</v>
      </c>
      <c r="F1339" t="str">
        <f>'[2]Order Form'!E1288</f>
        <v>FS-B4</v>
      </c>
      <c r="G1339">
        <f>'[2]Order Form'!F1288</f>
        <v>0</v>
      </c>
      <c r="H1339">
        <f>'[2]Order Form'!G1288</f>
        <v>0</v>
      </c>
      <c r="I1339" t="str">
        <f>'[2]Order Form'!H1288</f>
        <v>FS BUCKET HAT MINT</v>
      </c>
      <c r="J1339">
        <f>'[2]Order Form'!I1288</f>
        <v>2</v>
      </c>
      <c r="K1339">
        <f>'[2]Order Form'!J1288</f>
        <v>12.09</v>
      </c>
      <c r="L1339">
        <f>'[2]Order Form'!K1288</f>
        <v>19.95</v>
      </c>
      <c r="M1339">
        <f>'[2]Order Form'!L1251</f>
        <v>0</v>
      </c>
    </row>
    <row r="1340" spans="3:13" ht="15" hidden="1" customHeight="1" outlineLevel="2" x14ac:dyDescent="0.25">
      <c r="C1340" s="59" t="s">
        <v>37</v>
      </c>
      <c r="D1340" s="59" t="s">
        <v>37</v>
      </c>
      <c r="E1340">
        <f>'[2]Order Form'!D1289</f>
        <v>510295</v>
      </c>
      <c r="F1340" t="str">
        <f>'[2]Order Form'!E1289</f>
        <v>FS-B4</v>
      </c>
      <c r="G1340">
        <f>'[2]Order Form'!F1289</f>
        <v>0</v>
      </c>
      <c r="H1340">
        <f>'[2]Order Form'!G1289</f>
        <v>0</v>
      </c>
      <c r="I1340" t="str">
        <f>'[2]Order Form'!H1289</f>
        <v>FS LEGIONNAIRES CAP NAVY</v>
      </c>
      <c r="J1340">
        <f>'[2]Order Form'!I1289</f>
        <v>2</v>
      </c>
      <c r="K1340">
        <f>'[2]Order Form'!J1289</f>
        <v>12.09</v>
      </c>
      <c r="L1340">
        <f>'[2]Order Form'!K1289</f>
        <v>19.95</v>
      </c>
      <c r="M1340">
        <f>'[2]Order Form'!L1252</f>
        <v>0</v>
      </c>
    </row>
    <row r="1341" spans="3:13" ht="15" hidden="1" customHeight="1" outlineLevel="2" x14ac:dyDescent="0.25">
      <c r="C1341" s="59" t="s">
        <v>37</v>
      </c>
      <c r="D1341" s="59" t="s">
        <v>37</v>
      </c>
      <c r="E1341">
        <f>'[2]Order Form'!D1290</f>
        <v>511062</v>
      </c>
      <c r="F1341" t="str">
        <f>'[2]Order Form'!E1290</f>
        <v>FS-E1</v>
      </c>
      <c r="G1341">
        <f>'[2]Order Form'!F1290</f>
        <v>0</v>
      </c>
      <c r="H1341">
        <f>'[2]Order Form'!G1290</f>
        <v>0</v>
      </c>
      <c r="I1341" t="str">
        <f>'[2]Order Form'!H1290</f>
        <v>FS FINLEY BUCKET HAT</v>
      </c>
      <c r="J1341">
        <f>'[2]Order Form'!I1290</f>
        <v>2</v>
      </c>
      <c r="K1341">
        <f>'[2]Order Form'!J1290</f>
        <v>12.09</v>
      </c>
      <c r="L1341">
        <f>'[2]Order Form'!K1290</f>
        <v>19.95</v>
      </c>
      <c r="M1341">
        <f>'[2]Order Form'!L1253</f>
        <v>0</v>
      </c>
    </row>
    <row r="1342" spans="3:13" ht="15" hidden="1" customHeight="1" outlineLevel="2" x14ac:dyDescent="0.25">
      <c r="C1342" s="59" t="s">
        <v>37</v>
      </c>
      <c r="D1342" s="59" t="s">
        <v>37</v>
      </c>
      <c r="E1342">
        <f>'[2]Order Form'!D1291</f>
        <v>511057</v>
      </c>
      <c r="F1342" t="str">
        <f>'[2]Order Form'!E1291</f>
        <v>FS-E1</v>
      </c>
      <c r="G1342">
        <f>'[2]Order Form'!F1291</f>
        <v>0</v>
      </c>
      <c r="H1342">
        <f>'[2]Order Form'!G1291</f>
        <v>0</v>
      </c>
      <c r="I1342" t="str">
        <f>'[2]Order Form'!H1291</f>
        <v>FS BLUE BLOOMS SUN HAT</v>
      </c>
      <c r="J1342">
        <f>'[2]Order Form'!I1291</f>
        <v>2</v>
      </c>
      <c r="K1342">
        <f>'[2]Order Form'!J1291</f>
        <v>12.09</v>
      </c>
      <c r="L1342">
        <f>'[2]Order Form'!K1291</f>
        <v>19.95</v>
      </c>
      <c r="M1342">
        <f>'[2]Order Form'!L1254</f>
        <v>0</v>
      </c>
    </row>
    <row r="1343" spans="3:13" ht="15" hidden="1" customHeight="1" outlineLevel="2" x14ac:dyDescent="0.25">
      <c r="C1343" s="59" t="s">
        <v>37</v>
      </c>
      <c r="D1343" s="59" t="s">
        <v>37</v>
      </c>
      <c r="E1343">
        <f>'[2]Order Form'!D1292</f>
        <v>510296</v>
      </c>
      <c r="F1343" t="str">
        <f>'[2]Order Form'!E1292</f>
        <v>FS-B4</v>
      </c>
      <c r="G1343">
        <f>'[2]Order Form'!F1292</f>
        <v>0</v>
      </c>
      <c r="H1343">
        <f>'[2]Order Form'!G1292</f>
        <v>0</v>
      </c>
      <c r="I1343" t="str">
        <f>'[2]Order Form'!H1292</f>
        <v>FS SAMMY STRIPE HAT BLUE</v>
      </c>
      <c r="J1343">
        <f>'[2]Order Form'!I1292</f>
        <v>2</v>
      </c>
      <c r="K1343">
        <f>'[2]Order Form'!J1292</f>
        <v>12.09</v>
      </c>
      <c r="L1343">
        <f>'[2]Order Form'!K1292</f>
        <v>19.95</v>
      </c>
      <c r="M1343">
        <f>'[2]Order Form'!L1255</f>
        <v>0</v>
      </c>
    </row>
    <row r="1344" spans="3:13" ht="15" hidden="1" customHeight="1" outlineLevel="2" x14ac:dyDescent="0.25">
      <c r="C1344" s="59" t="s">
        <v>37</v>
      </c>
      <c r="D1344" s="59" t="s">
        <v>37</v>
      </c>
      <c r="E1344">
        <f>'[2]Order Form'!D1293</f>
        <v>510291</v>
      </c>
      <c r="F1344" t="str">
        <f>'[2]Order Form'!E1293</f>
        <v>FS-B4</v>
      </c>
      <c r="G1344">
        <f>'[2]Order Form'!F1293</f>
        <v>0</v>
      </c>
      <c r="H1344">
        <f>'[2]Order Form'!G1293</f>
        <v>0</v>
      </c>
      <c r="I1344" t="str">
        <f>'[2]Order Form'!H1293</f>
        <v>FS CHERRY HAT BLUE</v>
      </c>
      <c r="J1344">
        <f>'[2]Order Form'!I1293</f>
        <v>2</v>
      </c>
      <c r="K1344">
        <f>'[2]Order Form'!J1293</f>
        <v>12.09</v>
      </c>
      <c r="L1344">
        <f>'[2]Order Form'!K1293</f>
        <v>19.95</v>
      </c>
      <c r="M1344">
        <f>'[2]Order Form'!L1256</f>
        <v>0</v>
      </c>
    </row>
    <row r="1345" spans="3:13" ht="15" hidden="1" customHeight="1" outlineLevel="2" x14ac:dyDescent="0.25">
      <c r="C1345" s="59" t="s">
        <v>37</v>
      </c>
      <c r="D1345" s="59" t="s">
        <v>37</v>
      </c>
      <c r="E1345">
        <f>'[2]Order Form'!D1294</f>
        <v>511061</v>
      </c>
      <c r="F1345" t="str">
        <f>'[2]Order Form'!E1294</f>
        <v>FS-E1</v>
      </c>
      <c r="G1345">
        <f>'[2]Order Form'!F1294</f>
        <v>0</v>
      </c>
      <c r="H1345">
        <f>'[2]Order Form'!G1294</f>
        <v>0</v>
      </c>
      <c r="I1345" t="str">
        <f>'[2]Order Form'!H1294</f>
        <v>FS LOTS OF SPOTS REVERSIBLE SUN HAT</v>
      </c>
      <c r="J1345">
        <f>'[2]Order Form'!I1294</f>
        <v>2</v>
      </c>
      <c r="K1345">
        <f>'[2]Order Form'!J1294</f>
        <v>12.09</v>
      </c>
      <c r="L1345">
        <f>'[2]Order Form'!K1294</f>
        <v>19.95</v>
      </c>
      <c r="M1345">
        <f>'[2]Order Form'!L1257</f>
        <v>0</v>
      </c>
    </row>
    <row r="1346" spans="3:13" ht="15" hidden="1" customHeight="1" outlineLevel="2" x14ac:dyDescent="0.25">
      <c r="C1346" s="59" t="s">
        <v>37</v>
      </c>
      <c r="D1346" s="59" t="s">
        <v>37</v>
      </c>
      <c r="E1346">
        <f>'[2]Order Form'!D1295</f>
        <v>510297</v>
      </c>
      <c r="F1346" t="str">
        <f>'[2]Order Form'!E1295</f>
        <v>FS-B4</v>
      </c>
      <c r="G1346">
        <f>'[2]Order Form'!F1295</f>
        <v>0</v>
      </c>
      <c r="H1346">
        <f>'[2]Order Form'!G1295</f>
        <v>0</v>
      </c>
      <c r="I1346" t="str">
        <f>'[2]Order Form'!H1295</f>
        <v>FS SAMMY STRIPE HAT PINK</v>
      </c>
      <c r="J1346">
        <f>'[2]Order Form'!I1295</f>
        <v>2</v>
      </c>
      <c r="K1346">
        <f>'[2]Order Form'!J1295</f>
        <v>12.09</v>
      </c>
      <c r="L1346">
        <f>'[2]Order Form'!K1295</f>
        <v>19.95</v>
      </c>
      <c r="M1346">
        <f>'[2]Order Form'!L1258</f>
        <v>0</v>
      </c>
    </row>
    <row r="1347" spans="3:13" ht="15" hidden="1" customHeight="1" outlineLevel="2" x14ac:dyDescent="0.25">
      <c r="C1347" s="59" t="s">
        <v>37</v>
      </c>
      <c r="D1347" s="59" t="s">
        <v>37</v>
      </c>
      <c r="E1347">
        <f>'[2]Order Form'!D1296</f>
        <v>511059</v>
      </c>
      <c r="F1347" t="str">
        <f>'[2]Order Form'!E1296</f>
        <v>FS-E1</v>
      </c>
      <c r="G1347">
        <f>'[2]Order Form'!F1296</f>
        <v>0</v>
      </c>
      <c r="H1347">
        <f>'[2]Order Form'!G1296</f>
        <v>0</v>
      </c>
      <c r="I1347" t="str">
        <f>'[2]Order Form'!H1296</f>
        <v>FS DOTS AND HEARTS SUN HAT</v>
      </c>
      <c r="J1347">
        <f>'[2]Order Form'!I1296</f>
        <v>2</v>
      </c>
      <c r="K1347">
        <f>'[2]Order Form'!J1296</f>
        <v>12.09</v>
      </c>
      <c r="L1347">
        <f>'[2]Order Form'!K1296</f>
        <v>19.95</v>
      </c>
      <c r="M1347">
        <f>'[2]Order Form'!L1259</f>
        <v>0</v>
      </c>
    </row>
    <row r="1348" spans="3:13" ht="15" hidden="1" customHeight="1" outlineLevel="2" x14ac:dyDescent="0.25">
      <c r="C1348" s="59" t="s">
        <v>37</v>
      </c>
      <c r="D1348" s="59" t="s">
        <v>37</v>
      </c>
      <c r="E1348">
        <f>'[2]Order Form'!D1297</f>
        <v>511060</v>
      </c>
      <c r="F1348" t="str">
        <f>'[2]Order Form'!E1297</f>
        <v>FS-E1</v>
      </c>
      <c r="G1348">
        <f>'[2]Order Form'!F1297</f>
        <v>0</v>
      </c>
      <c r="H1348">
        <f>'[2]Order Form'!G1297</f>
        <v>0</v>
      </c>
      <c r="I1348" t="str">
        <f>'[2]Order Form'!H1297</f>
        <v>FS FLORA SUN HAT</v>
      </c>
      <c r="J1348">
        <f>'[2]Order Form'!I1297</f>
        <v>2</v>
      </c>
      <c r="K1348">
        <f>'[2]Order Form'!J1297</f>
        <v>12.09</v>
      </c>
      <c r="L1348">
        <f>'[2]Order Form'!K1297</f>
        <v>19.95</v>
      </c>
      <c r="M1348">
        <f>'[2]Order Form'!L1260</f>
        <v>0</v>
      </c>
    </row>
    <row r="1349" spans="3:13" ht="15" hidden="1" customHeight="1" outlineLevel="2" x14ac:dyDescent="0.25">
      <c r="C1349" s="59" t="s">
        <v>37</v>
      </c>
      <c r="D1349" s="59" t="s">
        <v>37</v>
      </c>
      <c r="E1349">
        <f>'[2]Order Form'!D1298</f>
        <v>511058</v>
      </c>
      <c r="F1349" t="str">
        <f>'[2]Order Form'!E1298</f>
        <v>FS-E1</v>
      </c>
      <c r="G1349">
        <f>'[2]Order Form'!F1298</f>
        <v>0</v>
      </c>
      <c r="H1349">
        <f>'[2]Order Form'!G1298</f>
        <v>0</v>
      </c>
      <c r="I1349" t="str">
        <f>'[2]Order Form'!H1298</f>
        <v>FS YELLOW GINGHAM SUN HAT</v>
      </c>
      <c r="J1349">
        <f>'[2]Order Form'!I1298</f>
        <v>2</v>
      </c>
      <c r="K1349">
        <f>'[2]Order Form'!J1298</f>
        <v>12.09</v>
      </c>
      <c r="L1349">
        <f>'[2]Order Form'!K1298</f>
        <v>19.95</v>
      </c>
      <c r="M1349">
        <f>'[2]Order Form'!L1261</f>
        <v>0</v>
      </c>
    </row>
    <row r="1350" spans="3:13" ht="15" hidden="1" customHeight="1" outlineLevel="2" x14ac:dyDescent="0.25">
      <c r="C1350" s="59" t="s">
        <v>37</v>
      </c>
      <c r="D1350" s="59" t="s">
        <v>37</v>
      </c>
      <c r="E1350">
        <f>'[2]Order Form'!D1299</f>
        <v>510293</v>
      </c>
      <c r="F1350" t="str">
        <f>'[2]Order Form'!E1299</f>
        <v>FS-B4</v>
      </c>
      <c r="G1350">
        <f>'[2]Order Form'!F1299</f>
        <v>0</v>
      </c>
      <c r="H1350" t="str">
        <f>'[2]Order Form'!G1299</f>
        <v>LOW</v>
      </c>
      <c r="I1350" t="str">
        <f>'[2]Order Form'!H1299</f>
        <v xml:space="preserve">FS GELATI HAT PINK </v>
      </c>
      <c r="J1350">
        <f>'[2]Order Form'!I1299</f>
        <v>2</v>
      </c>
      <c r="K1350">
        <f>'[2]Order Form'!J1299</f>
        <v>12.09</v>
      </c>
      <c r="L1350">
        <f>'[2]Order Form'!K1299</f>
        <v>19.95</v>
      </c>
      <c r="M1350">
        <f>'[2]Order Form'!L1262</f>
        <v>0</v>
      </c>
    </row>
    <row r="1351" spans="3:13" ht="15" hidden="1" customHeight="1" outlineLevel="2" x14ac:dyDescent="0.25">
      <c r="C1351" s="59" t="s">
        <v>37</v>
      </c>
      <c r="D1351" s="59" t="s">
        <v>37</v>
      </c>
      <c r="E1351">
        <f>'[2]Order Form'!D1300</f>
        <v>510289</v>
      </c>
      <c r="F1351" t="str">
        <f>'[2]Order Form'!E1300</f>
        <v>FS-B4</v>
      </c>
      <c r="G1351">
        <f>'[2]Order Form'!F1300</f>
        <v>0</v>
      </c>
      <c r="H1351">
        <f>'[2]Order Form'!G1300</f>
        <v>0</v>
      </c>
      <c r="I1351" t="str">
        <f>'[2]Order Form'!H1300</f>
        <v>FS AVA HAT WHITE</v>
      </c>
      <c r="J1351">
        <f>'[2]Order Form'!I1300</f>
        <v>2</v>
      </c>
      <c r="K1351">
        <f>'[2]Order Form'!J1300</f>
        <v>12.09</v>
      </c>
      <c r="L1351">
        <f>'[2]Order Form'!K1300</f>
        <v>19.95</v>
      </c>
      <c r="M1351">
        <f>'[2]Order Form'!L1263</f>
        <v>0</v>
      </c>
    </row>
    <row r="1352" spans="3:13" ht="15" hidden="1" customHeight="1" outlineLevel="2" x14ac:dyDescent="0.25">
      <c r="C1352" s="59" t="s">
        <v>37</v>
      </c>
      <c r="D1352" s="59" t="s">
        <v>37</v>
      </c>
      <c r="E1352">
        <f>'[2]Order Form'!D1301</f>
        <v>0</v>
      </c>
      <c r="F1352">
        <f>'[2]Order Form'!E1301</f>
        <v>0</v>
      </c>
      <c r="G1352">
        <f>'[2]Order Form'!F1301</f>
        <v>0</v>
      </c>
      <c r="H1352">
        <f>'[2]Order Form'!G1301</f>
        <v>0</v>
      </c>
      <c r="I1352">
        <f>'[2]Order Form'!H1301</f>
        <v>0</v>
      </c>
      <c r="J1352">
        <f>'[2]Order Form'!I1301</f>
        <v>0</v>
      </c>
      <c r="K1352">
        <f>'[2]Order Form'!J1301</f>
        <v>0</v>
      </c>
      <c r="L1352">
        <f>'[2]Order Form'!K1301</f>
        <v>0</v>
      </c>
      <c r="M1352">
        <f>'[2]Order Form'!L1264</f>
        <v>0</v>
      </c>
    </row>
    <row r="1353" spans="3:13" ht="15" hidden="1" customHeight="1" outlineLevel="2" x14ac:dyDescent="0.25">
      <c r="C1353" s="59" t="s">
        <v>37</v>
      </c>
      <c r="D1353" s="59" t="s">
        <v>37</v>
      </c>
      <c r="E1353" t="str">
        <f>'[2]Order Form'!D1302</f>
        <v>WSA490</v>
      </c>
      <c r="F1353" t="str">
        <f>'[2]Order Form'!E1302</f>
        <v>FS-E1</v>
      </c>
      <c r="G1353">
        <f>'[2]Order Form'!F1302</f>
        <v>0</v>
      </c>
      <c r="H1353" t="str">
        <f>'[2]Order Form'!G1302</f>
        <v xml:space="preserve">P </v>
      </c>
      <c r="I1353" t="str">
        <f>'[2]Order Form'!H1302</f>
        <v>FS SEASON'S SUMMER HAT BIG KIDS PREPACK</v>
      </c>
      <c r="J1353">
        <f>'[2]Order Form'!I1302</f>
        <v>1</v>
      </c>
      <c r="K1353">
        <f>'[2]Order Form'!J1302</f>
        <v>193.44</v>
      </c>
      <c r="L1353">
        <f>'[2]Order Form'!K1302</f>
        <v>319.18</v>
      </c>
      <c r="M1353">
        <f>'[2]Order Form'!L1265</f>
        <v>0</v>
      </c>
    </row>
    <row r="1354" spans="3:13" ht="15" hidden="1" customHeight="1" outlineLevel="2" x14ac:dyDescent="0.25">
      <c r="C1354" s="59" t="s">
        <v>37</v>
      </c>
      <c r="D1354" s="59" t="s">
        <v>37</v>
      </c>
      <c r="E1354">
        <f>'[2]Order Form'!D1303</f>
        <v>511650</v>
      </c>
      <c r="F1354" t="str">
        <f>'[2]Order Form'!E1303</f>
        <v>FS-E1</v>
      </c>
      <c r="G1354">
        <f>'[2]Order Form'!F1303</f>
        <v>0</v>
      </c>
      <c r="H1354">
        <f>'[2]Order Form'!G1303</f>
        <v>0</v>
      </c>
      <c r="I1354" t="str">
        <f>'[2]Order Form'!H1303</f>
        <v xml:space="preserve">FS RUBY BUCKET HAT HOT PINK </v>
      </c>
      <c r="J1354">
        <f>'[2]Order Form'!I1303</f>
        <v>2</v>
      </c>
      <c r="K1354">
        <f>'[2]Order Form'!J1303</f>
        <v>12.09</v>
      </c>
      <c r="L1354">
        <f>'[2]Order Form'!K1303</f>
        <v>19.95</v>
      </c>
      <c r="M1354">
        <f>'[2]Order Form'!L1266</f>
        <v>0</v>
      </c>
    </row>
    <row r="1355" spans="3:13" ht="15" hidden="1" customHeight="1" outlineLevel="2" x14ac:dyDescent="0.25">
      <c r="C1355" s="59" t="s">
        <v>37</v>
      </c>
      <c r="D1355" s="59" t="s">
        <v>37</v>
      </c>
      <c r="E1355">
        <f>'[2]Order Form'!D1304</f>
        <v>511651</v>
      </c>
      <c r="F1355" t="str">
        <f>'[2]Order Form'!E1304</f>
        <v>FS-E1</v>
      </c>
      <c r="G1355">
        <f>'[2]Order Form'!F1304</f>
        <v>0</v>
      </c>
      <c r="H1355">
        <f>'[2]Order Form'!G1304</f>
        <v>0</v>
      </c>
      <c r="I1355" t="str">
        <f>'[2]Order Form'!H1304</f>
        <v>FS TOWELLING BUCKET HAT CORNFLOWER BLUE</v>
      </c>
      <c r="J1355">
        <f>'[2]Order Form'!I1304</f>
        <v>2</v>
      </c>
      <c r="K1355">
        <f>'[2]Order Form'!J1304</f>
        <v>12.09</v>
      </c>
      <c r="L1355">
        <f>'[2]Order Form'!K1304</f>
        <v>19.95</v>
      </c>
      <c r="M1355">
        <f>'[2]Order Form'!L1267</f>
        <v>0</v>
      </c>
    </row>
    <row r="1356" spans="3:13" ht="15" hidden="1" customHeight="1" outlineLevel="2" x14ac:dyDescent="0.25">
      <c r="C1356" s="59" t="s">
        <v>37</v>
      </c>
      <c r="D1356" s="59" t="s">
        <v>37</v>
      </c>
      <c r="E1356">
        <f>'[2]Order Form'!D1305</f>
        <v>511652</v>
      </c>
      <c r="F1356" t="str">
        <f>'[2]Order Form'!E1305</f>
        <v>FS-E1</v>
      </c>
      <c r="G1356">
        <f>'[2]Order Form'!F1305</f>
        <v>0</v>
      </c>
      <c r="H1356">
        <f>'[2]Order Form'!G1305</f>
        <v>0</v>
      </c>
      <c r="I1356" t="str">
        <f>'[2]Order Form'!H1305</f>
        <v>FS TILLEY BUCKET HAT BLUE</v>
      </c>
      <c r="J1356">
        <f>'[2]Order Form'!I1305</f>
        <v>2</v>
      </c>
      <c r="K1356">
        <f>'[2]Order Form'!J1305</f>
        <v>12.09</v>
      </c>
      <c r="L1356">
        <f>'[2]Order Form'!K1305</f>
        <v>19.95</v>
      </c>
      <c r="M1356">
        <f>'[2]Order Form'!L1268</f>
        <v>0</v>
      </c>
    </row>
    <row r="1357" spans="3:13" ht="15" hidden="1" customHeight="1" outlineLevel="2" x14ac:dyDescent="0.25">
      <c r="C1357" s="59" t="s">
        <v>37</v>
      </c>
      <c r="D1357" s="59" t="s">
        <v>37</v>
      </c>
      <c r="E1357">
        <f>'[2]Order Form'!D1306</f>
        <v>511653</v>
      </c>
      <c r="F1357" t="str">
        <f>'[2]Order Form'!E1306</f>
        <v>FS-E1</v>
      </c>
      <c r="G1357">
        <f>'[2]Order Form'!F1306</f>
        <v>0</v>
      </c>
      <c r="H1357">
        <f>'[2]Order Form'!G1306</f>
        <v>0</v>
      </c>
      <c r="I1357" t="str">
        <f>'[2]Order Form'!H1306</f>
        <v>FS FREYA BUCKET HAT LAVENDER</v>
      </c>
      <c r="J1357">
        <f>'[2]Order Form'!I1306</f>
        <v>2</v>
      </c>
      <c r="K1357">
        <f>'[2]Order Form'!J1306</f>
        <v>12.09</v>
      </c>
      <c r="L1357">
        <f>'[2]Order Form'!K1306</f>
        <v>19.95</v>
      </c>
      <c r="M1357">
        <f>'[2]Order Form'!L1269</f>
        <v>0</v>
      </c>
    </row>
    <row r="1358" spans="3:13" ht="15" hidden="1" customHeight="1" outlineLevel="2" x14ac:dyDescent="0.25">
      <c r="C1358" s="59" t="s">
        <v>37</v>
      </c>
      <c r="D1358" s="59" t="s">
        <v>37</v>
      </c>
      <c r="E1358">
        <f>'[2]Order Form'!D1307</f>
        <v>511654</v>
      </c>
      <c r="F1358" t="str">
        <f>'[2]Order Form'!E1307</f>
        <v>FS-E1</v>
      </c>
      <c r="G1358">
        <f>'[2]Order Form'!F1307</f>
        <v>0</v>
      </c>
      <c r="H1358">
        <f>'[2]Order Form'!G1307</f>
        <v>0</v>
      </c>
      <c r="I1358" t="str">
        <f>'[2]Order Form'!H1307</f>
        <v>FS FREYA BUCKET HAT LIGHT PINK</v>
      </c>
      <c r="J1358">
        <f>'[2]Order Form'!I1307</f>
        <v>2</v>
      </c>
      <c r="K1358">
        <f>'[2]Order Form'!J1307</f>
        <v>12.09</v>
      </c>
      <c r="L1358">
        <f>'[2]Order Form'!K1307</f>
        <v>19.95</v>
      </c>
      <c r="M1358">
        <f>'[2]Order Form'!L1270</f>
        <v>0</v>
      </c>
    </row>
    <row r="1359" spans="3:13" ht="15" hidden="1" customHeight="1" outlineLevel="2" x14ac:dyDescent="0.25">
      <c r="C1359" s="59" t="s">
        <v>37</v>
      </c>
      <c r="D1359" s="59" t="s">
        <v>37</v>
      </c>
      <c r="E1359">
        <f>'[2]Order Form'!D1308</f>
        <v>511655</v>
      </c>
      <c r="F1359" t="str">
        <f>'[2]Order Form'!E1308</f>
        <v>FS-E1</v>
      </c>
      <c r="G1359">
        <f>'[2]Order Form'!F1308</f>
        <v>0</v>
      </c>
      <c r="H1359">
        <f>'[2]Order Form'!G1308</f>
        <v>0</v>
      </c>
      <c r="I1359" t="str">
        <f>'[2]Order Form'!H1308</f>
        <v>FS PARKER BUCKET HAT LIGHT KHAKI</v>
      </c>
      <c r="J1359">
        <f>'[2]Order Form'!I1308</f>
        <v>2</v>
      </c>
      <c r="K1359">
        <f>'[2]Order Form'!J1308</f>
        <v>12.09</v>
      </c>
      <c r="L1359">
        <f>'[2]Order Form'!K1308</f>
        <v>19.95</v>
      </c>
      <c r="M1359">
        <f>'[2]Order Form'!L1271</f>
        <v>0</v>
      </c>
    </row>
    <row r="1360" spans="3:13" ht="15" hidden="1" customHeight="1" outlineLevel="2" x14ac:dyDescent="0.25">
      <c r="C1360" s="59" t="s">
        <v>37</v>
      </c>
      <c r="D1360" s="59" t="s">
        <v>37</v>
      </c>
      <c r="E1360">
        <f>'[2]Order Form'!D1309</f>
        <v>511656</v>
      </c>
      <c r="F1360" t="str">
        <f>'[2]Order Form'!E1309</f>
        <v>FS-E1</v>
      </c>
      <c r="G1360">
        <f>'[2]Order Form'!F1309</f>
        <v>0</v>
      </c>
      <c r="H1360">
        <f>'[2]Order Form'!G1309</f>
        <v>0</v>
      </c>
      <c r="I1360" t="str">
        <f>'[2]Order Form'!H1309</f>
        <v>FS BUCKET HAT BLUE</v>
      </c>
      <c r="J1360">
        <f>'[2]Order Form'!I1309</f>
        <v>2</v>
      </c>
      <c r="K1360">
        <f>'[2]Order Form'!J1309</f>
        <v>12.09</v>
      </c>
      <c r="L1360">
        <f>'[2]Order Form'!K1309</f>
        <v>19.95</v>
      </c>
      <c r="M1360">
        <f>'[2]Order Form'!L1272</f>
        <v>0</v>
      </c>
    </row>
    <row r="1361" spans="3:13" ht="15" hidden="1" customHeight="1" outlineLevel="2" x14ac:dyDescent="0.25">
      <c r="C1361" s="59" t="s">
        <v>37</v>
      </c>
      <c r="D1361" s="59" t="s">
        <v>37</v>
      </c>
      <c r="E1361">
        <f>'[2]Order Form'!D1310</f>
        <v>511657</v>
      </c>
      <c r="F1361" t="str">
        <f>'[2]Order Form'!E1310</f>
        <v>FS-E1</v>
      </c>
      <c r="G1361">
        <f>'[2]Order Form'!F1310</f>
        <v>0</v>
      </c>
      <c r="H1361">
        <f>'[2]Order Form'!G1310</f>
        <v>0</v>
      </c>
      <c r="I1361" t="str">
        <f>'[2]Order Form'!H1310</f>
        <v>FS RILEY BUCKET HAT DARK DENIM</v>
      </c>
      <c r="J1361">
        <f>'[2]Order Form'!I1310</f>
        <v>2</v>
      </c>
      <c r="K1361">
        <f>'[2]Order Form'!J1310</f>
        <v>12.09</v>
      </c>
      <c r="L1361">
        <f>'[2]Order Form'!K1310</f>
        <v>19.95</v>
      </c>
      <c r="M1361">
        <f>'[2]Order Form'!L1273</f>
        <v>0</v>
      </c>
    </row>
    <row r="1362" spans="3:13" ht="15" hidden="1" customHeight="1" outlineLevel="2" x14ac:dyDescent="0.25">
      <c r="C1362" s="59" t="s">
        <v>37</v>
      </c>
      <c r="D1362" s="59" t="s">
        <v>37</v>
      </c>
      <c r="E1362">
        <f>'[2]Order Form'!D1311</f>
        <v>0</v>
      </c>
      <c r="F1362">
        <f>'[2]Order Form'!E1311</f>
        <v>0</v>
      </c>
      <c r="G1362">
        <f>'[2]Order Form'!F1311</f>
        <v>0</v>
      </c>
      <c r="H1362">
        <f>'[2]Order Form'!G1311</f>
        <v>0</v>
      </c>
      <c r="I1362">
        <f>'[2]Order Form'!H1311</f>
        <v>0</v>
      </c>
      <c r="J1362">
        <f>'[2]Order Form'!I1311</f>
        <v>0</v>
      </c>
      <c r="K1362">
        <f>'[2]Order Form'!J1311</f>
        <v>0</v>
      </c>
      <c r="L1362">
        <f>'[2]Order Form'!K1311</f>
        <v>0</v>
      </c>
      <c r="M1362">
        <f>'[2]Order Form'!L1274</f>
        <v>0</v>
      </c>
    </row>
    <row r="1363" spans="3:13" ht="15" hidden="1" customHeight="1" outlineLevel="2" x14ac:dyDescent="0.25">
      <c r="C1363" s="59" t="s">
        <v>37</v>
      </c>
      <c r="D1363" s="59" t="s">
        <v>37</v>
      </c>
      <c r="E1363">
        <f>'[2]Order Form'!D1312</f>
        <v>510303</v>
      </c>
      <c r="F1363" t="str">
        <f>'[2]Order Form'!E1312</f>
        <v>BW-01</v>
      </c>
      <c r="G1363">
        <f>'[2]Order Form'!F1312</f>
        <v>0</v>
      </c>
      <c r="H1363">
        <f>'[2]Order Form'!G1312</f>
        <v>0</v>
      </c>
      <c r="I1363" t="str">
        <f>'[2]Order Form'!H1312</f>
        <v>FS TIE DYE CAP</v>
      </c>
      <c r="J1363">
        <f>'[2]Order Form'!I1312</f>
        <v>2</v>
      </c>
      <c r="K1363">
        <f>'[2]Order Form'!J1312</f>
        <v>12.09</v>
      </c>
      <c r="L1363">
        <f>'[2]Order Form'!K1312</f>
        <v>19.95</v>
      </c>
      <c r="M1363">
        <f>'[2]Order Form'!L1275</f>
        <v>0</v>
      </c>
    </row>
    <row r="1364" spans="3:13" ht="15" hidden="1" customHeight="1" outlineLevel="2" x14ac:dyDescent="0.25">
      <c r="C1364" s="59" t="s">
        <v>37</v>
      </c>
      <c r="D1364" s="59" t="s">
        <v>37</v>
      </c>
      <c r="E1364">
        <f>'[2]Order Form'!D1313</f>
        <v>510304</v>
      </c>
      <c r="F1364" t="str">
        <f>'[2]Order Form'!E1313</f>
        <v>BW-01</v>
      </c>
      <c r="G1364">
        <f>'[2]Order Form'!F1313</f>
        <v>0</v>
      </c>
      <c r="H1364">
        <f>'[2]Order Form'!G1313</f>
        <v>0</v>
      </c>
      <c r="I1364" t="str">
        <f>'[2]Order Form'!H1313</f>
        <v>FS EVERYDAY CAP PALE PINK</v>
      </c>
      <c r="J1364">
        <f>'[2]Order Form'!I1313</f>
        <v>2</v>
      </c>
      <c r="K1364">
        <f>'[2]Order Form'!J1313</f>
        <v>12.09</v>
      </c>
      <c r="L1364">
        <f>'[2]Order Form'!K1313</f>
        <v>19.95</v>
      </c>
      <c r="M1364">
        <f>'[2]Order Form'!L1276</f>
        <v>0</v>
      </c>
    </row>
    <row r="1365" spans="3:13" ht="15" hidden="1" customHeight="1" outlineLevel="2" x14ac:dyDescent="0.25">
      <c r="C1365" s="59" t="s">
        <v>37</v>
      </c>
      <c r="D1365" s="59" t="s">
        <v>37</v>
      </c>
      <c r="E1365">
        <f>'[2]Order Form'!D1314</f>
        <v>510305</v>
      </c>
      <c r="F1365" t="str">
        <f>'[2]Order Form'!E1314</f>
        <v>BW-01</v>
      </c>
      <c r="G1365">
        <f>'[2]Order Form'!F1314</f>
        <v>0</v>
      </c>
      <c r="H1365">
        <f>'[2]Order Form'!G1314</f>
        <v>0</v>
      </c>
      <c r="I1365" t="str">
        <f>'[2]Order Form'!H1314</f>
        <v>FS EVERYDAY CAP DARK BLUE</v>
      </c>
      <c r="J1365">
        <f>'[2]Order Form'!I1314</f>
        <v>2</v>
      </c>
      <c r="K1365">
        <f>'[2]Order Form'!J1314</f>
        <v>12.09</v>
      </c>
      <c r="L1365">
        <f>'[2]Order Form'!K1314</f>
        <v>19.95</v>
      </c>
      <c r="M1365">
        <f>'[2]Order Form'!L1277</f>
        <v>0</v>
      </c>
    </row>
    <row r="1366" spans="3:13" ht="15" hidden="1" customHeight="1" outlineLevel="2" x14ac:dyDescent="0.25">
      <c r="C1366" s="59" t="s">
        <v>37</v>
      </c>
      <c r="D1366" s="59" t="s">
        <v>37</v>
      </c>
      <c r="E1366">
        <f>'[2]Order Form'!D1315</f>
        <v>510299</v>
      </c>
      <c r="F1366" t="str">
        <f>'[2]Order Form'!E1315</f>
        <v>BW-01</v>
      </c>
      <c r="G1366">
        <f>'[2]Order Form'!F1315</f>
        <v>0</v>
      </c>
      <c r="H1366" t="str">
        <f>'[2]Order Form'!G1315</f>
        <v>LOW</v>
      </c>
      <c r="I1366" t="str">
        <f>'[2]Order Form'!H1315</f>
        <v>FS FREYA BUCKET HAT ICE BLUE</v>
      </c>
      <c r="J1366">
        <f>'[2]Order Form'!I1315</f>
        <v>2</v>
      </c>
      <c r="K1366">
        <f>'[2]Order Form'!J1315</f>
        <v>12.09</v>
      </c>
      <c r="L1366">
        <f>'[2]Order Form'!K1315</f>
        <v>19.95</v>
      </c>
      <c r="M1366">
        <f>'[2]Order Form'!L1278</f>
        <v>0</v>
      </c>
    </row>
    <row r="1367" spans="3:13" ht="15" hidden="1" customHeight="1" outlineLevel="2" x14ac:dyDescent="0.25">
      <c r="C1367" s="59" t="s">
        <v>37</v>
      </c>
      <c r="D1367" s="59" t="s">
        <v>37</v>
      </c>
      <c r="E1367">
        <f>'[2]Order Form'!D1316</f>
        <v>510300</v>
      </c>
      <c r="F1367" t="str">
        <f>'[2]Order Form'!E1316</f>
        <v>BW-01</v>
      </c>
      <c r="G1367">
        <f>'[2]Order Form'!F1316</f>
        <v>0</v>
      </c>
      <c r="H1367">
        <f>'[2]Order Form'!G1316</f>
        <v>0</v>
      </c>
      <c r="I1367" t="str">
        <f>'[2]Order Form'!H1316</f>
        <v>FS BILLIE BUCKET HAT WITH CONTRAST STITCHING</v>
      </c>
      <c r="J1367">
        <f>'[2]Order Form'!I1316</f>
        <v>2</v>
      </c>
      <c r="K1367">
        <f>'[2]Order Form'!J1316</f>
        <v>12.09</v>
      </c>
      <c r="L1367">
        <f>'[2]Order Form'!K1316</f>
        <v>19.95</v>
      </c>
      <c r="M1367">
        <f>'[2]Order Form'!L1279</f>
        <v>0</v>
      </c>
    </row>
    <row r="1368" spans="3:13" ht="15" hidden="1" customHeight="1" outlineLevel="2" x14ac:dyDescent="0.25">
      <c r="C1368" s="59" t="s">
        <v>37</v>
      </c>
      <c r="D1368" s="59" t="s">
        <v>37</v>
      </c>
      <c r="E1368">
        <f>'[2]Order Form'!D1317</f>
        <v>510301</v>
      </c>
      <c r="F1368" t="str">
        <f>'[2]Order Form'!E1317</f>
        <v>BW-01</v>
      </c>
      <c r="G1368">
        <f>'[2]Order Form'!F1317</f>
        <v>0</v>
      </c>
      <c r="H1368" t="str">
        <f>'[2]Order Form'!G1317</f>
        <v>LOW</v>
      </c>
      <c r="I1368" t="str">
        <f>'[2]Order Form'!H1317</f>
        <v>FS BUCKET HAT TIE DYE BLUES</v>
      </c>
      <c r="J1368">
        <f>'[2]Order Form'!I1317</f>
        <v>2</v>
      </c>
      <c r="K1368">
        <f>'[2]Order Form'!J1317</f>
        <v>12.09</v>
      </c>
      <c r="L1368">
        <f>'[2]Order Form'!K1317</f>
        <v>19.95</v>
      </c>
      <c r="M1368">
        <f>'[2]Order Form'!L1280</f>
        <v>0</v>
      </c>
    </row>
    <row r="1369" spans="3:13" ht="15" hidden="1" customHeight="1" outlineLevel="2" x14ac:dyDescent="0.25">
      <c r="C1369" s="59" t="s">
        <v>37</v>
      </c>
      <c r="D1369" s="59" t="s">
        <v>37</v>
      </c>
      <c r="E1369">
        <f>'[2]Order Form'!D1318</f>
        <v>509470</v>
      </c>
      <c r="F1369" t="str">
        <f>'[2]Order Form'!E1318</f>
        <v>BW-01</v>
      </c>
      <c r="G1369">
        <f>'[2]Order Form'!F1318</f>
        <v>0</v>
      </c>
      <c r="H1369">
        <f>'[2]Order Form'!G1318</f>
        <v>0</v>
      </c>
      <c r="I1369" t="str">
        <f>'[2]Order Form'!H1318</f>
        <v>FS BUCKET HAT NAVY</v>
      </c>
      <c r="J1369">
        <f>'[2]Order Form'!I1318</f>
        <v>2</v>
      </c>
      <c r="K1369">
        <f>'[2]Order Form'!J1318</f>
        <v>12.09</v>
      </c>
      <c r="L1369">
        <f>'[2]Order Form'!K1318</f>
        <v>19.95</v>
      </c>
      <c r="M1369">
        <f>'[2]Order Form'!L1281</f>
        <v>0</v>
      </c>
    </row>
    <row r="1370" spans="3:13" ht="15" hidden="1" customHeight="1" outlineLevel="2" x14ac:dyDescent="0.25">
      <c r="C1370" s="59" t="s">
        <v>37</v>
      </c>
      <c r="D1370" s="59" t="s">
        <v>37</v>
      </c>
      <c r="E1370">
        <f>'[2]Order Form'!D1319</f>
        <v>510302</v>
      </c>
      <c r="F1370" t="str">
        <f>'[2]Order Form'!E1319</f>
        <v>BW-01</v>
      </c>
      <c r="G1370">
        <f>'[2]Order Form'!F1319</f>
        <v>0</v>
      </c>
      <c r="H1370">
        <f>'[2]Order Form'!G1319</f>
        <v>0</v>
      </c>
      <c r="I1370" t="str">
        <f>'[2]Order Form'!H1319</f>
        <v>FS BUTTERFLY SUN HAT</v>
      </c>
      <c r="J1370">
        <f>'[2]Order Form'!I1319</f>
        <v>2</v>
      </c>
      <c r="K1370">
        <f>'[2]Order Form'!J1319</f>
        <v>12.09</v>
      </c>
      <c r="L1370">
        <f>'[2]Order Form'!K1319</f>
        <v>19.95</v>
      </c>
      <c r="M1370">
        <f>'[2]Order Form'!L1282</f>
        <v>0</v>
      </c>
    </row>
    <row r="1371" spans="3:13" ht="15" hidden="1" customHeight="1" outlineLevel="2" x14ac:dyDescent="0.25">
      <c r="C1371" s="59" t="s">
        <v>37</v>
      </c>
      <c r="D1371" s="59" t="s">
        <v>37</v>
      </c>
      <c r="E1371">
        <f>'[2]Order Form'!D1320</f>
        <v>0</v>
      </c>
      <c r="F1371">
        <f>'[2]Order Form'!E1320</f>
        <v>0</v>
      </c>
      <c r="G1371">
        <f>'[2]Order Form'!F1320</f>
        <v>0</v>
      </c>
      <c r="H1371">
        <f>'[2]Order Form'!G1320</f>
        <v>0</v>
      </c>
      <c r="I1371">
        <f>'[2]Order Form'!H1320</f>
        <v>0</v>
      </c>
      <c r="J1371">
        <f>'[2]Order Form'!I1320</f>
        <v>0</v>
      </c>
      <c r="K1371">
        <f>'[2]Order Form'!J1320</f>
        <v>0</v>
      </c>
      <c r="L1371">
        <f>'[2]Order Form'!K1320</f>
        <v>0</v>
      </c>
      <c r="M1371">
        <f>'[2]Order Form'!L1283</f>
        <v>0</v>
      </c>
    </row>
    <row r="1372" spans="3:13" ht="15" hidden="1" customHeight="1" outlineLevel="2" x14ac:dyDescent="0.25">
      <c r="C1372" s="59" t="s">
        <v>37</v>
      </c>
      <c r="D1372" s="59" t="s">
        <v>37</v>
      </c>
      <c r="E1372">
        <f>'[2]Order Form'!D1321</f>
        <v>511765</v>
      </c>
      <c r="F1372" t="str">
        <f>'[2]Order Form'!E1321</f>
        <v>FS-B5</v>
      </c>
      <c r="G1372">
        <f>'[2]Order Form'!F1321</f>
        <v>0</v>
      </c>
      <c r="H1372">
        <f>'[2]Order Form'!G1321</f>
        <v>0</v>
      </c>
      <c r="I1372" t="str">
        <f>'[2]Order Form'!H1321</f>
        <v>FS UNICORN KID'S UMBRELLA</v>
      </c>
      <c r="J1372">
        <f>'[2]Order Form'!I1321</f>
        <v>4</v>
      </c>
      <c r="K1372">
        <f>'[2]Order Form'!J1321</f>
        <v>12.09</v>
      </c>
      <c r="L1372">
        <f>'[2]Order Form'!K1321</f>
        <v>19.95</v>
      </c>
      <c r="M1372">
        <f>'[2]Order Form'!L1284</f>
        <v>0</v>
      </c>
    </row>
    <row r="1373" spans="3:13" ht="15" hidden="1" customHeight="1" outlineLevel="2" x14ac:dyDescent="0.25">
      <c r="C1373" s="59" t="s">
        <v>37</v>
      </c>
      <c r="D1373" s="59" t="s">
        <v>37</v>
      </c>
      <c r="E1373">
        <f>'[2]Order Form'!D1322</f>
        <v>0</v>
      </c>
      <c r="F1373">
        <f>'[2]Order Form'!E1322</f>
        <v>0</v>
      </c>
      <c r="G1373">
        <f>'[2]Order Form'!F1322</f>
        <v>0</v>
      </c>
      <c r="H1373">
        <f>'[2]Order Form'!G1322</f>
        <v>0</v>
      </c>
      <c r="I1373">
        <f>'[2]Order Form'!H1322</f>
        <v>0</v>
      </c>
      <c r="J1373">
        <f>'[2]Order Form'!I1322</f>
        <v>0</v>
      </c>
      <c r="K1373">
        <f>'[2]Order Form'!J1322</f>
        <v>0</v>
      </c>
      <c r="L1373">
        <f>'[2]Order Form'!K1322</f>
        <v>0</v>
      </c>
      <c r="M1373">
        <f>'[2]Order Form'!L1285</f>
        <v>0</v>
      </c>
    </row>
    <row r="1374" spans="3:13" ht="15" hidden="1" customHeight="1" outlineLevel="2" x14ac:dyDescent="0.25">
      <c r="C1374" s="59" t="s">
        <v>37</v>
      </c>
      <c r="D1374" s="59" t="s">
        <v>37</v>
      </c>
      <c r="E1374">
        <f>'[2]Order Form'!D1323</f>
        <v>509092</v>
      </c>
      <c r="F1374" t="str">
        <f>'[2]Order Form'!E1323</f>
        <v>BW-02</v>
      </c>
      <c r="G1374">
        <f>'[2]Order Form'!F1323</f>
        <v>0</v>
      </c>
      <c r="H1374">
        <f>'[2]Order Form'!G1323</f>
        <v>0</v>
      </c>
      <c r="I1374" t="str">
        <f>'[2]Order Form'!H1323</f>
        <v>WS AUTOMATIC COMPACT UMBRELLA ORANGE</v>
      </c>
      <c r="J1374">
        <f>'[2]Order Form'!I1323</f>
        <v>1</v>
      </c>
      <c r="K1374">
        <f>'[2]Order Form'!J1323</f>
        <v>15.12</v>
      </c>
      <c r="L1374">
        <f>'[2]Order Form'!K1323</f>
        <v>24.95</v>
      </c>
      <c r="M1374">
        <f>'[2]Order Form'!L1286</f>
        <v>0</v>
      </c>
    </row>
    <row r="1375" spans="3:13" ht="15" hidden="1" customHeight="1" outlineLevel="2" x14ac:dyDescent="0.25">
      <c r="C1375" s="59" t="s">
        <v>37</v>
      </c>
      <c r="D1375" s="59" t="s">
        <v>37</v>
      </c>
      <c r="E1375">
        <f>'[2]Order Form'!D1324</f>
        <v>509094</v>
      </c>
      <c r="F1375" t="str">
        <f>'[2]Order Form'!E1324</f>
        <v>BW-02</v>
      </c>
      <c r="G1375">
        <f>'[2]Order Form'!F1324</f>
        <v>0</v>
      </c>
      <c r="H1375">
        <f>'[2]Order Form'!G1324</f>
        <v>0</v>
      </c>
      <c r="I1375" t="str">
        <f>'[2]Order Form'!H1324</f>
        <v xml:space="preserve">WS AUTOMATIC COMPACT UMBRELLA RED </v>
      </c>
      <c r="J1375">
        <f>'[2]Order Form'!I1324</f>
        <v>1</v>
      </c>
      <c r="K1375">
        <f>'[2]Order Form'!J1324</f>
        <v>15.12</v>
      </c>
      <c r="L1375">
        <f>'[2]Order Form'!K1324</f>
        <v>24.95</v>
      </c>
      <c r="M1375">
        <f>'[2]Order Form'!L1287</f>
        <v>0</v>
      </c>
    </row>
    <row r="1376" spans="3:13" ht="15" hidden="1" customHeight="1" outlineLevel="2" x14ac:dyDescent="0.25">
      <c r="C1376" s="59" t="s">
        <v>37</v>
      </c>
      <c r="D1376" s="59" t="s">
        <v>37</v>
      </c>
      <c r="E1376">
        <f>'[2]Order Form'!D1325</f>
        <v>509095</v>
      </c>
      <c r="F1376" t="str">
        <f>'[2]Order Form'!E1325</f>
        <v>BW-02</v>
      </c>
      <c r="G1376">
        <f>'[2]Order Form'!F1325</f>
        <v>0</v>
      </c>
      <c r="H1376">
        <f>'[2]Order Form'!G1325</f>
        <v>0</v>
      </c>
      <c r="I1376" t="str">
        <f>'[2]Order Form'!H1325</f>
        <v>WS AUTOMATIC COMPACT UMBRELLA AQUA</v>
      </c>
      <c r="J1376">
        <f>'[2]Order Form'!I1325</f>
        <v>1</v>
      </c>
      <c r="K1376">
        <f>'[2]Order Form'!J1325</f>
        <v>15.12</v>
      </c>
      <c r="L1376">
        <f>'[2]Order Form'!K1325</f>
        <v>24.95</v>
      </c>
      <c r="M1376">
        <f>'[2]Order Form'!L1288</f>
        <v>0</v>
      </c>
    </row>
    <row r="1377" spans="3:13" ht="15" hidden="1" customHeight="1" outlineLevel="2" x14ac:dyDescent="0.25">
      <c r="C1377" s="59" t="s">
        <v>37</v>
      </c>
      <c r="D1377" s="59" t="s">
        <v>37</v>
      </c>
      <c r="E1377">
        <f>'[2]Order Form'!D1326</f>
        <v>510451</v>
      </c>
      <c r="F1377" t="str">
        <f>'[2]Order Form'!E1326</f>
        <v>BW-02</v>
      </c>
      <c r="G1377">
        <f>'[2]Order Form'!F1326</f>
        <v>0</v>
      </c>
      <c r="H1377">
        <f>'[2]Order Form'!G1326</f>
        <v>0</v>
      </c>
      <c r="I1377" t="str">
        <f>'[2]Order Form'!H1326</f>
        <v>WS AUTOMATIC COMPACT UMBRELLA LIME</v>
      </c>
      <c r="J1377">
        <f>'[2]Order Form'!I1326</f>
        <v>1</v>
      </c>
      <c r="K1377">
        <f>'[2]Order Form'!J1326</f>
        <v>15.12</v>
      </c>
      <c r="L1377">
        <f>'[2]Order Form'!K1326</f>
        <v>24.95</v>
      </c>
      <c r="M1377">
        <f>'[2]Order Form'!L1289</f>
        <v>0</v>
      </c>
    </row>
    <row r="1378" spans="3:13" ht="15" hidden="1" customHeight="1" outlineLevel="2" x14ac:dyDescent="0.25">
      <c r="C1378" s="59" t="s">
        <v>37</v>
      </c>
      <c r="D1378" s="59" t="s">
        <v>37</v>
      </c>
      <c r="E1378">
        <f>'[2]Order Form'!D1327</f>
        <v>509097</v>
      </c>
      <c r="F1378" t="str">
        <f>'[2]Order Form'!E1327</f>
        <v>BW-02</v>
      </c>
      <c r="G1378">
        <f>'[2]Order Form'!F1327</f>
        <v>0</v>
      </c>
      <c r="H1378">
        <f>'[2]Order Form'!G1327</f>
        <v>0</v>
      </c>
      <c r="I1378" t="str">
        <f>'[2]Order Form'!H1327</f>
        <v>WS AUTOMATIC COMPACT UMBRELLA GREY</v>
      </c>
      <c r="J1378">
        <f>'[2]Order Form'!I1327</f>
        <v>1</v>
      </c>
      <c r="K1378">
        <f>'[2]Order Form'!J1327</f>
        <v>15.12</v>
      </c>
      <c r="L1378">
        <f>'[2]Order Form'!K1327</f>
        <v>24.95</v>
      </c>
      <c r="M1378">
        <f>'[2]Order Form'!L1290</f>
        <v>0</v>
      </c>
    </row>
    <row r="1379" spans="3:13" ht="15" hidden="1" customHeight="1" outlineLevel="2" x14ac:dyDescent="0.25">
      <c r="C1379" s="59" t="s">
        <v>37</v>
      </c>
      <c r="D1379" s="59" t="s">
        <v>37</v>
      </c>
      <c r="E1379">
        <f>'[2]Order Form'!D1328</f>
        <v>509098</v>
      </c>
      <c r="F1379" t="str">
        <f>'[2]Order Form'!E1328</f>
        <v>BW-02</v>
      </c>
      <c r="G1379">
        <f>'[2]Order Form'!F1328</f>
        <v>0</v>
      </c>
      <c r="H1379">
        <f>'[2]Order Form'!G1328</f>
        <v>0</v>
      </c>
      <c r="I1379" t="str">
        <f>'[2]Order Form'!H1328</f>
        <v>WS AUTOMATIC COMPACT UMBRELLA ROYAL BLUE</v>
      </c>
      <c r="J1379">
        <f>'[2]Order Form'!I1328</f>
        <v>1</v>
      </c>
      <c r="K1379">
        <f>'[2]Order Form'!J1328</f>
        <v>15.12</v>
      </c>
      <c r="L1379">
        <f>'[2]Order Form'!K1328</f>
        <v>24.95</v>
      </c>
      <c r="M1379">
        <f>'[2]Order Form'!L1291</f>
        <v>0</v>
      </c>
    </row>
    <row r="1380" spans="3:13" ht="15" hidden="1" customHeight="1" outlineLevel="2" x14ac:dyDescent="0.25">
      <c r="C1380" s="59" t="s">
        <v>37</v>
      </c>
      <c r="D1380" s="59" t="s">
        <v>37</v>
      </c>
      <c r="E1380">
        <f>'[2]Order Form'!D1329</f>
        <v>0</v>
      </c>
      <c r="F1380">
        <f>'[2]Order Form'!E1329</f>
        <v>0</v>
      </c>
      <c r="G1380">
        <f>'[2]Order Form'!F1329</f>
        <v>0</v>
      </c>
      <c r="H1380">
        <f>'[2]Order Form'!G1329</f>
        <v>0</v>
      </c>
      <c r="I1380">
        <f>'[2]Order Form'!H1329</f>
        <v>0</v>
      </c>
      <c r="J1380">
        <f>'[2]Order Form'!I1329</f>
        <v>0</v>
      </c>
      <c r="K1380">
        <f>'[2]Order Form'!J1329</f>
        <v>0</v>
      </c>
      <c r="L1380">
        <f>'[2]Order Form'!K1329</f>
        <v>0</v>
      </c>
      <c r="M1380">
        <f>'[2]Order Form'!L1292</f>
        <v>0</v>
      </c>
    </row>
    <row r="1381" spans="3:13" ht="15" hidden="1" customHeight="1" outlineLevel="2" x14ac:dyDescent="0.25">
      <c r="C1381" s="59" t="s">
        <v>37</v>
      </c>
      <c r="D1381" s="59" t="s">
        <v>37</v>
      </c>
      <c r="E1381" t="str">
        <f>'[2]Order Form'!D1330</f>
        <v>WSA380</v>
      </c>
      <c r="F1381" t="str">
        <f>'[2]Order Form'!E1330</f>
        <v>BW-04</v>
      </c>
      <c r="G1381">
        <f>'[2]Order Form'!F1330</f>
        <v>0</v>
      </c>
      <c r="H1381">
        <f>'[2]Order Form'!G1330</f>
        <v>0</v>
      </c>
      <c r="I1381" t="str">
        <f>'[2]Order Form'!H1330</f>
        <v>WS COMPACT UMBRELLA SMOKEY POLKA SERIES PREPACK (12) (no stand)</v>
      </c>
      <c r="J1381">
        <f>'[2]Order Form'!I1330</f>
        <v>1</v>
      </c>
      <c r="K1381">
        <f>'[2]Order Form'!J1330</f>
        <v>181.44</v>
      </c>
      <c r="L1381">
        <f>'[2]Order Form'!K1330</f>
        <v>299.38</v>
      </c>
      <c r="M1381">
        <f>'[2]Order Form'!L1293</f>
        <v>0</v>
      </c>
    </row>
    <row r="1382" spans="3:13" ht="15" hidden="1" customHeight="1" outlineLevel="2" x14ac:dyDescent="0.25">
      <c r="C1382" s="59" t="s">
        <v>37</v>
      </c>
      <c r="D1382" s="59" t="s">
        <v>37</v>
      </c>
      <c r="E1382" t="str">
        <f>'[2]Order Form'!D1331</f>
        <v>WSA379</v>
      </c>
      <c r="F1382" t="str">
        <f>'[2]Order Form'!E1331</f>
        <v>BW-04</v>
      </c>
      <c r="G1382">
        <f>'[2]Order Form'!F1331</f>
        <v>0</v>
      </c>
      <c r="H1382">
        <f>'[2]Order Form'!G1331</f>
        <v>0</v>
      </c>
      <c r="I1382" t="str">
        <f>'[2]Order Form'!H1331</f>
        <v>** WS COMPACT UMBRELLA SMOKEY POLKA SERIES PREPACK (12) (with stand)</v>
      </c>
      <c r="J1382">
        <f>'[2]Order Form'!I1331</f>
        <v>1</v>
      </c>
      <c r="K1382">
        <f>'[2]Order Form'!J1331</f>
        <v>181.44</v>
      </c>
      <c r="L1382">
        <f>'[2]Order Form'!K1331</f>
        <v>299.38</v>
      </c>
      <c r="M1382">
        <f>'[2]Order Form'!L1294</f>
        <v>0</v>
      </c>
    </row>
    <row r="1383" spans="3:13" ht="15" hidden="1" customHeight="1" outlineLevel="2" x14ac:dyDescent="0.25">
      <c r="C1383" s="59" t="s">
        <v>37</v>
      </c>
      <c r="D1383" s="59" t="s">
        <v>37</v>
      </c>
      <c r="E1383">
        <f>'[2]Order Form'!D1332</f>
        <v>510791</v>
      </c>
      <c r="F1383" t="str">
        <f>'[2]Order Form'!E1332</f>
        <v>BW-03</v>
      </c>
      <c r="G1383">
        <f>'[2]Order Form'!F1332</f>
        <v>0</v>
      </c>
      <c r="H1383">
        <f>'[2]Order Form'!G1332</f>
        <v>0</v>
      </c>
      <c r="I1383" t="str">
        <f>'[2]Order Form'!H1332</f>
        <v>WS COMPACT UMBRELLA CORNFLOWER BLUE</v>
      </c>
      <c r="J1383">
        <f>'[2]Order Form'!I1332</f>
        <v>3</v>
      </c>
      <c r="K1383">
        <f>'[2]Order Form'!J1332</f>
        <v>15.12</v>
      </c>
      <c r="L1383">
        <f>'[2]Order Form'!K1332</f>
        <v>24.95</v>
      </c>
      <c r="M1383">
        <f>'[2]Order Form'!L1295</f>
        <v>0</v>
      </c>
    </row>
    <row r="1384" spans="3:13" ht="15" hidden="1" customHeight="1" outlineLevel="2" x14ac:dyDescent="0.25">
      <c r="C1384" s="59" t="s">
        <v>37</v>
      </c>
      <c r="D1384" s="59" t="s">
        <v>37</v>
      </c>
      <c r="E1384">
        <f>'[2]Order Form'!D1333</f>
        <v>510792</v>
      </c>
      <c r="F1384" t="str">
        <f>'[2]Order Form'!E1333</f>
        <v>BW-03</v>
      </c>
      <c r="G1384">
        <f>'[2]Order Form'!F1333</f>
        <v>0</v>
      </c>
      <c r="H1384">
        <f>'[2]Order Form'!G1333</f>
        <v>0</v>
      </c>
      <c r="I1384" t="str">
        <f>'[2]Order Form'!H1333</f>
        <v>WS COMPACT UMBRELLA SMOKEY POLKA</v>
      </c>
      <c r="J1384">
        <f>'[2]Order Form'!I1333</f>
        <v>3</v>
      </c>
      <c r="K1384">
        <f>'[2]Order Form'!J1333</f>
        <v>15.12</v>
      </c>
      <c r="L1384">
        <f>'[2]Order Form'!K1333</f>
        <v>24.95</v>
      </c>
      <c r="M1384">
        <f>'[2]Order Form'!L1296</f>
        <v>0</v>
      </c>
    </row>
    <row r="1385" spans="3:13" ht="15" hidden="1" customHeight="1" outlineLevel="2" x14ac:dyDescent="0.25">
      <c r="C1385" s="59" t="s">
        <v>37</v>
      </c>
      <c r="D1385" s="59" t="s">
        <v>37</v>
      </c>
      <c r="E1385">
        <f>'[2]Order Form'!D1334</f>
        <v>510793</v>
      </c>
      <c r="F1385" t="str">
        <f>'[2]Order Form'!E1334</f>
        <v>BW-03</v>
      </c>
      <c r="G1385">
        <f>'[2]Order Form'!F1334</f>
        <v>0</v>
      </c>
      <c r="H1385">
        <f>'[2]Order Form'!G1334</f>
        <v>0</v>
      </c>
      <c r="I1385" t="str">
        <f>'[2]Order Form'!H1334</f>
        <v>WS COMPACT UMBRELLA CANDY PINK</v>
      </c>
      <c r="J1385">
        <f>'[2]Order Form'!I1334</f>
        <v>3</v>
      </c>
      <c r="K1385">
        <f>'[2]Order Form'!J1334</f>
        <v>15.12</v>
      </c>
      <c r="L1385">
        <f>'[2]Order Form'!K1334</f>
        <v>24.95</v>
      </c>
      <c r="M1385">
        <f>'[2]Order Form'!L1297</f>
        <v>0</v>
      </c>
    </row>
    <row r="1386" spans="3:13" ht="15" hidden="1" customHeight="1" outlineLevel="2" x14ac:dyDescent="0.25">
      <c r="C1386" s="59" t="s">
        <v>37</v>
      </c>
      <c r="D1386" s="59" t="s">
        <v>37</v>
      </c>
      <c r="E1386">
        <f>'[2]Order Form'!D1335</f>
        <v>510794</v>
      </c>
      <c r="F1386" t="str">
        <f>'[2]Order Form'!E1335</f>
        <v>BW-03</v>
      </c>
      <c r="G1386">
        <f>'[2]Order Form'!F1335</f>
        <v>0</v>
      </c>
      <c r="H1386">
        <f>'[2]Order Form'!G1335</f>
        <v>0</v>
      </c>
      <c r="I1386" t="str">
        <f>'[2]Order Form'!H1335</f>
        <v>WS COMPACT UMBRELLA BLACK AND WHITE DAISY</v>
      </c>
      <c r="J1386">
        <f>'[2]Order Form'!I1335</f>
        <v>3</v>
      </c>
      <c r="K1386">
        <f>'[2]Order Form'!J1335</f>
        <v>15.12</v>
      </c>
      <c r="L1386">
        <f>'[2]Order Form'!K1335</f>
        <v>24.95</v>
      </c>
      <c r="M1386">
        <f>'[2]Order Form'!L1298</f>
        <v>0</v>
      </c>
    </row>
    <row r="1387" spans="3:13" ht="15" hidden="1" customHeight="1" outlineLevel="2" x14ac:dyDescent="0.25">
      <c r="C1387" s="59" t="s">
        <v>37</v>
      </c>
      <c r="D1387" s="59" t="s">
        <v>37</v>
      </c>
      <c r="E1387">
        <f>'[2]Order Form'!D1336</f>
        <v>0</v>
      </c>
      <c r="F1387">
        <f>'[2]Order Form'!E1336</f>
        <v>0</v>
      </c>
      <c r="G1387">
        <f>'[2]Order Form'!F1336</f>
        <v>0</v>
      </c>
      <c r="H1387">
        <f>'[2]Order Form'!G1336</f>
        <v>0</v>
      </c>
      <c r="I1387">
        <f>'[2]Order Form'!H1336</f>
        <v>0</v>
      </c>
      <c r="J1387">
        <f>'[2]Order Form'!I1336</f>
        <v>0</v>
      </c>
      <c r="K1387">
        <f>'[2]Order Form'!J1336</f>
        <v>0</v>
      </c>
      <c r="L1387">
        <f>'[2]Order Form'!K1336</f>
        <v>0</v>
      </c>
      <c r="M1387">
        <f>'[2]Order Form'!L1299</f>
        <v>0</v>
      </c>
    </row>
    <row r="1388" spans="3:13" ht="15" hidden="1" customHeight="1" outlineLevel="2" x14ac:dyDescent="0.25">
      <c r="C1388" s="59" t="s">
        <v>37</v>
      </c>
      <c r="D1388" s="59" t="s">
        <v>37</v>
      </c>
      <c r="E1388">
        <f>'[2]Order Form'!D1337</f>
        <v>510388</v>
      </c>
      <c r="F1388" t="str">
        <f>'[2]Order Form'!E1337</f>
        <v>BW-04</v>
      </c>
      <c r="G1388">
        <f>'[2]Order Form'!F1337</f>
        <v>0</v>
      </c>
      <c r="H1388">
        <f>'[2]Order Form'!G1337</f>
        <v>0</v>
      </c>
      <c r="I1388" t="str">
        <f>'[2]Order Form'!H1337</f>
        <v>WS COMPACT UMBRELLA WATERCOLOUR LEOPARD</v>
      </c>
      <c r="J1388">
        <f>'[2]Order Form'!I1337</f>
        <v>3</v>
      </c>
      <c r="K1388">
        <f>'[2]Order Form'!J1337</f>
        <v>15.12</v>
      </c>
      <c r="L1388">
        <f>'[2]Order Form'!K1337</f>
        <v>24.95</v>
      </c>
      <c r="M1388">
        <f>'[2]Order Form'!L1300</f>
        <v>0</v>
      </c>
    </row>
    <row r="1389" spans="3:13" ht="15" hidden="1" customHeight="1" outlineLevel="2" x14ac:dyDescent="0.25">
      <c r="C1389" s="59" t="s">
        <v>37</v>
      </c>
      <c r="D1389" s="59" t="s">
        <v>37</v>
      </c>
      <c r="E1389">
        <f>'[2]Order Form'!D1338</f>
        <v>510389</v>
      </c>
      <c r="F1389" t="str">
        <f>'[2]Order Form'!E1338</f>
        <v>BW-04</v>
      </c>
      <c r="G1389">
        <f>'[2]Order Form'!F1338</f>
        <v>0</v>
      </c>
      <c r="H1389">
        <f>'[2]Order Form'!G1338</f>
        <v>0</v>
      </c>
      <c r="I1389" t="str">
        <f>'[2]Order Form'!H1338</f>
        <v>WS COMPACT UMBRELLA BLACK/WHITE MINI DOT</v>
      </c>
      <c r="J1389">
        <f>'[2]Order Form'!I1338</f>
        <v>3</v>
      </c>
      <c r="K1389">
        <f>'[2]Order Form'!J1338</f>
        <v>15.12</v>
      </c>
      <c r="L1389">
        <f>'[2]Order Form'!K1338</f>
        <v>24.95</v>
      </c>
      <c r="M1389">
        <f>'[2]Order Form'!L1301</f>
        <v>0</v>
      </c>
    </row>
    <row r="1390" spans="3:13" ht="15" hidden="1" customHeight="1" outlineLevel="2" x14ac:dyDescent="0.25">
      <c r="C1390" s="59" t="s">
        <v>37</v>
      </c>
      <c r="D1390" s="59" t="s">
        <v>37</v>
      </c>
      <c r="E1390">
        <f>'[2]Order Form'!D1339</f>
        <v>510390</v>
      </c>
      <c r="F1390" t="str">
        <f>'[2]Order Form'!E1339</f>
        <v>BW-04</v>
      </c>
      <c r="G1390">
        <f>'[2]Order Form'!F1339</f>
        <v>0</v>
      </c>
      <c r="H1390">
        <f>'[2]Order Form'!G1339</f>
        <v>0</v>
      </c>
      <c r="I1390" t="str">
        <f>'[2]Order Form'!H1339</f>
        <v>WS COMPACT UMBRELLA NAVY GEO FLEUR</v>
      </c>
      <c r="J1390">
        <f>'[2]Order Form'!I1339</f>
        <v>3</v>
      </c>
      <c r="K1390">
        <f>'[2]Order Form'!J1339</f>
        <v>15.12</v>
      </c>
      <c r="L1390">
        <f>'[2]Order Form'!K1339</f>
        <v>24.95</v>
      </c>
      <c r="M1390">
        <f>'[2]Order Form'!L1302</f>
        <v>0</v>
      </c>
    </row>
    <row r="1391" spans="3:13" ht="15" hidden="1" customHeight="1" outlineLevel="2" x14ac:dyDescent="0.25">
      <c r="C1391" s="59" t="s">
        <v>37</v>
      </c>
      <c r="D1391" s="59" t="s">
        <v>37</v>
      </c>
      <c r="E1391">
        <f>'[2]Order Form'!D1340</f>
        <v>0</v>
      </c>
      <c r="F1391">
        <f>'[2]Order Form'!E1340</f>
        <v>0</v>
      </c>
      <c r="G1391">
        <f>'[2]Order Form'!F1340</f>
        <v>0</v>
      </c>
      <c r="H1391">
        <f>'[2]Order Form'!G1340</f>
        <v>0</v>
      </c>
      <c r="I1391">
        <f>'[2]Order Form'!H1340</f>
        <v>0</v>
      </c>
      <c r="J1391">
        <f>'[2]Order Form'!I1340</f>
        <v>0</v>
      </c>
      <c r="K1391">
        <f>'[2]Order Form'!J1340</f>
        <v>0</v>
      </c>
      <c r="L1391">
        <f>'[2]Order Form'!K1340</f>
        <v>0</v>
      </c>
      <c r="M1391">
        <f>'[2]Order Form'!L1303</f>
        <v>0</v>
      </c>
    </row>
    <row r="1392" spans="3:13" ht="15" hidden="1" customHeight="1" outlineLevel="2" x14ac:dyDescent="0.25">
      <c r="C1392" s="59" t="s">
        <v>37</v>
      </c>
      <c r="D1392" s="59" t="s">
        <v>37</v>
      </c>
      <c r="E1392" t="str">
        <f>'[2]Order Form'!D1341</f>
        <v>WSA585</v>
      </c>
      <c r="F1392" t="str">
        <f>'[2]Order Form'!E1341</f>
        <v>FS-B5</v>
      </c>
      <c r="G1392">
        <f>'[2]Order Form'!F1341</f>
        <v>0</v>
      </c>
      <c r="H1392" t="str">
        <f>'[2]Order Form'!G1341</f>
        <v>P</v>
      </c>
      <c r="I1392" t="str">
        <f>'[2]Order Form'!H1341</f>
        <v>** WS REVERSE UMBRELLA PREPACK (12)</v>
      </c>
      <c r="J1392">
        <f>'[2]Order Form'!I1341</f>
        <v>1</v>
      </c>
      <c r="K1392">
        <f>'[2]Order Form'!J1341</f>
        <v>217.8</v>
      </c>
      <c r="L1392">
        <f>'[2]Order Form'!K1341</f>
        <v>359.37</v>
      </c>
      <c r="M1392">
        <f>'[2]Order Form'!L1304</f>
        <v>0</v>
      </c>
    </row>
    <row r="1393" spans="3:13" ht="15" hidden="1" customHeight="1" outlineLevel="2" x14ac:dyDescent="0.25">
      <c r="C1393" s="59" t="s">
        <v>37</v>
      </c>
      <c r="D1393" s="59" t="s">
        <v>37</v>
      </c>
      <c r="E1393" t="str">
        <f>'[2]Order Form'!D1342</f>
        <v>S203</v>
      </c>
      <c r="F1393">
        <f>'[2]Order Form'!E1342</f>
        <v>0</v>
      </c>
      <c r="G1393">
        <f>'[2]Order Form'!F1342</f>
        <v>0</v>
      </c>
      <c r="H1393">
        <f>'[2]Order Form'!G1342</f>
        <v>0</v>
      </c>
      <c r="I1393" t="str">
        <f>'[2]Order Form'!H1342</f>
        <v>WS REVERSE UMBRELLA STAND
(order if required)</v>
      </c>
      <c r="J1393">
        <f>'[2]Order Form'!I1342</f>
        <v>1</v>
      </c>
      <c r="K1393">
        <f>'[2]Order Form'!J1342</f>
        <v>0</v>
      </c>
      <c r="L1393">
        <f>'[2]Order Form'!K1342</f>
        <v>0</v>
      </c>
      <c r="M1393">
        <f>'[2]Order Form'!L1305</f>
        <v>0</v>
      </c>
    </row>
    <row r="1394" spans="3:13" ht="15" hidden="1" customHeight="1" outlineLevel="2" x14ac:dyDescent="0.25">
      <c r="C1394" s="59" t="s">
        <v>37</v>
      </c>
      <c r="D1394" s="59" t="s">
        <v>37</v>
      </c>
      <c r="E1394">
        <f>'[2]Order Form'!D1343</f>
        <v>512592</v>
      </c>
      <c r="F1394" t="str">
        <f>'[2]Order Form'!E1343</f>
        <v>FS-B5</v>
      </c>
      <c r="G1394">
        <f>'[2]Order Form'!F1343</f>
        <v>0</v>
      </c>
      <c r="H1394">
        <f>'[2]Order Form'!G1343</f>
        <v>0</v>
      </c>
      <c r="I1394" t="str">
        <f>'[2]Order Form'!H1343</f>
        <v>WS REVERSE UMBRELLA BLUE</v>
      </c>
      <c r="J1394">
        <f>'[2]Order Form'!I1343</f>
        <v>3</v>
      </c>
      <c r="K1394">
        <f>'[2]Order Form'!J1343</f>
        <v>18.149999999999999</v>
      </c>
      <c r="L1394">
        <f>'[2]Order Form'!K1343</f>
        <v>29.95</v>
      </c>
      <c r="M1394">
        <f>'[2]Order Form'!L1306</f>
        <v>0</v>
      </c>
    </row>
    <row r="1395" spans="3:13" ht="15" hidden="1" customHeight="1" outlineLevel="2" x14ac:dyDescent="0.25">
      <c r="C1395" s="59" t="s">
        <v>37</v>
      </c>
      <c r="D1395" s="59" t="s">
        <v>37</v>
      </c>
      <c r="E1395">
        <f>'[2]Order Form'!D1344</f>
        <v>512593</v>
      </c>
      <c r="F1395" t="str">
        <f>'[2]Order Form'!E1344</f>
        <v>FS-B5</v>
      </c>
      <c r="G1395">
        <f>'[2]Order Form'!F1344</f>
        <v>0</v>
      </c>
      <c r="H1395">
        <f>'[2]Order Form'!G1344</f>
        <v>0</v>
      </c>
      <c r="I1395" t="str">
        <f>'[2]Order Form'!H1344</f>
        <v>WS REVERSE UMBRELLA PINK</v>
      </c>
      <c r="J1395">
        <f>'[2]Order Form'!I1344</f>
        <v>3</v>
      </c>
      <c r="K1395">
        <f>'[2]Order Form'!J1344</f>
        <v>18.149999999999999</v>
      </c>
      <c r="L1395">
        <f>'[2]Order Form'!K1344</f>
        <v>29.95</v>
      </c>
      <c r="M1395">
        <f>'[2]Order Form'!L1307</f>
        <v>0</v>
      </c>
    </row>
    <row r="1396" spans="3:13" ht="15" hidden="1" customHeight="1" outlineLevel="2" x14ac:dyDescent="0.25">
      <c r="C1396" s="59" t="s">
        <v>37</v>
      </c>
      <c r="D1396" s="59" t="s">
        <v>37</v>
      </c>
      <c r="E1396">
        <f>'[2]Order Form'!D1345</f>
        <v>512594</v>
      </c>
      <c r="F1396" t="str">
        <f>'[2]Order Form'!E1345</f>
        <v>FS-B5</v>
      </c>
      <c r="G1396">
        <f>'[2]Order Form'!F1345</f>
        <v>0</v>
      </c>
      <c r="H1396">
        <f>'[2]Order Form'!G1345</f>
        <v>0</v>
      </c>
      <c r="I1396" t="str">
        <f>'[2]Order Form'!H1345</f>
        <v>WS REVERSE UMBRELLA BLACK</v>
      </c>
      <c r="J1396">
        <f>'[2]Order Form'!I1345</f>
        <v>3</v>
      </c>
      <c r="K1396">
        <f>'[2]Order Form'!J1345</f>
        <v>18.149999999999999</v>
      </c>
      <c r="L1396">
        <f>'[2]Order Form'!K1345</f>
        <v>29.95</v>
      </c>
      <c r="M1396">
        <f>'[2]Order Form'!L1308</f>
        <v>0</v>
      </c>
    </row>
    <row r="1397" spans="3:13" ht="15" hidden="1" customHeight="1" outlineLevel="2" x14ac:dyDescent="0.25">
      <c r="C1397" s="59" t="s">
        <v>37</v>
      </c>
      <c r="D1397" s="59" t="s">
        <v>37</v>
      </c>
      <c r="E1397">
        <f>'[2]Order Form'!D1346</f>
        <v>512595</v>
      </c>
      <c r="F1397" t="str">
        <f>'[2]Order Form'!E1346</f>
        <v>FS-B5</v>
      </c>
      <c r="G1397">
        <f>'[2]Order Form'!F1346</f>
        <v>0</v>
      </c>
      <c r="H1397">
        <f>'[2]Order Form'!G1346</f>
        <v>0</v>
      </c>
      <c r="I1397" t="str">
        <f>'[2]Order Form'!H1346</f>
        <v>WS REVERSE UMBRELLA RED</v>
      </c>
      <c r="J1397">
        <f>'[2]Order Form'!I1346</f>
        <v>3</v>
      </c>
      <c r="K1397">
        <f>'[2]Order Form'!J1346</f>
        <v>18.149999999999999</v>
      </c>
      <c r="L1397">
        <f>'[2]Order Form'!K1346</f>
        <v>29.95</v>
      </c>
      <c r="M1397">
        <f>'[2]Order Form'!L1309</f>
        <v>0</v>
      </c>
    </row>
    <row r="1398" spans="3:13" ht="15" hidden="1" customHeight="1" outlineLevel="2" x14ac:dyDescent="0.25">
      <c r="C1398" s="59" t="s">
        <v>37</v>
      </c>
      <c r="D1398" s="59" t="s">
        <v>37</v>
      </c>
      <c r="E1398">
        <f>'[2]Order Form'!D1347</f>
        <v>0</v>
      </c>
      <c r="F1398">
        <f>'[2]Order Form'!E1347</f>
        <v>0</v>
      </c>
      <c r="G1398">
        <f>'[2]Order Form'!F1347</f>
        <v>0</v>
      </c>
      <c r="H1398">
        <f>'[2]Order Form'!G1347</f>
        <v>0</v>
      </c>
      <c r="I1398">
        <f>'[2]Order Form'!H1347</f>
        <v>0</v>
      </c>
      <c r="J1398">
        <f>'[2]Order Form'!I1347</f>
        <v>0</v>
      </c>
      <c r="K1398">
        <f>'[2]Order Form'!J1347</f>
        <v>0</v>
      </c>
      <c r="L1398">
        <f>'[2]Order Form'!K1347</f>
        <v>0</v>
      </c>
      <c r="M1398">
        <f>'[2]Order Form'!L1310</f>
        <v>0</v>
      </c>
    </row>
    <row r="1399" spans="3:13" ht="15" hidden="1" customHeight="1" outlineLevel="2" x14ac:dyDescent="0.25">
      <c r="C1399" s="59" t="s">
        <v>37</v>
      </c>
      <c r="D1399" s="59" t="s">
        <v>37</v>
      </c>
      <c r="E1399" t="str">
        <f>'[2]Order Form'!D1348</f>
        <v>WSA371</v>
      </c>
      <c r="F1399" t="str">
        <f>'[2]Order Form'!E1348</f>
        <v>BW-05</v>
      </c>
      <c r="G1399">
        <f>'[2]Order Form'!F1348</f>
        <v>0</v>
      </c>
      <c r="H1399" t="str">
        <f>'[2]Order Form'!G1348</f>
        <v>P</v>
      </c>
      <c r="I1399" t="str">
        <f>'[2]Order Form'!H1348</f>
        <v>WS AUTOMATIC LARGE UMBRELLA CLASSIC SERIES PREPACK (16)</v>
      </c>
      <c r="J1399">
        <f>'[2]Order Form'!I1348</f>
        <v>1</v>
      </c>
      <c r="K1399">
        <f>'[2]Order Form'!J1348</f>
        <v>290.39999999999998</v>
      </c>
      <c r="L1399">
        <f>'[2]Order Form'!K1348</f>
        <v>479.16</v>
      </c>
      <c r="M1399">
        <f>'[2]Order Form'!L1311</f>
        <v>0</v>
      </c>
    </row>
    <row r="1400" spans="3:13" ht="15" hidden="1" customHeight="1" outlineLevel="2" x14ac:dyDescent="0.25">
      <c r="C1400" s="59" t="s">
        <v>37</v>
      </c>
      <c r="D1400" s="59" t="s">
        <v>37</v>
      </c>
      <c r="E1400" t="str">
        <f>'[2]Order Form'!D1349</f>
        <v>S199</v>
      </c>
      <c r="F1400" t="str">
        <f>'[2]Order Form'!E1349</f>
        <v>BW-05</v>
      </c>
      <c r="G1400">
        <f>'[2]Order Form'!F1349</f>
        <v>0</v>
      </c>
      <c r="H1400">
        <f>'[2]Order Form'!G1349</f>
        <v>0</v>
      </c>
      <c r="I1400" t="str">
        <f>'[2]Order Form'!H1349</f>
        <v>WS AUTOMATIC LARGE UMBRELLA STAND
(order if required)</v>
      </c>
      <c r="J1400">
        <f>'[2]Order Form'!I1349</f>
        <v>1</v>
      </c>
      <c r="K1400">
        <f>'[2]Order Form'!J1349</f>
        <v>0</v>
      </c>
      <c r="L1400">
        <f>'[2]Order Form'!K1349</f>
        <v>0</v>
      </c>
      <c r="M1400">
        <f>'[2]Order Form'!L1312</f>
        <v>0</v>
      </c>
    </row>
    <row r="1401" spans="3:13" ht="15" hidden="1" customHeight="1" outlineLevel="2" x14ac:dyDescent="0.25">
      <c r="C1401" s="59" t="s">
        <v>37</v>
      </c>
      <c r="D1401" s="59" t="s">
        <v>37</v>
      </c>
      <c r="E1401">
        <f>'[2]Order Form'!D1350</f>
        <v>510624</v>
      </c>
      <c r="F1401" t="str">
        <f>'[2]Order Form'!E1350</f>
        <v>BW-06</v>
      </c>
      <c r="G1401">
        <f>'[2]Order Form'!F1350</f>
        <v>0</v>
      </c>
      <c r="H1401">
        <f>'[2]Order Form'!G1350</f>
        <v>0</v>
      </c>
      <c r="I1401" t="str">
        <f>'[2]Order Form'!H1350</f>
        <v>WS AUTOMATIC LARGE UMBRELLA PINK</v>
      </c>
      <c r="J1401">
        <f>'[2]Order Form'!I1350</f>
        <v>2</v>
      </c>
      <c r="K1401">
        <f>'[2]Order Form'!J1350</f>
        <v>18.149999999999999</v>
      </c>
      <c r="L1401">
        <f>'[2]Order Form'!K1350</f>
        <v>29.95</v>
      </c>
      <c r="M1401">
        <f>'[2]Order Form'!L1313</f>
        <v>0</v>
      </c>
    </row>
    <row r="1402" spans="3:13" ht="15" hidden="1" customHeight="1" outlineLevel="2" x14ac:dyDescent="0.25">
      <c r="C1402" s="59" t="s">
        <v>37</v>
      </c>
      <c r="D1402" s="59" t="s">
        <v>37</v>
      </c>
      <c r="E1402">
        <f>'[2]Order Form'!D1351</f>
        <v>510625</v>
      </c>
      <c r="F1402" t="str">
        <f>'[2]Order Form'!E1351</f>
        <v>BW-06</v>
      </c>
      <c r="G1402">
        <f>'[2]Order Form'!F1351</f>
        <v>0</v>
      </c>
      <c r="H1402">
        <f>'[2]Order Form'!G1351</f>
        <v>0</v>
      </c>
      <c r="I1402" t="str">
        <f>'[2]Order Form'!H1351</f>
        <v>WS AUTOMATIC LARGE UMBRELLA GREY</v>
      </c>
      <c r="J1402">
        <f>'[2]Order Form'!I1351</f>
        <v>2</v>
      </c>
      <c r="K1402">
        <f>'[2]Order Form'!J1351</f>
        <v>18.149999999999999</v>
      </c>
      <c r="L1402">
        <f>'[2]Order Form'!K1351</f>
        <v>29.95</v>
      </c>
      <c r="M1402">
        <f>'[2]Order Form'!L1314</f>
        <v>0</v>
      </c>
    </row>
    <row r="1403" spans="3:13" ht="15" hidden="1" customHeight="1" outlineLevel="2" x14ac:dyDescent="0.25">
      <c r="C1403" s="59" t="s">
        <v>37</v>
      </c>
      <c r="D1403" s="59" t="s">
        <v>37</v>
      </c>
      <c r="E1403">
        <f>'[2]Order Form'!D1352</f>
        <v>510626</v>
      </c>
      <c r="F1403" t="str">
        <f>'[2]Order Form'!E1352</f>
        <v>BW-06</v>
      </c>
      <c r="G1403">
        <f>'[2]Order Form'!F1352</f>
        <v>0</v>
      </c>
      <c r="H1403">
        <f>'[2]Order Form'!G1352</f>
        <v>0</v>
      </c>
      <c r="I1403" t="str">
        <f>'[2]Order Form'!H1352</f>
        <v>WS AUTOMATIC LARGE UMBRELLA ROYAL BLUE</v>
      </c>
      <c r="J1403">
        <f>'[2]Order Form'!I1352</f>
        <v>2</v>
      </c>
      <c r="K1403">
        <f>'[2]Order Form'!J1352</f>
        <v>18.149999999999999</v>
      </c>
      <c r="L1403">
        <f>'[2]Order Form'!K1352</f>
        <v>29.95</v>
      </c>
      <c r="M1403">
        <f>'[2]Order Form'!L1315</f>
        <v>0</v>
      </c>
    </row>
    <row r="1404" spans="3:13" ht="15" hidden="1" customHeight="1" outlineLevel="2" x14ac:dyDescent="0.25">
      <c r="C1404" s="59" t="s">
        <v>37</v>
      </c>
      <c r="D1404" s="59" t="s">
        <v>37</v>
      </c>
      <c r="E1404">
        <f>'[2]Order Form'!D1353</f>
        <v>510627</v>
      </c>
      <c r="F1404" t="str">
        <f>'[2]Order Form'!E1353</f>
        <v>BW-06</v>
      </c>
      <c r="G1404">
        <f>'[2]Order Form'!F1353</f>
        <v>0</v>
      </c>
      <c r="H1404">
        <f>'[2]Order Form'!G1353</f>
        <v>0</v>
      </c>
      <c r="I1404" t="str">
        <f>'[2]Order Form'!H1353</f>
        <v>WS AUTOMATIC LARGE UMBRELLA NAVY</v>
      </c>
      <c r="J1404">
        <f>'[2]Order Form'!I1353</f>
        <v>2</v>
      </c>
      <c r="K1404">
        <f>'[2]Order Form'!J1353</f>
        <v>18.149999999999999</v>
      </c>
      <c r="L1404">
        <f>'[2]Order Form'!K1353</f>
        <v>29.95</v>
      </c>
      <c r="M1404">
        <f>'[2]Order Form'!L1316</f>
        <v>0</v>
      </c>
    </row>
    <row r="1405" spans="3:13" ht="15" hidden="1" customHeight="1" outlineLevel="2" x14ac:dyDescent="0.25">
      <c r="C1405" s="59" t="s">
        <v>37</v>
      </c>
      <c r="D1405" s="59" t="s">
        <v>37</v>
      </c>
      <c r="E1405">
        <f>'[2]Order Form'!D1354</f>
        <v>510628</v>
      </c>
      <c r="F1405" t="str">
        <f>'[2]Order Form'!E1354</f>
        <v>BW-06</v>
      </c>
      <c r="G1405">
        <f>'[2]Order Form'!F1354</f>
        <v>0</v>
      </c>
      <c r="H1405">
        <f>'[2]Order Form'!G1354</f>
        <v>0</v>
      </c>
      <c r="I1405" t="str">
        <f>'[2]Order Form'!H1354</f>
        <v>WS AUTOMATIC LARGE UMBRELLA BLACK</v>
      </c>
      <c r="J1405">
        <f>'[2]Order Form'!I1354</f>
        <v>2</v>
      </c>
      <c r="K1405">
        <f>'[2]Order Form'!J1354</f>
        <v>18.149999999999999</v>
      </c>
      <c r="L1405">
        <f>'[2]Order Form'!K1354</f>
        <v>29.95</v>
      </c>
      <c r="M1405">
        <f>'[2]Order Form'!L1317</f>
        <v>0</v>
      </c>
    </row>
    <row r="1406" spans="3:13" ht="15" hidden="1" customHeight="1" outlineLevel="2" x14ac:dyDescent="0.25">
      <c r="C1406" s="59" t="s">
        <v>37</v>
      </c>
      <c r="D1406" s="59" t="s">
        <v>37</v>
      </c>
      <c r="E1406">
        <f>'[2]Order Form'!D1355</f>
        <v>510629</v>
      </c>
      <c r="F1406" t="str">
        <f>'[2]Order Form'!E1355</f>
        <v>BW-06</v>
      </c>
      <c r="G1406">
        <f>'[2]Order Form'!F1355</f>
        <v>0</v>
      </c>
      <c r="H1406">
        <f>'[2]Order Form'!G1355</f>
        <v>0</v>
      </c>
      <c r="I1406" t="str">
        <f>'[2]Order Form'!H1355</f>
        <v>WS AUTOMATIC LARGE UMBRELLA CLEAR</v>
      </c>
      <c r="J1406">
        <f>'[2]Order Form'!I1355</f>
        <v>2</v>
      </c>
      <c r="K1406">
        <f>'[2]Order Form'!J1355</f>
        <v>18.149999999999999</v>
      </c>
      <c r="L1406">
        <f>'[2]Order Form'!K1355</f>
        <v>29.95</v>
      </c>
      <c r="M1406">
        <f>'[2]Order Form'!L1318</f>
        <v>0</v>
      </c>
    </row>
    <row r="1407" spans="3:13" ht="15" hidden="1" customHeight="1" outlineLevel="2" x14ac:dyDescent="0.25">
      <c r="C1407" s="59" t="s">
        <v>37</v>
      </c>
      <c r="D1407" s="59" t="s">
        <v>37</v>
      </c>
      <c r="E1407">
        <f>'[2]Order Form'!D1356</f>
        <v>0</v>
      </c>
      <c r="F1407">
        <f>'[2]Order Form'!E1356</f>
        <v>0</v>
      </c>
      <c r="G1407">
        <f>'[2]Order Form'!F1356</f>
        <v>0</v>
      </c>
      <c r="H1407">
        <f>'[2]Order Form'!G1356</f>
        <v>0</v>
      </c>
      <c r="I1407">
        <f>'[2]Order Form'!H1356</f>
        <v>0</v>
      </c>
      <c r="J1407">
        <f>'[2]Order Form'!I1356</f>
        <v>0</v>
      </c>
      <c r="K1407">
        <f>'[2]Order Form'!J1356</f>
        <v>0</v>
      </c>
      <c r="L1407">
        <f>'[2]Order Form'!K1356</f>
        <v>0</v>
      </c>
      <c r="M1407">
        <f>'[2]Order Form'!L1319</f>
        <v>0</v>
      </c>
    </row>
    <row r="1408" spans="3:13" ht="15" hidden="1" customHeight="1" outlineLevel="2" x14ac:dyDescent="0.25">
      <c r="C1408" s="59" t="s">
        <v>37</v>
      </c>
      <c r="D1408" s="59" t="s">
        <v>37</v>
      </c>
      <c r="E1408" t="str">
        <f>'[2]Order Form'!D1357</f>
        <v>WSA378</v>
      </c>
      <c r="F1408" t="str">
        <f>'[2]Order Form'!E1357</f>
        <v>BW-03</v>
      </c>
      <c r="G1408">
        <f>'[2]Order Form'!F1357</f>
        <v>0</v>
      </c>
      <c r="H1408" t="str">
        <f>'[2]Order Form'!G1357</f>
        <v>P</v>
      </c>
      <c r="I1408" t="str">
        <f>'[2]Order Form'!H1357</f>
        <v>WS AUTOMATIC LARGE UMBRELLA FLORAL PARADISE SERIES PREPACK (16)</v>
      </c>
      <c r="J1408">
        <f>'[2]Order Form'!I1357</f>
        <v>1</v>
      </c>
      <c r="K1408">
        <f>'[2]Order Form'!J1357</f>
        <v>290.39999999999998</v>
      </c>
      <c r="L1408">
        <f>'[2]Order Form'!K1357</f>
        <v>479.16</v>
      </c>
      <c r="M1408">
        <f>'[2]Order Form'!L1320</f>
        <v>0</v>
      </c>
    </row>
    <row r="1409" spans="3:13" ht="15" hidden="1" customHeight="1" outlineLevel="2" x14ac:dyDescent="0.25">
      <c r="C1409" s="59" t="s">
        <v>37</v>
      </c>
      <c r="D1409" s="59" t="s">
        <v>37</v>
      </c>
      <c r="E1409" t="str">
        <f>'[2]Order Form'!D1358</f>
        <v>S199</v>
      </c>
      <c r="F1409" t="str">
        <f>'[2]Order Form'!E1358</f>
        <v>BW-03</v>
      </c>
      <c r="G1409">
        <f>'[2]Order Form'!F1358</f>
        <v>0</v>
      </c>
      <c r="H1409">
        <f>'[2]Order Form'!G1358</f>
        <v>0</v>
      </c>
      <c r="I1409" t="str">
        <f>'[2]Order Form'!H1358</f>
        <v>WS AUTOMATIC LARGE UMBRELLA STAND
(order if required)</v>
      </c>
      <c r="J1409">
        <f>'[2]Order Form'!I1358</f>
        <v>1</v>
      </c>
      <c r="K1409">
        <f>'[2]Order Form'!J1358</f>
        <v>0</v>
      </c>
      <c r="L1409">
        <f>'[2]Order Form'!K1358</f>
        <v>0</v>
      </c>
      <c r="M1409">
        <f>'[2]Order Form'!L1321</f>
        <v>0</v>
      </c>
    </row>
    <row r="1410" spans="3:13" ht="15" hidden="1" customHeight="1" outlineLevel="2" x14ac:dyDescent="0.25">
      <c r="C1410" s="59" t="s">
        <v>37</v>
      </c>
      <c r="D1410" s="59" t="s">
        <v>37</v>
      </c>
      <c r="E1410">
        <f>'[2]Order Form'!D1359</f>
        <v>510394</v>
      </c>
      <c r="F1410" t="str">
        <f>'[2]Order Form'!E1359</f>
        <v>BW-02</v>
      </c>
      <c r="G1410">
        <f>'[2]Order Form'!F1359</f>
        <v>0</v>
      </c>
      <c r="H1410">
        <f>'[2]Order Form'!G1359</f>
        <v>0</v>
      </c>
      <c r="I1410" t="str">
        <f>'[2]Order Form'!H1359</f>
        <v>WS AUTOMATIC LARGE UMBRELLA BLACK</v>
      </c>
      <c r="J1410">
        <f>'[2]Order Form'!I1359</f>
        <v>4</v>
      </c>
      <c r="K1410">
        <f>'[2]Order Form'!J1359</f>
        <v>18.149999999999999</v>
      </c>
      <c r="L1410">
        <f>'[2]Order Form'!K1359</f>
        <v>29.95</v>
      </c>
      <c r="M1410">
        <f>'[2]Order Form'!L1322</f>
        <v>0</v>
      </c>
    </row>
    <row r="1411" spans="3:13" ht="15" hidden="1" customHeight="1" outlineLevel="2" x14ac:dyDescent="0.25">
      <c r="C1411" s="59" t="s">
        <v>37</v>
      </c>
      <c r="D1411" s="59" t="s">
        <v>37</v>
      </c>
      <c r="E1411">
        <f>'[2]Order Form'!D1360</f>
        <v>510789</v>
      </c>
      <c r="F1411" t="str">
        <f>'[2]Order Form'!E1360</f>
        <v>BW-02</v>
      </c>
      <c r="G1411">
        <f>'[2]Order Form'!F1360</f>
        <v>0</v>
      </c>
      <c r="H1411">
        <f>'[2]Order Form'!G1360</f>
        <v>0</v>
      </c>
      <c r="I1411" t="str">
        <f>'[2]Order Form'!H1360</f>
        <v>WS AUTOMATIC LARGE UMBRELLA GREY WITH WHITE TRIM</v>
      </c>
      <c r="J1411">
        <f>'[2]Order Form'!I1360</f>
        <v>4</v>
      </c>
      <c r="K1411">
        <f>'[2]Order Form'!J1360</f>
        <v>18.149999999999999</v>
      </c>
      <c r="L1411">
        <f>'[2]Order Form'!K1360</f>
        <v>29.95</v>
      </c>
      <c r="M1411" t="e">
        <f>'[2]Order Form'!#REF!</f>
        <v>#REF!</v>
      </c>
    </row>
    <row r="1412" spans="3:13" ht="15" hidden="1" customHeight="1" outlineLevel="2" x14ac:dyDescent="0.25">
      <c r="C1412" s="59" t="s">
        <v>37</v>
      </c>
      <c r="D1412" s="59" t="s">
        <v>37</v>
      </c>
      <c r="E1412">
        <f>'[2]Order Form'!D1361</f>
        <v>510790</v>
      </c>
      <c r="F1412" t="str">
        <f>'[2]Order Form'!E1361</f>
        <v>BW-02</v>
      </c>
      <c r="G1412">
        <f>'[2]Order Form'!F1361</f>
        <v>0</v>
      </c>
      <c r="H1412">
        <f>'[2]Order Form'!G1361</f>
        <v>0</v>
      </c>
      <c r="I1412" t="str">
        <f>'[2]Order Form'!H1361</f>
        <v>WS AUTOMATIC LARGE UMBRELLA FLORAL PARADISE</v>
      </c>
      <c r="J1412">
        <f>'[2]Order Form'!I1361</f>
        <v>4</v>
      </c>
      <c r="K1412">
        <f>'[2]Order Form'!J1361</f>
        <v>18.149999999999999</v>
      </c>
      <c r="L1412">
        <f>'[2]Order Form'!K1361</f>
        <v>29.95</v>
      </c>
      <c r="M1412" t="e">
        <f>'[2]Order Form'!#REF!</f>
        <v>#REF!</v>
      </c>
    </row>
    <row r="1413" spans="3:13" ht="15" hidden="1" customHeight="1" outlineLevel="2" x14ac:dyDescent="0.25">
      <c r="C1413" s="59" t="s">
        <v>37</v>
      </c>
      <c r="D1413" s="59" t="s">
        <v>37</v>
      </c>
      <c r="E1413">
        <f>'[2]Order Form'!D1362</f>
        <v>508898</v>
      </c>
      <c r="F1413" t="str">
        <f>'[2]Order Form'!E1362</f>
        <v>BW-02</v>
      </c>
      <c r="G1413">
        <f>'[2]Order Form'!F1362</f>
        <v>0</v>
      </c>
      <c r="H1413">
        <f>'[2]Order Form'!G1362</f>
        <v>0</v>
      </c>
      <c r="I1413" t="str">
        <f>'[2]Order Form'!H1362</f>
        <v>WS AUTOMATIC LARGE UMBRELLA NAVY MICRO DOTS</v>
      </c>
      <c r="J1413">
        <f>'[2]Order Form'!I1362</f>
        <v>4</v>
      </c>
      <c r="K1413">
        <f>'[2]Order Form'!J1362</f>
        <v>18.149999999999999</v>
      </c>
      <c r="L1413">
        <f>'[2]Order Form'!K1362</f>
        <v>29.95</v>
      </c>
      <c r="M1413">
        <f>'[2]Order Form'!L1323</f>
        <v>0</v>
      </c>
    </row>
    <row r="1414" spans="3:13" ht="15" hidden="1" customHeight="1" outlineLevel="2" x14ac:dyDescent="0.25">
      <c r="C1414" s="59" t="s">
        <v>37</v>
      </c>
      <c r="D1414" s="59" t="s">
        <v>37</v>
      </c>
      <c r="E1414">
        <f>'[2]Order Form'!D1363</f>
        <v>0</v>
      </c>
      <c r="F1414">
        <f>'[2]Order Form'!E1363</f>
        <v>0</v>
      </c>
      <c r="G1414">
        <f>'[2]Order Form'!F1363</f>
        <v>0</v>
      </c>
      <c r="H1414">
        <f>'[2]Order Form'!G1363</f>
        <v>0</v>
      </c>
      <c r="I1414">
        <f>'[2]Order Form'!H1363</f>
        <v>0</v>
      </c>
      <c r="J1414">
        <f>'[2]Order Form'!I1363</f>
        <v>0</v>
      </c>
      <c r="K1414">
        <f>'[2]Order Form'!J1363</f>
        <v>0</v>
      </c>
      <c r="L1414">
        <f>'[2]Order Form'!K1363</f>
        <v>0</v>
      </c>
      <c r="M1414" t="e">
        <f>'[2]Order Form'!#REF!</f>
        <v>#REF!</v>
      </c>
    </row>
    <row r="1415" spans="3:13" ht="15" hidden="1" customHeight="1" outlineLevel="2" x14ac:dyDescent="0.25">
      <c r="C1415" s="59" t="s">
        <v>37</v>
      </c>
      <c r="D1415" s="59" t="s">
        <v>37</v>
      </c>
      <c r="E1415" t="str">
        <f>'[2]Order Form'!D1364</f>
        <v>S199</v>
      </c>
      <c r="F1415" t="str">
        <f>'[2]Order Form'!E1364</f>
        <v>BW-04</v>
      </c>
      <c r="G1415">
        <f>'[2]Order Form'!F1364</f>
        <v>0</v>
      </c>
      <c r="H1415">
        <f>'[2]Order Form'!G1364</f>
        <v>0</v>
      </c>
      <c r="I1415" t="str">
        <f>'[2]Order Form'!H1364</f>
        <v>WS AUTOMATIC LARGE UMBRELLA STAND
(order if required)</v>
      </c>
      <c r="J1415">
        <f>'[2]Order Form'!I1364</f>
        <v>1</v>
      </c>
      <c r="K1415">
        <f>'[2]Order Form'!J1364</f>
        <v>0</v>
      </c>
      <c r="L1415">
        <f>'[2]Order Form'!K1364</f>
        <v>0</v>
      </c>
      <c r="M1415">
        <f>'[2]Order Form'!L1324</f>
        <v>0</v>
      </c>
    </row>
    <row r="1416" spans="3:13" ht="15" hidden="1" customHeight="1" outlineLevel="2" x14ac:dyDescent="0.25">
      <c r="C1416" s="59" t="s">
        <v>37</v>
      </c>
      <c r="D1416" s="59" t="s">
        <v>37</v>
      </c>
      <c r="E1416">
        <f>'[2]Order Form'!D1365</f>
        <v>509510</v>
      </c>
      <c r="F1416" t="str">
        <f>'[2]Order Form'!E1365</f>
        <v>BW-04</v>
      </c>
      <c r="G1416">
        <f>'[2]Order Form'!F1365</f>
        <v>0</v>
      </c>
      <c r="H1416" t="str">
        <f>'[2]Order Form'!G1365</f>
        <v>LOW</v>
      </c>
      <c r="I1416" t="str">
        <f>'[2]Order Form'!H1365</f>
        <v>WS AUTOMATIC LARGE UNISEX UMBRELLA CHOCOLATE</v>
      </c>
      <c r="J1416">
        <f>'[2]Order Form'!I1365</f>
        <v>4</v>
      </c>
      <c r="K1416">
        <f>'[2]Order Form'!J1365</f>
        <v>18.149999999999999</v>
      </c>
      <c r="L1416">
        <f>'[2]Order Form'!K1365</f>
        <v>29.95</v>
      </c>
      <c r="M1416">
        <f>'[2]Order Form'!L1325</f>
        <v>0</v>
      </c>
    </row>
    <row r="1417" spans="3:13" ht="15" hidden="1" customHeight="1" outlineLevel="2" x14ac:dyDescent="0.25">
      <c r="C1417" s="59" t="s">
        <v>37</v>
      </c>
      <c r="D1417" s="59" t="s">
        <v>37</v>
      </c>
      <c r="E1417">
        <f>'[2]Order Form'!D1366</f>
        <v>510391</v>
      </c>
      <c r="F1417" t="str">
        <f>'[2]Order Form'!E1366</f>
        <v>BW-04</v>
      </c>
      <c r="G1417">
        <f>'[2]Order Form'!F1366</f>
        <v>0</v>
      </c>
      <c r="H1417" t="str">
        <f>'[2]Order Form'!G1366</f>
        <v>LOW</v>
      </c>
      <c r="I1417" t="str">
        <f>'[2]Order Form'!H1366</f>
        <v>WS AUTOMATIC LARGE UMBRELLA BLUE POLKA</v>
      </c>
      <c r="J1417">
        <f>'[2]Order Form'!I1366</f>
        <v>4</v>
      </c>
      <c r="K1417">
        <f>'[2]Order Form'!J1366</f>
        <v>18.149999999999999</v>
      </c>
      <c r="L1417">
        <f>'[2]Order Form'!K1366</f>
        <v>29.95</v>
      </c>
      <c r="M1417" t="e">
        <f>'[2]Order Form'!#REF!</f>
        <v>#REF!</v>
      </c>
    </row>
    <row r="1418" spans="3:13" ht="15" hidden="1" customHeight="1" outlineLevel="2" x14ac:dyDescent="0.25">
      <c r="C1418" s="59" t="s">
        <v>37</v>
      </c>
      <c r="D1418" s="59" t="s">
        <v>37</v>
      </c>
      <c r="E1418">
        <f>'[2]Order Form'!D1367</f>
        <v>510392</v>
      </c>
      <c r="F1418" t="str">
        <f>'[2]Order Form'!E1367</f>
        <v>BW-04</v>
      </c>
      <c r="G1418">
        <f>'[2]Order Form'!F1367</f>
        <v>0</v>
      </c>
      <c r="H1418">
        <f>'[2]Order Form'!G1367</f>
        <v>0</v>
      </c>
      <c r="I1418" t="str">
        <f>'[2]Order Form'!H1367</f>
        <v>WS AUTOMATIC LARGE UMBRELLA PINK FRILL</v>
      </c>
      <c r="J1418">
        <f>'[2]Order Form'!I1367</f>
        <v>4</v>
      </c>
      <c r="K1418">
        <f>'[2]Order Form'!J1367</f>
        <v>18.149999999999999</v>
      </c>
      <c r="L1418">
        <f>'[2]Order Form'!K1367</f>
        <v>29.95</v>
      </c>
      <c r="M1418">
        <f>'[2]Order Form'!L1326</f>
        <v>0</v>
      </c>
    </row>
    <row r="1419" spans="3:13" ht="15" hidden="1" customHeight="1" outlineLevel="2" x14ac:dyDescent="0.25">
      <c r="C1419" s="59" t="s">
        <v>37</v>
      </c>
      <c r="D1419" s="59" t="s">
        <v>37</v>
      </c>
      <c r="E1419">
        <f>'[2]Order Form'!D1368</f>
        <v>0</v>
      </c>
      <c r="F1419">
        <f>'[2]Order Form'!E1368</f>
        <v>0</v>
      </c>
      <c r="G1419">
        <f>'[2]Order Form'!F1368</f>
        <v>0</v>
      </c>
      <c r="H1419">
        <f>'[2]Order Form'!G1368</f>
        <v>0</v>
      </c>
      <c r="I1419">
        <f>'[2]Order Form'!H1368</f>
        <v>0</v>
      </c>
      <c r="J1419">
        <f>'[2]Order Form'!I1368</f>
        <v>0</v>
      </c>
      <c r="K1419">
        <f>'[2]Order Form'!J1368</f>
        <v>0</v>
      </c>
      <c r="L1419">
        <f>'[2]Order Form'!K1368</f>
        <v>0</v>
      </c>
      <c r="M1419">
        <f>'[2]Order Form'!L1327</f>
        <v>0</v>
      </c>
    </row>
    <row r="1420" spans="3:13" ht="15" hidden="1" customHeight="1" outlineLevel="2" x14ac:dyDescent="0.25">
      <c r="C1420" s="59" t="s">
        <v>37</v>
      </c>
      <c r="D1420" s="59" t="s">
        <v>37</v>
      </c>
      <c r="E1420" t="str">
        <f>'[2]Order Form'!D1369</f>
        <v>WSA442</v>
      </c>
      <c r="F1420" t="str">
        <f>'[2]Order Form'!E1369</f>
        <v>01-05</v>
      </c>
      <c r="G1420">
        <f>'[2]Order Form'!F1369</f>
        <v>0</v>
      </c>
      <c r="H1420" t="str">
        <f>'[2]Order Form'!G1369</f>
        <v>P</v>
      </c>
      <c r="I1420" t="str">
        <f>'[2]Order Form'!H1369</f>
        <v>WS RAIN PONCHO PREPACK</v>
      </c>
      <c r="J1420">
        <f>'[2]Order Form'!I1369</f>
        <v>1</v>
      </c>
      <c r="K1420">
        <f>'[2]Order Form'!J1369</f>
        <v>108.72</v>
      </c>
      <c r="L1420">
        <f>'[2]Order Form'!K1369</f>
        <v>179.39</v>
      </c>
      <c r="M1420">
        <f>'[2]Order Form'!L1328</f>
        <v>0</v>
      </c>
    </row>
    <row r="1421" spans="3:13" ht="15" hidden="1" customHeight="1" outlineLevel="2" x14ac:dyDescent="0.25">
      <c r="C1421" s="59" t="s">
        <v>37</v>
      </c>
      <c r="D1421" s="59" t="s">
        <v>37</v>
      </c>
      <c r="E1421">
        <f>'[2]Order Form'!D1370</f>
        <v>0</v>
      </c>
      <c r="F1421">
        <f>'[2]Order Form'!E1370</f>
        <v>0</v>
      </c>
      <c r="G1421">
        <f>'[2]Order Form'!F1370</f>
        <v>0</v>
      </c>
      <c r="H1421">
        <f>'[2]Order Form'!G1370</f>
        <v>0</v>
      </c>
      <c r="I1421">
        <f>'[2]Order Form'!H1370</f>
        <v>0</v>
      </c>
      <c r="J1421">
        <f>'[2]Order Form'!I1370</f>
        <v>0</v>
      </c>
      <c r="K1421">
        <f>'[2]Order Form'!J1370</f>
        <v>0</v>
      </c>
      <c r="L1421">
        <f>'[2]Order Form'!K1370</f>
        <v>0</v>
      </c>
      <c r="M1421" t="e">
        <f>'[2]Order Form'!#REF!</f>
        <v>#REF!</v>
      </c>
    </row>
    <row r="1422" spans="3:13" ht="15" hidden="1" customHeight="1" outlineLevel="2" x14ac:dyDescent="0.25">
      <c r="C1422" s="59" t="s">
        <v>37</v>
      </c>
      <c r="D1422" s="59" t="s">
        <v>37</v>
      </c>
      <c r="E1422" t="str">
        <f>'[2]Order Form'!D1371</f>
        <v>WSA568</v>
      </c>
      <c r="F1422" t="str">
        <f>'[2]Order Form'!E1371</f>
        <v>ND-14</v>
      </c>
      <c r="G1422">
        <f>'[2]Order Form'!F1371</f>
        <v>0</v>
      </c>
      <c r="H1422" t="str">
        <f>'[2]Order Form'!G1371</f>
        <v>P</v>
      </c>
      <c r="I1422" t="str">
        <f>'[2]Order Form'!H1371</f>
        <v>WS SILK SCARF PREPACK</v>
      </c>
      <c r="J1422">
        <f>'[2]Order Form'!I1371</f>
        <v>1</v>
      </c>
      <c r="K1422">
        <f>'[2]Order Form'!J1371</f>
        <v>217.8</v>
      </c>
      <c r="L1422">
        <f>'[2]Order Form'!K1371</f>
        <v>359.37</v>
      </c>
      <c r="M1422">
        <f>'[2]Order Form'!L1329</f>
        <v>0</v>
      </c>
    </row>
    <row r="1423" spans="3:13" ht="15" hidden="1" customHeight="1" outlineLevel="2" x14ac:dyDescent="0.25">
      <c r="C1423" s="59" t="s">
        <v>37</v>
      </c>
      <c r="D1423" s="59" t="s">
        <v>37</v>
      </c>
      <c r="E1423">
        <f>'[2]Order Form'!D1372</f>
        <v>512395</v>
      </c>
      <c r="F1423" t="str">
        <f>'[2]Order Form'!E1372</f>
        <v>ND-14</v>
      </c>
      <c r="G1423">
        <f>'[2]Order Form'!F1372</f>
        <v>0</v>
      </c>
      <c r="H1423">
        <f>'[2]Order Form'!G1372</f>
        <v>0</v>
      </c>
      <c r="I1423" t="str">
        <f>'[2]Order Form'!H1372</f>
        <v>WS NORFOLK SILK SCARF MULTI</v>
      </c>
      <c r="J1423">
        <f>'[2]Order Form'!I1372</f>
        <v>2</v>
      </c>
      <c r="K1423">
        <f>'[2]Order Form'!J1372</f>
        <v>18.149999999999999</v>
      </c>
      <c r="L1423">
        <f>'[2]Order Form'!K1372</f>
        <v>29.95</v>
      </c>
      <c r="M1423">
        <f>'[2]Order Form'!L1330</f>
        <v>0</v>
      </c>
    </row>
    <row r="1424" spans="3:13" ht="15" hidden="1" customHeight="1" outlineLevel="2" x14ac:dyDescent="0.25">
      <c r="C1424" s="59" t="s">
        <v>37</v>
      </c>
      <c r="D1424" s="59" t="s">
        <v>37</v>
      </c>
      <c r="E1424">
        <f>'[2]Order Form'!D1373</f>
        <v>512396</v>
      </c>
      <c r="F1424" t="str">
        <f>'[2]Order Form'!E1373</f>
        <v>ND-14</v>
      </c>
      <c r="G1424">
        <f>'[2]Order Form'!F1373</f>
        <v>0</v>
      </c>
      <c r="H1424">
        <f>'[2]Order Form'!G1373</f>
        <v>0</v>
      </c>
      <c r="I1424" t="str">
        <f>'[2]Order Form'!H1373</f>
        <v>WS NOOSA SILK SCARF NAVY</v>
      </c>
      <c r="J1424">
        <f>'[2]Order Form'!I1373</f>
        <v>2</v>
      </c>
      <c r="K1424">
        <f>'[2]Order Form'!J1373</f>
        <v>18.149999999999999</v>
      </c>
      <c r="L1424">
        <f>'[2]Order Form'!K1373</f>
        <v>29.95</v>
      </c>
      <c r="M1424">
        <f>'[2]Order Form'!L1331</f>
        <v>0</v>
      </c>
    </row>
    <row r="1425" spans="3:13" ht="15" hidden="1" customHeight="1" outlineLevel="2" x14ac:dyDescent="0.25">
      <c r="C1425" s="59" t="s">
        <v>37</v>
      </c>
      <c r="D1425" s="59" t="s">
        <v>37</v>
      </c>
      <c r="E1425">
        <f>'[2]Order Form'!D1374</f>
        <v>512397</v>
      </c>
      <c r="F1425" t="str">
        <f>'[2]Order Form'!E1374</f>
        <v>ND-14</v>
      </c>
      <c r="G1425">
        <f>'[2]Order Form'!F1374</f>
        <v>0</v>
      </c>
      <c r="H1425">
        <f>'[2]Order Form'!G1374</f>
        <v>0</v>
      </c>
      <c r="I1425" t="str">
        <f>'[2]Order Form'!H1374</f>
        <v>WS SAFARI SILK SCARF BLACK</v>
      </c>
      <c r="J1425">
        <f>'[2]Order Form'!I1374</f>
        <v>2</v>
      </c>
      <c r="K1425">
        <f>'[2]Order Form'!J1374</f>
        <v>18.149999999999999</v>
      </c>
      <c r="L1425">
        <f>'[2]Order Form'!K1374</f>
        <v>29.95</v>
      </c>
      <c r="M1425">
        <f>'[2]Order Form'!L1332</f>
        <v>0</v>
      </c>
    </row>
    <row r="1426" spans="3:13" ht="15" hidden="1" customHeight="1" outlineLevel="2" x14ac:dyDescent="0.25">
      <c r="C1426" s="59" t="s">
        <v>37</v>
      </c>
      <c r="D1426" s="59" t="s">
        <v>37</v>
      </c>
      <c r="E1426">
        <f>'[2]Order Form'!D1375</f>
        <v>512398</v>
      </c>
      <c r="F1426" t="str">
        <f>'[2]Order Form'!E1375</f>
        <v>ND-14</v>
      </c>
      <c r="G1426">
        <f>'[2]Order Form'!F1375</f>
        <v>0</v>
      </c>
      <c r="H1426">
        <f>'[2]Order Form'!G1375</f>
        <v>0</v>
      </c>
      <c r="I1426" t="str">
        <f>'[2]Order Form'!H1375</f>
        <v>WS KYOTO SILK SCARF SOFT PINK</v>
      </c>
      <c r="J1426">
        <f>'[2]Order Form'!I1375</f>
        <v>2</v>
      </c>
      <c r="K1426">
        <f>'[2]Order Form'!J1375</f>
        <v>18.149999999999999</v>
      </c>
      <c r="L1426">
        <f>'[2]Order Form'!K1375</f>
        <v>29.95</v>
      </c>
      <c r="M1426">
        <f>'[2]Order Form'!L1333</f>
        <v>0</v>
      </c>
    </row>
    <row r="1427" spans="3:13" ht="15" hidden="1" customHeight="1" outlineLevel="2" x14ac:dyDescent="0.25">
      <c r="C1427" s="59" t="s">
        <v>37</v>
      </c>
      <c r="D1427" s="59" t="s">
        <v>37</v>
      </c>
      <c r="E1427">
        <f>'[2]Order Form'!D1376</f>
        <v>512399</v>
      </c>
      <c r="F1427" t="str">
        <f>'[2]Order Form'!E1376</f>
        <v>ND-14</v>
      </c>
      <c r="G1427">
        <f>'[2]Order Form'!F1376</f>
        <v>0</v>
      </c>
      <c r="H1427">
        <f>'[2]Order Form'!G1376</f>
        <v>0</v>
      </c>
      <c r="I1427" t="str">
        <f>'[2]Order Form'!H1376</f>
        <v>WS CHELSEA SILK SCARF IVY GREEN</v>
      </c>
      <c r="J1427">
        <f>'[2]Order Form'!I1376</f>
        <v>2</v>
      </c>
      <c r="K1427">
        <f>'[2]Order Form'!J1376</f>
        <v>18.149999999999999</v>
      </c>
      <c r="L1427">
        <f>'[2]Order Form'!K1376</f>
        <v>29.95</v>
      </c>
      <c r="M1427">
        <f>'[2]Order Form'!L1334</f>
        <v>0</v>
      </c>
    </row>
    <row r="1428" spans="3:13" ht="15" hidden="1" customHeight="1" outlineLevel="2" x14ac:dyDescent="0.25">
      <c r="C1428" s="59" t="s">
        <v>37</v>
      </c>
      <c r="D1428" s="59" t="s">
        <v>37</v>
      </c>
      <c r="E1428">
        <f>'[2]Order Form'!D1377</f>
        <v>512400</v>
      </c>
      <c r="F1428" t="str">
        <f>'[2]Order Form'!E1377</f>
        <v>ND-14</v>
      </c>
      <c r="G1428">
        <f>'[2]Order Form'!F1377</f>
        <v>0</v>
      </c>
      <c r="H1428">
        <f>'[2]Order Form'!G1377</f>
        <v>0</v>
      </c>
      <c r="I1428" t="str">
        <f>'[2]Order Form'!H1377</f>
        <v>WS THE HAMPTONS SILK SCARF BLUES</v>
      </c>
      <c r="J1428">
        <f>'[2]Order Form'!I1377</f>
        <v>2</v>
      </c>
      <c r="K1428">
        <f>'[2]Order Form'!J1377</f>
        <v>18.149999999999999</v>
      </c>
      <c r="L1428">
        <f>'[2]Order Form'!K1377</f>
        <v>29.95</v>
      </c>
      <c r="M1428">
        <f>'[2]Order Form'!L1335</f>
        <v>0</v>
      </c>
    </row>
    <row r="1429" spans="3:13" ht="15" hidden="1" customHeight="1" outlineLevel="2" x14ac:dyDescent="0.25">
      <c r="C1429" s="59" t="s">
        <v>37</v>
      </c>
      <c r="D1429" s="59" t="s">
        <v>37</v>
      </c>
      <c r="E1429">
        <f>'[2]Order Form'!D1378</f>
        <v>0</v>
      </c>
      <c r="F1429">
        <f>'[2]Order Form'!E1378</f>
        <v>0</v>
      </c>
      <c r="G1429">
        <f>'[2]Order Form'!F1378</f>
        <v>0</v>
      </c>
      <c r="H1429">
        <f>'[2]Order Form'!G1378</f>
        <v>0</v>
      </c>
      <c r="I1429">
        <f>'[2]Order Form'!H1378</f>
        <v>0</v>
      </c>
      <c r="J1429">
        <f>'[2]Order Form'!I1378</f>
        <v>0</v>
      </c>
      <c r="K1429">
        <f>'[2]Order Form'!J1378</f>
        <v>0</v>
      </c>
      <c r="L1429">
        <f>'[2]Order Form'!K1378</f>
        <v>0</v>
      </c>
      <c r="M1429">
        <f>'[2]Order Form'!L1336</f>
        <v>0</v>
      </c>
    </row>
    <row r="1430" spans="3:13" ht="15" hidden="1" customHeight="1" outlineLevel="2" x14ac:dyDescent="0.25">
      <c r="C1430" s="59" t="s">
        <v>37</v>
      </c>
      <c r="D1430" s="59" t="s">
        <v>37</v>
      </c>
      <c r="E1430">
        <f>'[2]Order Form'!D1379</f>
        <v>510093</v>
      </c>
      <c r="F1430" t="str">
        <f>'[2]Order Form'!E1379</f>
        <v>01-05</v>
      </c>
      <c r="G1430">
        <f>'[2]Order Form'!F1379</f>
        <v>0</v>
      </c>
      <c r="H1430" t="str">
        <f>'[2]Order Form'!G1379</f>
        <v>LOW</v>
      </c>
      <c r="I1430" t="str">
        <f>'[2]Order Form'!H1379</f>
        <v>WS COLUMBIA SILK SCARF BEIGE</v>
      </c>
      <c r="J1430">
        <f>'[2]Order Form'!I1379</f>
        <v>2</v>
      </c>
      <c r="K1430">
        <f>'[2]Order Form'!J1379</f>
        <v>18.149999999999999</v>
      </c>
      <c r="L1430">
        <f>'[2]Order Form'!K1379</f>
        <v>29.95</v>
      </c>
      <c r="M1430" t="e">
        <f>'[2]Order Form'!#REF!</f>
        <v>#REF!</v>
      </c>
    </row>
    <row r="1431" spans="3:13" ht="15" hidden="1" customHeight="1" outlineLevel="2" x14ac:dyDescent="0.25">
      <c r="C1431" s="59" t="s">
        <v>37</v>
      </c>
      <c r="D1431" s="59" t="s">
        <v>37</v>
      </c>
      <c r="E1431">
        <f>'[2]Order Form'!D1380</f>
        <v>507155</v>
      </c>
      <c r="F1431" t="str">
        <f>'[2]Order Form'!E1380</f>
        <v>ND-14</v>
      </c>
      <c r="G1431">
        <f>'[2]Order Form'!F1380</f>
        <v>0</v>
      </c>
      <c r="H1431">
        <f>'[2]Order Form'!G1380</f>
        <v>0</v>
      </c>
      <c r="I1431" t="str">
        <f>'[2]Order Form'!H1380</f>
        <v>WS CLASSIC STRIPE SCARF NAVY</v>
      </c>
      <c r="J1431">
        <f>'[2]Order Form'!I1380</f>
        <v>2</v>
      </c>
      <c r="K1431">
        <f>'[2]Order Form'!J1380</f>
        <v>12.09</v>
      </c>
      <c r="L1431">
        <f>'[2]Order Form'!K1380</f>
        <v>19.95</v>
      </c>
      <c r="M1431" t="e">
        <f>'[2]Order Form'!#REF!</f>
        <v>#REF!</v>
      </c>
    </row>
    <row r="1432" spans="3:13" ht="15" hidden="1" customHeight="1" outlineLevel="2" x14ac:dyDescent="0.25">
      <c r="C1432" s="59" t="s">
        <v>37</v>
      </c>
      <c r="D1432" s="59" t="s">
        <v>37</v>
      </c>
      <c r="E1432">
        <f>'[2]Order Form'!D1381</f>
        <v>505924</v>
      </c>
      <c r="F1432" t="str">
        <f>'[2]Order Form'!E1381</f>
        <v>ND-14</v>
      </c>
      <c r="G1432">
        <f>'[2]Order Form'!F1381</f>
        <v>0</v>
      </c>
      <c r="H1432">
        <f>'[2]Order Form'!G1381</f>
        <v>0</v>
      </c>
      <c r="I1432" t="str">
        <f>'[2]Order Form'!H1381</f>
        <v>WS CASSANDRA SCARF GREY</v>
      </c>
      <c r="J1432">
        <f>'[2]Order Form'!I1381</f>
        <v>2</v>
      </c>
      <c r="K1432">
        <f>'[2]Order Form'!J1381</f>
        <v>10.27</v>
      </c>
      <c r="L1432">
        <f>'[2]Order Form'!K1381</f>
        <v>16.95</v>
      </c>
      <c r="M1432">
        <f>'[2]Order Form'!L1337</f>
        <v>0</v>
      </c>
    </row>
    <row r="1433" spans="3:13" ht="15" hidden="1" customHeight="1" outlineLevel="2" x14ac:dyDescent="0.25">
      <c r="C1433" s="59" t="s">
        <v>37</v>
      </c>
      <c r="D1433" s="59" t="s">
        <v>37</v>
      </c>
      <c r="E1433">
        <f>'[2]Order Form'!D1382</f>
        <v>507154</v>
      </c>
      <c r="F1433" t="str">
        <f>'[2]Order Form'!E1382</f>
        <v>ND-14</v>
      </c>
      <c r="G1433">
        <f>'[2]Order Form'!F1382</f>
        <v>0</v>
      </c>
      <c r="H1433">
        <f>'[2]Order Form'!G1382</f>
        <v>0</v>
      </c>
      <c r="I1433" t="str">
        <f>'[2]Order Form'!H1382</f>
        <v>WS PIN STRIPE SCARF MINT</v>
      </c>
      <c r="J1433">
        <f>'[2]Order Form'!I1382</f>
        <v>2</v>
      </c>
      <c r="K1433">
        <f>'[2]Order Form'!J1382</f>
        <v>12.09</v>
      </c>
      <c r="L1433">
        <f>'[2]Order Form'!K1382</f>
        <v>19.95</v>
      </c>
      <c r="M1433">
        <f>'[2]Order Form'!L1338</f>
        <v>0</v>
      </c>
    </row>
    <row r="1434" spans="3:13" ht="15" hidden="1" customHeight="1" outlineLevel="2" x14ac:dyDescent="0.25">
      <c r="C1434" s="59" t="s">
        <v>37</v>
      </c>
      <c r="D1434" s="59" t="s">
        <v>37</v>
      </c>
      <c r="E1434">
        <f>'[2]Order Form'!D1383</f>
        <v>507158</v>
      </c>
      <c r="F1434" t="str">
        <f>'[2]Order Form'!E1383</f>
        <v>ND-14</v>
      </c>
      <c r="G1434">
        <f>'[2]Order Form'!F1383</f>
        <v>0</v>
      </c>
      <c r="H1434">
        <f>'[2]Order Form'!G1383</f>
        <v>0</v>
      </c>
      <c r="I1434" t="str">
        <f>'[2]Order Form'!H1383</f>
        <v>WS WIDE STRIPE SCARF WHITE</v>
      </c>
      <c r="J1434">
        <f>'[2]Order Form'!I1383</f>
        <v>1</v>
      </c>
      <c r="K1434">
        <f>'[2]Order Form'!J1383</f>
        <v>12.09</v>
      </c>
      <c r="L1434">
        <f>'[2]Order Form'!K1383</f>
        <v>19.95</v>
      </c>
      <c r="M1434">
        <f>'[2]Order Form'!L1339</f>
        <v>0</v>
      </c>
    </row>
    <row r="1435" spans="3:13" ht="15" hidden="1" customHeight="1" outlineLevel="2" x14ac:dyDescent="0.25">
      <c r="C1435" s="59" t="s">
        <v>37</v>
      </c>
      <c r="D1435" s="59" t="s">
        <v>37</v>
      </c>
      <c r="E1435">
        <f>'[2]Order Form'!D1384</f>
        <v>507153</v>
      </c>
      <c r="F1435" t="str">
        <f>'[2]Order Form'!E1384</f>
        <v>ND-14</v>
      </c>
      <c r="G1435">
        <f>'[2]Order Form'!F1384</f>
        <v>0</v>
      </c>
      <c r="H1435">
        <f>'[2]Order Form'!G1384</f>
        <v>0</v>
      </c>
      <c r="I1435" t="str">
        <f>'[2]Order Form'!H1384</f>
        <v>WS PIN STRIPE SCARF BLUE</v>
      </c>
      <c r="J1435">
        <f>'[2]Order Form'!I1384</f>
        <v>2</v>
      </c>
      <c r="K1435">
        <f>'[2]Order Form'!J1384</f>
        <v>12.09</v>
      </c>
      <c r="L1435">
        <f>'[2]Order Form'!K1384</f>
        <v>19.95</v>
      </c>
      <c r="M1435">
        <f>'[2]Order Form'!L1340</f>
        <v>0</v>
      </c>
    </row>
    <row r="1436" spans="3:13" ht="15" hidden="1" customHeight="1" outlineLevel="2" x14ac:dyDescent="0.25">
      <c r="C1436" s="59" t="s">
        <v>37</v>
      </c>
      <c r="D1436" s="59" t="s">
        <v>37</v>
      </c>
      <c r="E1436">
        <f>'[2]Order Form'!D1385</f>
        <v>510086</v>
      </c>
      <c r="F1436" t="str">
        <f>'[2]Order Form'!E1385</f>
        <v>01-05</v>
      </c>
      <c r="G1436">
        <f>'[2]Order Form'!F1385</f>
        <v>0</v>
      </c>
      <c r="H1436">
        <f>'[2]Order Form'!G1385</f>
        <v>0</v>
      </c>
      <c r="I1436" t="str">
        <f>'[2]Order Form'!H1385</f>
        <v>WS SOPHIA SILK SCARF NAVY</v>
      </c>
      <c r="J1436">
        <f>'[2]Order Form'!I1385</f>
        <v>2</v>
      </c>
      <c r="K1436">
        <f>'[2]Order Form'!J1385</f>
        <v>18.149999999999999</v>
      </c>
      <c r="L1436">
        <f>'[2]Order Form'!K1385</f>
        <v>29.95</v>
      </c>
      <c r="M1436">
        <f>'[2]Order Form'!L1341</f>
        <v>0</v>
      </c>
    </row>
    <row r="1437" spans="3:13" ht="15" hidden="1" customHeight="1" outlineLevel="2" x14ac:dyDescent="0.25">
      <c r="C1437" s="59" t="s">
        <v>37</v>
      </c>
      <c r="D1437" s="59" t="s">
        <v>37</v>
      </c>
      <c r="E1437">
        <f>'[2]Order Form'!D1386</f>
        <v>505925</v>
      </c>
      <c r="F1437" t="str">
        <f>'[2]Order Form'!E1386</f>
        <v>ND-14</v>
      </c>
      <c r="G1437">
        <f>'[2]Order Form'!F1386</f>
        <v>0</v>
      </c>
      <c r="H1437">
        <f>'[2]Order Form'!G1386</f>
        <v>0</v>
      </c>
      <c r="I1437" t="str">
        <f>'[2]Order Form'!H1386</f>
        <v xml:space="preserve">WS CASSANDRA SCARF PINK </v>
      </c>
      <c r="J1437">
        <f>'[2]Order Form'!I1386</f>
        <v>2</v>
      </c>
      <c r="K1437">
        <f>'[2]Order Form'!J1386</f>
        <v>10.27</v>
      </c>
      <c r="L1437">
        <f>'[2]Order Form'!K1386</f>
        <v>16.95</v>
      </c>
      <c r="M1437">
        <f>'[2]Order Form'!L1342</f>
        <v>0</v>
      </c>
    </row>
    <row r="1438" spans="3:13" ht="15" hidden="1" customHeight="1" outlineLevel="2" x14ac:dyDescent="0.25">
      <c r="C1438" s="59" t="s">
        <v>37</v>
      </c>
      <c r="D1438" s="59" t="s">
        <v>37</v>
      </c>
      <c r="E1438">
        <f>'[2]Order Form'!D1387</f>
        <v>510094</v>
      </c>
      <c r="F1438" t="str">
        <f>'[2]Order Form'!E1387</f>
        <v>01-05</v>
      </c>
      <c r="G1438">
        <f>'[2]Order Form'!F1387</f>
        <v>0</v>
      </c>
      <c r="H1438">
        <f>'[2]Order Form'!G1387</f>
        <v>0</v>
      </c>
      <c r="I1438" t="str">
        <f>'[2]Order Form'!H1387</f>
        <v>WS BURLEIGH HEADS SILK SCARF BLUE</v>
      </c>
      <c r="J1438">
        <f>'[2]Order Form'!I1387</f>
        <v>2</v>
      </c>
      <c r="K1438">
        <f>'[2]Order Form'!J1387</f>
        <v>18.149999999999999</v>
      </c>
      <c r="L1438">
        <f>'[2]Order Form'!K1387</f>
        <v>29.95</v>
      </c>
      <c r="M1438">
        <f>'[2]Order Form'!L1343</f>
        <v>0</v>
      </c>
    </row>
    <row r="1439" spans="3:13" ht="15" hidden="1" customHeight="1" outlineLevel="2" x14ac:dyDescent="0.25">
      <c r="C1439" s="59" t="s">
        <v>37</v>
      </c>
      <c r="D1439" s="59" t="s">
        <v>37</v>
      </c>
      <c r="E1439">
        <f>'[2]Order Form'!D1388</f>
        <v>0</v>
      </c>
      <c r="F1439">
        <f>'[2]Order Form'!E1388</f>
        <v>0</v>
      </c>
      <c r="G1439">
        <f>'[2]Order Form'!F1388</f>
        <v>0</v>
      </c>
      <c r="H1439">
        <f>'[2]Order Form'!G1388</f>
        <v>0</v>
      </c>
      <c r="I1439">
        <f>'[2]Order Form'!H1388</f>
        <v>0</v>
      </c>
      <c r="J1439">
        <f>'[2]Order Form'!I1388</f>
        <v>0</v>
      </c>
      <c r="K1439">
        <f>'[2]Order Form'!J1388</f>
        <v>0</v>
      </c>
      <c r="L1439">
        <f>'[2]Order Form'!K1388</f>
        <v>0</v>
      </c>
      <c r="M1439">
        <f>'[2]Order Form'!L1344</f>
        <v>0</v>
      </c>
    </row>
    <row r="1440" spans="3:13" ht="15" hidden="1" customHeight="1" outlineLevel="2" x14ac:dyDescent="0.25">
      <c r="C1440" s="59" t="s">
        <v>37</v>
      </c>
      <c r="D1440" s="59" t="s">
        <v>37</v>
      </c>
      <c r="E1440" t="str">
        <f>'[2]Order Form'!D1389</f>
        <v>WSA587</v>
      </c>
      <c r="F1440" t="str">
        <f>'[2]Order Form'!E1389</f>
        <v>ND-08</v>
      </c>
      <c r="G1440">
        <f>'[2]Order Form'!F1389</f>
        <v>0</v>
      </c>
      <c r="H1440" t="str">
        <f>'[2]Order Form'!G1389</f>
        <v>P</v>
      </c>
      <c r="I1440" t="str">
        <f>'[2]Order Form'!H1389</f>
        <v>WS STRIPE SCARVES PREPACK</v>
      </c>
      <c r="J1440">
        <f>'[2]Order Form'!I1389</f>
        <v>1</v>
      </c>
      <c r="K1440">
        <f>'[2]Order Form'!J1389</f>
        <v>111.28</v>
      </c>
      <c r="L1440">
        <f>'[2]Order Form'!K1389</f>
        <v>183.61</v>
      </c>
      <c r="M1440">
        <f>'[2]Order Form'!L1345</f>
        <v>0</v>
      </c>
    </row>
    <row r="1441" spans="3:13" ht="15" hidden="1" customHeight="1" outlineLevel="2" x14ac:dyDescent="0.25">
      <c r="C1441" s="59" t="s">
        <v>37</v>
      </c>
      <c r="D1441" s="59" t="s">
        <v>37</v>
      </c>
      <c r="E1441">
        <f>'[2]Order Form'!D1390</f>
        <v>512596</v>
      </c>
      <c r="F1441" t="str">
        <f>'[2]Order Form'!E1390</f>
        <v>ND-08</v>
      </c>
      <c r="G1441">
        <f>'[2]Order Form'!F1390</f>
        <v>0</v>
      </c>
      <c r="H1441">
        <f>'[2]Order Form'!G1390</f>
        <v>0</v>
      </c>
      <c r="I1441" t="str">
        <f>'[2]Order Form'!H1390</f>
        <v>WS STRIPE SCARF IZZY</v>
      </c>
      <c r="J1441">
        <f>'[2]Order Form'!I1390</f>
        <v>2</v>
      </c>
      <c r="K1441">
        <f>'[2]Order Form'!J1390</f>
        <v>13.91</v>
      </c>
      <c r="L1441">
        <f>'[2]Order Form'!K1390</f>
        <v>22.95</v>
      </c>
      <c r="M1441">
        <f>'[2]Order Form'!L1346</f>
        <v>0</v>
      </c>
    </row>
    <row r="1442" spans="3:13" ht="15" hidden="1" customHeight="1" outlineLevel="2" x14ac:dyDescent="0.25">
      <c r="C1442" s="59" t="s">
        <v>37</v>
      </c>
      <c r="D1442" s="59" t="s">
        <v>37</v>
      </c>
      <c r="E1442">
        <f>'[2]Order Form'!D1391</f>
        <v>512597</v>
      </c>
      <c r="F1442" t="str">
        <f>'[2]Order Form'!E1391</f>
        <v>ND-08</v>
      </c>
      <c r="G1442">
        <f>'[2]Order Form'!F1391</f>
        <v>0</v>
      </c>
      <c r="H1442">
        <f>'[2]Order Form'!G1391</f>
        <v>0</v>
      </c>
      <c r="I1442" t="str">
        <f>'[2]Order Form'!H1391</f>
        <v>WS STRIPE SCARF HAZEL</v>
      </c>
      <c r="J1442">
        <f>'[2]Order Form'!I1391</f>
        <v>2</v>
      </c>
      <c r="K1442">
        <f>'[2]Order Form'!J1391</f>
        <v>13.91</v>
      </c>
      <c r="L1442">
        <f>'[2]Order Form'!K1391</f>
        <v>22.95</v>
      </c>
      <c r="M1442">
        <f>'[2]Order Form'!L1347</f>
        <v>0</v>
      </c>
    </row>
    <row r="1443" spans="3:13" ht="15" hidden="1" customHeight="1" outlineLevel="2" x14ac:dyDescent="0.25">
      <c r="C1443" s="59" t="s">
        <v>37</v>
      </c>
      <c r="D1443" s="59" t="s">
        <v>37</v>
      </c>
      <c r="E1443">
        <f>'[2]Order Form'!D1392</f>
        <v>512598</v>
      </c>
      <c r="F1443" t="str">
        <f>'[2]Order Form'!E1392</f>
        <v>ND-08</v>
      </c>
      <c r="G1443">
        <f>'[2]Order Form'!F1392</f>
        <v>0</v>
      </c>
      <c r="H1443">
        <f>'[2]Order Form'!G1392</f>
        <v>0</v>
      </c>
      <c r="I1443" t="str">
        <f>'[2]Order Form'!H1392</f>
        <v>WS STRIPE SCARF ROXY</v>
      </c>
      <c r="J1443">
        <f>'[2]Order Form'!I1392</f>
        <v>2</v>
      </c>
      <c r="K1443">
        <f>'[2]Order Form'!J1392</f>
        <v>13.91</v>
      </c>
      <c r="L1443">
        <f>'[2]Order Form'!K1392</f>
        <v>22.95</v>
      </c>
      <c r="M1443">
        <f>'[2]Order Form'!L1348</f>
        <v>0</v>
      </c>
    </row>
    <row r="1444" spans="3:13" ht="15" hidden="1" customHeight="1" outlineLevel="2" x14ac:dyDescent="0.25">
      <c r="C1444" s="59" t="s">
        <v>37</v>
      </c>
      <c r="D1444" s="59" t="s">
        <v>37</v>
      </c>
      <c r="E1444">
        <f>'[2]Order Form'!D1393</f>
        <v>512599</v>
      </c>
      <c r="F1444" t="str">
        <f>'[2]Order Form'!E1393</f>
        <v>ND-08</v>
      </c>
      <c r="G1444">
        <f>'[2]Order Form'!F1393</f>
        <v>0</v>
      </c>
      <c r="H1444">
        <f>'[2]Order Form'!G1393</f>
        <v>0</v>
      </c>
      <c r="I1444" t="str">
        <f>'[2]Order Form'!H1393</f>
        <v>WS STRIPE SCARF MAGGIE</v>
      </c>
      <c r="J1444">
        <f>'[2]Order Form'!I1393</f>
        <v>2</v>
      </c>
      <c r="K1444">
        <f>'[2]Order Form'!J1393</f>
        <v>13.91</v>
      </c>
      <c r="L1444">
        <f>'[2]Order Form'!K1393</f>
        <v>22.95</v>
      </c>
      <c r="M1444">
        <f>'[2]Order Form'!L1349</f>
        <v>0</v>
      </c>
    </row>
    <row r="1445" spans="3:13" ht="15" hidden="1" customHeight="1" outlineLevel="2" x14ac:dyDescent="0.25">
      <c r="C1445" s="59" t="s">
        <v>37</v>
      </c>
      <c r="D1445" s="59" t="s">
        <v>37</v>
      </c>
      <c r="E1445">
        <f>'[2]Order Form'!D1394</f>
        <v>0</v>
      </c>
      <c r="F1445">
        <f>'[2]Order Form'!E1394</f>
        <v>0</v>
      </c>
      <c r="G1445">
        <f>'[2]Order Form'!F1394</f>
        <v>0</v>
      </c>
      <c r="H1445">
        <f>'[2]Order Form'!G1394</f>
        <v>0</v>
      </c>
      <c r="I1445">
        <f>'[2]Order Form'!H1394</f>
        <v>0</v>
      </c>
      <c r="J1445">
        <f>'[2]Order Form'!I1394</f>
        <v>0</v>
      </c>
      <c r="K1445">
        <f>'[2]Order Form'!J1394</f>
        <v>0</v>
      </c>
      <c r="L1445">
        <f>'[2]Order Form'!K1394</f>
        <v>0</v>
      </c>
      <c r="M1445">
        <f>'[2]Order Form'!L1350</f>
        <v>0</v>
      </c>
    </row>
    <row r="1446" spans="3:13" ht="15" hidden="1" customHeight="1" outlineLevel="2" x14ac:dyDescent="0.25">
      <c r="C1446" s="59" t="s">
        <v>37</v>
      </c>
      <c r="D1446" s="59" t="s">
        <v>37</v>
      </c>
      <c r="E1446" t="str">
        <f>'[2]Order Form'!D1395</f>
        <v>WSA584</v>
      </c>
      <c r="F1446" t="str">
        <f>'[2]Order Form'!E1395</f>
        <v>ND-12</v>
      </c>
      <c r="G1446">
        <f>'[2]Order Form'!F1395</f>
        <v>0</v>
      </c>
      <c r="H1446" t="str">
        <f>'[2]Order Form'!G1395</f>
        <v>P - VERY LOW</v>
      </c>
      <c r="I1446" t="str">
        <f>'[2]Order Form'!H1395</f>
        <v>WS TRANSEASONAL SCARVES PREPACK</v>
      </c>
      <c r="J1446">
        <f>'[2]Order Form'!I1395</f>
        <v>1</v>
      </c>
      <c r="K1446">
        <f>'[2]Order Form'!J1395</f>
        <v>181.44</v>
      </c>
      <c r="L1446">
        <f>'[2]Order Form'!K1395</f>
        <v>299.38</v>
      </c>
      <c r="M1446">
        <f>'[2]Order Form'!L1351</f>
        <v>0</v>
      </c>
    </row>
    <row r="1447" spans="3:13" ht="15" hidden="1" customHeight="1" outlineLevel="2" x14ac:dyDescent="0.25">
      <c r="C1447" s="59" t="s">
        <v>37</v>
      </c>
      <c r="D1447" s="59" t="s">
        <v>37</v>
      </c>
      <c r="E1447">
        <f>'[2]Order Form'!D1396</f>
        <v>512519</v>
      </c>
      <c r="F1447" t="str">
        <f>'[2]Order Form'!E1396</f>
        <v>ND-12</v>
      </c>
      <c r="G1447">
        <f>'[2]Order Form'!F1396</f>
        <v>0</v>
      </c>
      <c r="H1447">
        <f>'[2]Order Form'!G1396</f>
        <v>0</v>
      </c>
      <c r="I1447" t="str">
        <f>'[2]Order Form'!H1396</f>
        <v xml:space="preserve">WS TRANSEASONAL SCARF OATMEAL </v>
      </c>
      <c r="J1447">
        <f>'[2]Order Form'!I1396</f>
        <v>2</v>
      </c>
      <c r="K1447">
        <f>'[2]Order Form'!J1396</f>
        <v>15.12</v>
      </c>
      <c r="L1447">
        <f>'[2]Order Form'!K1396</f>
        <v>24.95</v>
      </c>
      <c r="M1447">
        <f>'[2]Order Form'!L1352</f>
        <v>0</v>
      </c>
    </row>
    <row r="1448" spans="3:13" ht="15" hidden="1" customHeight="1" outlineLevel="2" x14ac:dyDescent="0.25">
      <c r="C1448" s="59" t="s">
        <v>37</v>
      </c>
      <c r="D1448" s="59" t="s">
        <v>37</v>
      </c>
      <c r="E1448">
        <f>'[2]Order Form'!D1397</f>
        <v>512520</v>
      </c>
      <c r="F1448" t="str">
        <f>'[2]Order Form'!E1397</f>
        <v>ND-12</v>
      </c>
      <c r="G1448">
        <f>'[2]Order Form'!F1397</f>
        <v>0</v>
      </c>
      <c r="H1448">
        <f>'[2]Order Form'!G1397</f>
        <v>0</v>
      </c>
      <c r="I1448" t="str">
        <f>'[2]Order Form'!H1397</f>
        <v xml:space="preserve">WS TRANSEASONAL SCARF HEATHER </v>
      </c>
      <c r="J1448">
        <f>'[2]Order Form'!I1397</f>
        <v>2</v>
      </c>
      <c r="K1448">
        <f>'[2]Order Form'!J1397</f>
        <v>15.12</v>
      </c>
      <c r="L1448">
        <f>'[2]Order Form'!K1397</f>
        <v>24.95</v>
      </c>
      <c r="M1448">
        <f>'[2]Order Form'!L1353</f>
        <v>0</v>
      </c>
    </row>
    <row r="1449" spans="3:13" ht="15" hidden="1" customHeight="1" outlineLevel="2" x14ac:dyDescent="0.25">
      <c r="C1449" s="59" t="s">
        <v>37</v>
      </c>
      <c r="D1449" s="59" t="s">
        <v>37</v>
      </c>
      <c r="E1449">
        <f>'[2]Order Form'!D1398</f>
        <v>512521</v>
      </c>
      <c r="F1449" t="str">
        <f>'[2]Order Form'!E1398</f>
        <v>ND-12</v>
      </c>
      <c r="G1449">
        <f>'[2]Order Form'!F1398</f>
        <v>0</v>
      </c>
      <c r="H1449">
        <f>'[2]Order Form'!G1398</f>
        <v>0</v>
      </c>
      <c r="I1449" t="str">
        <f>'[2]Order Form'!H1398</f>
        <v xml:space="preserve">WS TRANSEASONAL SCARF BLUSH PINK </v>
      </c>
      <c r="J1449">
        <f>'[2]Order Form'!I1398</f>
        <v>2</v>
      </c>
      <c r="K1449">
        <f>'[2]Order Form'!J1398</f>
        <v>15.12</v>
      </c>
      <c r="L1449">
        <f>'[2]Order Form'!K1398</f>
        <v>24.95</v>
      </c>
      <c r="M1449">
        <f>'[2]Order Form'!L1354</f>
        <v>0</v>
      </c>
    </row>
    <row r="1450" spans="3:13" ht="15" hidden="1" customHeight="1" outlineLevel="2" x14ac:dyDescent="0.25">
      <c r="C1450" s="59" t="s">
        <v>37</v>
      </c>
      <c r="D1450" s="59" t="s">
        <v>37</v>
      </c>
      <c r="E1450">
        <f>'[2]Order Form'!D1399</f>
        <v>512522</v>
      </c>
      <c r="F1450" t="str">
        <f>'[2]Order Form'!E1399</f>
        <v>ND-12</v>
      </c>
      <c r="G1450">
        <f>'[2]Order Form'!F1399</f>
        <v>0</v>
      </c>
      <c r="H1450" t="str">
        <f>'[2]Order Form'!G1399</f>
        <v>VERY LOW</v>
      </c>
      <c r="I1450" t="str">
        <f>'[2]Order Form'!H1399</f>
        <v xml:space="preserve">WS TRANSEASONAL SCARF PLUM </v>
      </c>
      <c r="J1450">
        <f>'[2]Order Form'!I1399</f>
        <v>2</v>
      </c>
      <c r="K1450">
        <f>'[2]Order Form'!J1399</f>
        <v>15.12</v>
      </c>
      <c r="L1450">
        <f>'[2]Order Form'!K1399</f>
        <v>24.95</v>
      </c>
      <c r="M1450">
        <f>'[2]Order Form'!L1355</f>
        <v>0</v>
      </c>
    </row>
    <row r="1451" spans="3:13" ht="15" hidden="1" customHeight="1" outlineLevel="2" x14ac:dyDescent="0.25">
      <c r="C1451" s="59" t="s">
        <v>37</v>
      </c>
      <c r="D1451" s="59" t="s">
        <v>37</v>
      </c>
      <c r="E1451">
        <f>'[2]Order Form'!D1400</f>
        <v>512523</v>
      </c>
      <c r="F1451" t="str">
        <f>'[2]Order Form'!E1400</f>
        <v>ND-12</v>
      </c>
      <c r="G1451">
        <f>'[2]Order Form'!F1400</f>
        <v>0</v>
      </c>
      <c r="H1451">
        <f>'[2]Order Form'!G1400</f>
        <v>0</v>
      </c>
      <c r="I1451" t="str">
        <f>'[2]Order Form'!H1400</f>
        <v xml:space="preserve">WS TRANSEASONAL SCARF PINE </v>
      </c>
      <c r="J1451">
        <f>'[2]Order Form'!I1400</f>
        <v>2</v>
      </c>
      <c r="K1451">
        <f>'[2]Order Form'!J1400</f>
        <v>15.12</v>
      </c>
      <c r="L1451">
        <f>'[2]Order Form'!K1400</f>
        <v>24.95</v>
      </c>
      <c r="M1451">
        <f>'[2]Order Form'!L1356</f>
        <v>0</v>
      </c>
    </row>
    <row r="1452" spans="3:13" ht="15" hidden="1" customHeight="1" outlineLevel="2" x14ac:dyDescent="0.25">
      <c r="C1452" s="59" t="s">
        <v>37</v>
      </c>
      <c r="D1452" s="59" t="s">
        <v>37</v>
      </c>
      <c r="E1452">
        <f>'[2]Order Form'!D1401</f>
        <v>512524</v>
      </c>
      <c r="F1452" t="str">
        <f>'[2]Order Form'!E1401</f>
        <v>ND-12</v>
      </c>
      <c r="G1452">
        <f>'[2]Order Form'!F1401</f>
        <v>0</v>
      </c>
      <c r="H1452">
        <f>'[2]Order Form'!G1401</f>
        <v>0</v>
      </c>
      <c r="I1452" t="str">
        <f>'[2]Order Form'!H1401</f>
        <v xml:space="preserve">WS TRANSEASONAL SCARF NAVY </v>
      </c>
      <c r="J1452">
        <f>'[2]Order Form'!I1401</f>
        <v>2</v>
      </c>
      <c r="K1452">
        <f>'[2]Order Form'!J1401</f>
        <v>15.12</v>
      </c>
      <c r="L1452">
        <f>'[2]Order Form'!K1401</f>
        <v>24.95</v>
      </c>
      <c r="M1452">
        <f>'[2]Order Form'!L1357</f>
        <v>0</v>
      </c>
    </row>
    <row r="1453" spans="3:13" ht="15" hidden="1" customHeight="1" outlineLevel="2" x14ac:dyDescent="0.25">
      <c r="C1453" s="59" t="s">
        <v>37</v>
      </c>
      <c r="D1453" s="59" t="s">
        <v>37</v>
      </c>
      <c r="E1453">
        <f>'[2]Order Form'!D1402</f>
        <v>0</v>
      </c>
      <c r="F1453">
        <f>'[2]Order Form'!E1402</f>
        <v>0</v>
      </c>
      <c r="G1453">
        <f>'[2]Order Form'!F1402</f>
        <v>0</v>
      </c>
      <c r="H1453">
        <f>'[2]Order Form'!G1402</f>
        <v>0</v>
      </c>
      <c r="I1453">
        <f>'[2]Order Form'!H1402</f>
        <v>0</v>
      </c>
      <c r="J1453">
        <f>'[2]Order Form'!I1402</f>
        <v>0</v>
      </c>
      <c r="K1453">
        <f>'[2]Order Form'!J1402</f>
        <v>0</v>
      </c>
      <c r="L1453">
        <f>'[2]Order Form'!K1402</f>
        <v>0</v>
      </c>
      <c r="M1453">
        <f>'[2]Order Form'!L1358</f>
        <v>0</v>
      </c>
    </row>
    <row r="1454" spans="3:13" ht="15" hidden="1" customHeight="1" outlineLevel="2" x14ac:dyDescent="0.25">
      <c r="C1454" s="59" t="s">
        <v>37</v>
      </c>
      <c r="D1454" s="59" t="s">
        <v>37</v>
      </c>
      <c r="E1454" t="str">
        <f>'[2]Order Form'!D1403</f>
        <v>WSA527</v>
      </c>
      <c r="F1454" t="str">
        <f>'[2]Order Form'!E1403</f>
        <v>ND-08</v>
      </c>
      <c r="G1454">
        <f>'[2]Order Form'!F1403</f>
        <v>0</v>
      </c>
      <c r="H1454" t="str">
        <f>'[2]Order Form'!G1403</f>
        <v>P</v>
      </c>
      <c r="I1454" t="str">
        <f>'[2]Order Form'!H1403</f>
        <v>WS WINTER SEASON'S SCARF PREPACK</v>
      </c>
      <c r="J1454">
        <f>'[2]Order Form'!I1403</f>
        <v>1</v>
      </c>
      <c r="K1454">
        <f>'[2]Order Form'!J1403</f>
        <v>326.7</v>
      </c>
      <c r="L1454">
        <f>'[2]Order Form'!K1403</f>
        <v>539.05999999999995</v>
      </c>
      <c r="M1454">
        <f>'[2]Order Form'!L1359</f>
        <v>0</v>
      </c>
    </row>
    <row r="1455" spans="3:13" ht="15" hidden="1" customHeight="1" outlineLevel="2" x14ac:dyDescent="0.25">
      <c r="C1455" s="59" t="s">
        <v>37</v>
      </c>
      <c r="D1455" s="59" t="s">
        <v>37</v>
      </c>
      <c r="E1455">
        <f>'[2]Order Form'!D1404</f>
        <v>511778</v>
      </c>
      <c r="F1455" t="str">
        <f>'[2]Order Form'!E1404</f>
        <v>ND-07</v>
      </c>
      <c r="G1455">
        <f>'[2]Order Form'!F1404</f>
        <v>0</v>
      </c>
      <c r="H1455">
        <f>'[2]Order Form'!G1404</f>
        <v>0</v>
      </c>
      <c r="I1455" t="str">
        <f>'[2]Order Form'!H1404</f>
        <v>WS WARM TASSEL SCARF NAVY FLECK</v>
      </c>
      <c r="J1455">
        <f>'[2]Order Form'!I1404</f>
        <v>2</v>
      </c>
      <c r="K1455">
        <f>'[2]Order Form'!J1404</f>
        <v>18.149999999999999</v>
      </c>
      <c r="L1455">
        <f>'[2]Order Form'!K1404</f>
        <v>29.95</v>
      </c>
      <c r="M1455">
        <f>'[2]Order Form'!L1360</f>
        <v>0</v>
      </c>
    </row>
    <row r="1456" spans="3:13" ht="15" hidden="1" customHeight="1" outlineLevel="2" x14ac:dyDescent="0.25">
      <c r="C1456" s="59" t="s">
        <v>37</v>
      </c>
      <c r="D1456" s="59" t="s">
        <v>37</v>
      </c>
      <c r="E1456">
        <f>'[2]Order Form'!D1405</f>
        <v>511779</v>
      </c>
      <c r="F1456" t="str">
        <f>'[2]Order Form'!E1405</f>
        <v>ND-07</v>
      </c>
      <c r="G1456">
        <f>'[2]Order Form'!F1405</f>
        <v>0</v>
      </c>
      <c r="H1456">
        <f>'[2]Order Form'!G1405</f>
        <v>0</v>
      </c>
      <c r="I1456" t="str">
        <f>'[2]Order Form'!H1405</f>
        <v>WS WARM FRINGED SCARF TWO TONE BLUSH</v>
      </c>
      <c r="J1456">
        <f>'[2]Order Form'!I1405</f>
        <v>2</v>
      </c>
      <c r="K1456">
        <f>'[2]Order Form'!J1405</f>
        <v>18.149999999999999</v>
      </c>
      <c r="L1456">
        <f>'[2]Order Form'!K1405</f>
        <v>29.95</v>
      </c>
      <c r="M1456">
        <f>'[2]Order Form'!L1361</f>
        <v>0</v>
      </c>
    </row>
    <row r="1457" spans="3:13" ht="15" hidden="1" customHeight="1" outlineLevel="2" x14ac:dyDescent="0.25">
      <c r="C1457" s="59" t="s">
        <v>37</v>
      </c>
      <c r="D1457" s="59" t="s">
        <v>37</v>
      </c>
      <c r="E1457">
        <f>'[2]Order Form'!D1406</f>
        <v>511780</v>
      </c>
      <c r="F1457" t="str">
        <f>'[2]Order Form'!E1406</f>
        <v>ND-07</v>
      </c>
      <c r="G1457">
        <f>'[2]Order Form'!F1406</f>
        <v>0</v>
      </c>
      <c r="H1457">
        <f>'[2]Order Form'!G1406</f>
        <v>0</v>
      </c>
      <c r="I1457" t="str">
        <f>'[2]Order Form'!H1406</f>
        <v>WS WARM TASSEL SCARF EMERALD</v>
      </c>
      <c r="J1457">
        <f>'[2]Order Form'!I1406</f>
        <v>2</v>
      </c>
      <c r="K1457">
        <f>'[2]Order Form'!J1406</f>
        <v>18.149999999999999</v>
      </c>
      <c r="L1457">
        <f>'[2]Order Form'!K1406</f>
        <v>29.95</v>
      </c>
      <c r="M1457">
        <f>'[2]Order Form'!L1362</f>
        <v>0</v>
      </c>
    </row>
    <row r="1458" spans="3:13" ht="15" hidden="1" customHeight="1" outlineLevel="2" x14ac:dyDescent="0.25">
      <c r="C1458" s="59" t="s">
        <v>37</v>
      </c>
      <c r="D1458" s="59" t="s">
        <v>37</v>
      </c>
      <c r="E1458">
        <f>'[2]Order Form'!D1407</f>
        <v>511781</v>
      </c>
      <c r="F1458" t="str">
        <f>'[2]Order Form'!E1407</f>
        <v>ND-07</v>
      </c>
      <c r="G1458">
        <f>'[2]Order Form'!F1407</f>
        <v>0</v>
      </c>
      <c r="H1458">
        <f>'[2]Order Form'!G1407</f>
        <v>0</v>
      </c>
      <c r="I1458" t="str">
        <f>'[2]Order Form'!H1407</f>
        <v>WS WARM TASSEL SCARF RASPBERRY/WHITE</v>
      </c>
      <c r="J1458">
        <f>'[2]Order Form'!I1407</f>
        <v>2</v>
      </c>
      <c r="K1458">
        <f>'[2]Order Form'!J1407</f>
        <v>18.149999999999999</v>
      </c>
      <c r="L1458">
        <f>'[2]Order Form'!K1407</f>
        <v>29.95</v>
      </c>
      <c r="M1458">
        <f>'[2]Order Form'!L1363</f>
        <v>0</v>
      </c>
    </row>
    <row r="1459" spans="3:13" ht="15" hidden="1" customHeight="1" outlineLevel="2" x14ac:dyDescent="0.25">
      <c r="C1459" s="59" t="s">
        <v>37</v>
      </c>
      <c r="D1459" s="59" t="s">
        <v>37</v>
      </c>
      <c r="E1459">
        <f>'[2]Order Form'!D1408</f>
        <v>511782</v>
      </c>
      <c r="F1459" t="str">
        <f>'[2]Order Form'!E1408</f>
        <v>ND-08</v>
      </c>
      <c r="G1459">
        <f>'[2]Order Form'!F1408</f>
        <v>0</v>
      </c>
      <c r="H1459">
        <f>'[2]Order Form'!G1408</f>
        <v>0</v>
      </c>
      <c r="I1459" t="str">
        <f>'[2]Order Form'!H1408</f>
        <v>WS WARM TASSEL SCARF SKY</v>
      </c>
      <c r="J1459">
        <f>'[2]Order Form'!I1408</f>
        <v>2</v>
      </c>
      <c r="K1459">
        <f>'[2]Order Form'!J1408</f>
        <v>18.149999999999999</v>
      </c>
      <c r="L1459">
        <f>'[2]Order Form'!K1408</f>
        <v>29.95</v>
      </c>
      <c r="M1459">
        <f>'[2]Order Form'!L1364</f>
        <v>0</v>
      </c>
    </row>
    <row r="1460" spans="3:13" ht="15" hidden="1" customHeight="1" outlineLevel="2" x14ac:dyDescent="0.25">
      <c r="C1460" s="59" t="s">
        <v>37</v>
      </c>
      <c r="D1460" s="59" t="s">
        <v>37</v>
      </c>
      <c r="E1460">
        <f>'[2]Order Form'!D1409</f>
        <v>511783</v>
      </c>
      <c r="F1460" t="str">
        <f>'[2]Order Form'!E1409</f>
        <v>ND-08</v>
      </c>
      <c r="G1460">
        <f>'[2]Order Form'!F1409</f>
        <v>0</v>
      </c>
      <c r="H1460">
        <f>'[2]Order Form'!G1409</f>
        <v>0</v>
      </c>
      <c r="I1460" t="str">
        <f>'[2]Order Form'!H1409</f>
        <v>WS WARM TASSEL SCARF SUNDAY</v>
      </c>
      <c r="J1460">
        <f>'[2]Order Form'!I1409</f>
        <v>2</v>
      </c>
      <c r="K1460">
        <f>'[2]Order Form'!J1409</f>
        <v>18.149999999999999</v>
      </c>
      <c r="L1460">
        <f>'[2]Order Form'!K1409</f>
        <v>29.95</v>
      </c>
      <c r="M1460">
        <f>'[2]Order Form'!L1365</f>
        <v>0</v>
      </c>
    </row>
    <row r="1461" spans="3:13" ht="15" hidden="1" customHeight="1" outlineLevel="2" x14ac:dyDescent="0.25">
      <c r="C1461" s="59" t="s">
        <v>37</v>
      </c>
      <c r="D1461" s="59" t="s">
        <v>37</v>
      </c>
      <c r="E1461">
        <f>'[2]Order Form'!D1410</f>
        <v>511784</v>
      </c>
      <c r="F1461" t="str">
        <f>'[2]Order Form'!E1410</f>
        <v>ND-08</v>
      </c>
      <c r="G1461">
        <f>'[2]Order Form'!F1410</f>
        <v>0</v>
      </c>
      <c r="H1461">
        <f>'[2]Order Form'!G1410</f>
        <v>0</v>
      </c>
      <c r="I1461" t="str">
        <f>'[2]Order Form'!H1410</f>
        <v>WS WARM TASSEL SCARF SMOKE</v>
      </c>
      <c r="J1461">
        <f>'[2]Order Form'!I1410</f>
        <v>2</v>
      </c>
      <c r="K1461">
        <f>'[2]Order Form'!J1410</f>
        <v>18.149999999999999</v>
      </c>
      <c r="L1461">
        <f>'[2]Order Form'!K1410</f>
        <v>29.95</v>
      </c>
      <c r="M1461">
        <f>'[2]Order Form'!L1366</f>
        <v>0</v>
      </c>
    </row>
    <row r="1462" spans="3:13" ht="15" hidden="1" customHeight="1" outlineLevel="2" x14ac:dyDescent="0.25">
      <c r="C1462" s="59" t="s">
        <v>37</v>
      </c>
      <c r="D1462" s="59" t="s">
        <v>37</v>
      </c>
      <c r="E1462">
        <f>'[2]Order Form'!D1411</f>
        <v>511785</v>
      </c>
      <c r="F1462" t="str">
        <f>'[2]Order Form'!E1411</f>
        <v>ND-08</v>
      </c>
      <c r="G1462">
        <f>'[2]Order Form'!F1411</f>
        <v>0</v>
      </c>
      <c r="H1462">
        <f>'[2]Order Form'!G1411</f>
        <v>0</v>
      </c>
      <c r="I1462" t="str">
        <f>'[2]Order Form'!H1411</f>
        <v>WS WARM TASSEL SCARF BRIGHTS</v>
      </c>
      <c r="J1462">
        <f>'[2]Order Form'!I1411</f>
        <v>2</v>
      </c>
      <c r="K1462">
        <f>'[2]Order Form'!J1411</f>
        <v>18.149999999999999</v>
      </c>
      <c r="L1462">
        <f>'[2]Order Form'!K1411</f>
        <v>29.95</v>
      </c>
      <c r="M1462">
        <f>'[2]Order Form'!L1367</f>
        <v>0</v>
      </c>
    </row>
    <row r="1463" spans="3:13" ht="15" hidden="1" customHeight="1" outlineLevel="2" x14ac:dyDescent="0.25">
      <c r="C1463" s="59" t="s">
        <v>37</v>
      </c>
      <c r="D1463" s="59" t="s">
        <v>37</v>
      </c>
      <c r="E1463">
        <f>'[2]Order Form'!D1412</f>
        <v>511786</v>
      </c>
      <c r="F1463" t="str">
        <f>'[2]Order Form'!E1412</f>
        <v>ND-08</v>
      </c>
      <c r="G1463">
        <f>'[2]Order Form'!F1412</f>
        <v>0</v>
      </c>
      <c r="H1463">
        <f>'[2]Order Form'!G1412</f>
        <v>0</v>
      </c>
      <c r="I1463" t="str">
        <f>'[2]Order Form'!H1412</f>
        <v>WS WARM TASSEL SCARF COSY</v>
      </c>
      <c r="J1463">
        <f>'[2]Order Form'!I1412</f>
        <v>2</v>
      </c>
      <c r="K1463">
        <f>'[2]Order Form'!J1412</f>
        <v>18.149999999999999</v>
      </c>
      <c r="L1463">
        <f>'[2]Order Form'!K1412</f>
        <v>29.95</v>
      </c>
      <c r="M1463">
        <f>'[2]Order Form'!L1368</f>
        <v>0</v>
      </c>
    </row>
    <row r="1464" spans="3:13" ht="15" hidden="1" customHeight="1" outlineLevel="2" x14ac:dyDescent="0.25">
      <c r="C1464" s="59" t="s">
        <v>37</v>
      </c>
      <c r="D1464" s="59" t="s">
        <v>37</v>
      </c>
      <c r="E1464">
        <f>'[2]Order Form'!D1413</f>
        <v>0</v>
      </c>
      <c r="F1464">
        <f>'[2]Order Form'!E1413</f>
        <v>0</v>
      </c>
      <c r="G1464">
        <f>'[2]Order Form'!F1413</f>
        <v>0</v>
      </c>
      <c r="H1464">
        <f>'[2]Order Form'!G1413</f>
        <v>0</v>
      </c>
      <c r="I1464">
        <f>'[2]Order Form'!H1413</f>
        <v>0</v>
      </c>
      <c r="J1464">
        <f>'[2]Order Form'!I1413</f>
        <v>0</v>
      </c>
      <c r="K1464">
        <f>'[2]Order Form'!J1413</f>
        <v>0</v>
      </c>
      <c r="L1464">
        <f>'[2]Order Form'!K1413</f>
        <v>0</v>
      </c>
      <c r="M1464">
        <f>'[2]Order Form'!L1369</f>
        <v>0</v>
      </c>
    </row>
    <row r="1465" spans="3:13" ht="15" hidden="1" customHeight="1" outlineLevel="2" x14ac:dyDescent="0.25">
      <c r="C1465" s="59" t="s">
        <v>37</v>
      </c>
      <c r="D1465" s="59" t="s">
        <v>37</v>
      </c>
      <c r="E1465">
        <f>'[2]Order Form'!D1414</f>
        <v>511756</v>
      </c>
      <c r="F1465" t="str">
        <f>'[2]Order Form'!E1414</f>
        <v>ND-07</v>
      </c>
      <c r="G1465">
        <f>'[2]Order Form'!F1414</f>
        <v>0</v>
      </c>
      <c r="H1465">
        <f>'[2]Order Form'!G1414</f>
        <v>0</v>
      </c>
      <c r="I1465" t="str">
        <f>'[2]Order Form'!H1414</f>
        <v>WS WARM FRINGED SCARF OCEAN</v>
      </c>
      <c r="J1465">
        <f>'[2]Order Form'!I1414</f>
        <v>2</v>
      </c>
      <c r="K1465">
        <f>'[2]Order Form'!J1414</f>
        <v>18.149999999999999</v>
      </c>
      <c r="L1465">
        <f>'[2]Order Form'!K1414</f>
        <v>29.95</v>
      </c>
      <c r="M1465">
        <f>'[2]Order Form'!L1370</f>
        <v>0</v>
      </c>
    </row>
    <row r="1466" spans="3:13" ht="15" hidden="1" customHeight="1" outlineLevel="2" x14ac:dyDescent="0.25">
      <c r="C1466" s="59" t="s">
        <v>37</v>
      </c>
      <c r="D1466" s="59" t="s">
        <v>37</v>
      </c>
      <c r="E1466">
        <f>'[2]Order Form'!D1415</f>
        <v>511764</v>
      </c>
      <c r="F1466" t="str">
        <f>'[2]Order Form'!E1415</f>
        <v>ND-07</v>
      </c>
      <c r="G1466">
        <f>'[2]Order Form'!F1415</f>
        <v>0</v>
      </c>
      <c r="H1466">
        <f>'[2]Order Form'!G1415</f>
        <v>0</v>
      </c>
      <c r="I1466" t="str">
        <f>'[2]Order Form'!H1415</f>
        <v>WS WARM TASSEL SCARF EVENING</v>
      </c>
      <c r="J1466">
        <f>'[2]Order Form'!I1415</f>
        <v>2</v>
      </c>
      <c r="K1466">
        <f>'[2]Order Form'!J1415</f>
        <v>18.149999999999999</v>
      </c>
      <c r="L1466">
        <f>'[2]Order Form'!K1415</f>
        <v>29.95</v>
      </c>
      <c r="M1466">
        <f>'[2]Order Form'!L1371</f>
        <v>0</v>
      </c>
    </row>
    <row r="1467" spans="3:13" ht="15" hidden="1" customHeight="1" outlineLevel="2" x14ac:dyDescent="0.25">
      <c r="C1467" s="59" t="s">
        <v>37</v>
      </c>
      <c r="D1467" s="59" t="s">
        <v>37</v>
      </c>
      <c r="E1467">
        <f>'[2]Order Form'!D1416</f>
        <v>511230</v>
      </c>
      <c r="F1467" t="str">
        <f>'[2]Order Form'!E1416</f>
        <v>01-08</v>
      </c>
      <c r="G1467">
        <f>'[2]Order Form'!F1416</f>
        <v>0</v>
      </c>
      <c r="H1467">
        <f>'[2]Order Form'!G1416</f>
        <v>0</v>
      </c>
      <c r="I1467" t="str">
        <f>'[2]Order Form'!H1416</f>
        <v>WS LONG KNIT SCARF WITH TASSELS NAVY</v>
      </c>
      <c r="J1467">
        <f>'[2]Order Form'!I1416</f>
        <v>2</v>
      </c>
      <c r="K1467">
        <f>'[2]Order Form'!J1416</f>
        <v>18.149999999999999</v>
      </c>
      <c r="L1467">
        <f>'[2]Order Form'!K1416</f>
        <v>29.95</v>
      </c>
      <c r="M1467">
        <f>'[2]Order Form'!L1372</f>
        <v>0</v>
      </c>
    </row>
    <row r="1468" spans="3:13" ht="15" hidden="1" customHeight="1" outlineLevel="2" x14ac:dyDescent="0.25">
      <c r="C1468" s="59" t="s">
        <v>37</v>
      </c>
      <c r="D1468" s="59" t="s">
        <v>37</v>
      </c>
      <c r="E1468">
        <f>'[2]Order Form'!D1417</f>
        <v>511229</v>
      </c>
      <c r="F1468" t="str">
        <f>'[2]Order Form'!E1417</f>
        <v>01-08</v>
      </c>
      <c r="G1468">
        <f>'[2]Order Form'!F1417</f>
        <v>0</v>
      </c>
      <c r="H1468">
        <f>'[2]Order Form'!G1417</f>
        <v>0</v>
      </c>
      <c r="I1468" t="str">
        <f>'[2]Order Form'!H1417</f>
        <v>WS LONG KNITTED SCARF LIGHT GREY</v>
      </c>
      <c r="J1468">
        <f>'[2]Order Form'!I1417</f>
        <v>2</v>
      </c>
      <c r="K1468">
        <f>'[2]Order Form'!J1417</f>
        <v>18.149999999999999</v>
      </c>
      <c r="L1468">
        <f>'[2]Order Form'!K1417</f>
        <v>29.95</v>
      </c>
      <c r="M1468">
        <f>'[2]Order Form'!L1373</f>
        <v>0</v>
      </c>
    </row>
    <row r="1469" spans="3:13" ht="15" hidden="1" customHeight="1" outlineLevel="2" x14ac:dyDescent="0.25">
      <c r="C1469" s="59" t="s">
        <v>37</v>
      </c>
      <c r="D1469" s="59" t="s">
        <v>37</v>
      </c>
      <c r="E1469">
        <f>'[2]Order Form'!D1418</f>
        <v>511228</v>
      </c>
      <c r="F1469" t="str">
        <f>'[2]Order Form'!E1418</f>
        <v>01-08</v>
      </c>
      <c r="G1469">
        <f>'[2]Order Form'!F1418</f>
        <v>0</v>
      </c>
      <c r="H1469" t="str">
        <f>'[2]Order Form'!G1418</f>
        <v>LOW</v>
      </c>
      <c r="I1469" t="str">
        <f>'[2]Order Form'!H1418</f>
        <v>WS CRISS CROSS SCARF OATMEAL</v>
      </c>
      <c r="J1469">
        <f>'[2]Order Form'!I1418</f>
        <v>2</v>
      </c>
      <c r="K1469">
        <f>'[2]Order Form'!J1418</f>
        <v>18.149999999999999</v>
      </c>
      <c r="L1469">
        <f>'[2]Order Form'!K1418</f>
        <v>29.95</v>
      </c>
      <c r="M1469">
        <f>'[2]Order Form'!L1374</f>
        <v>0</v>
      </c>
    </row>
    <row r="1470" spans="3:13" ht="15" hidden="1" customHeight="1" outlineLevel="2" x14ac:dyDescent="0.25">
      <c r="C1470" s="59" t="s">
        <v>37</v>
      </c>
      <c r="D1470" s="59" t="s">
        <v>37</v>
      </c>
      <c r="E1470">
        <f>'[2]Order Form'!D1419</f>
        <v>511757</v>
      </c>
      <c r="F1470" t="str">
        <f>'[2]Order Form'!E1419</f>
        <v>ND-07</v>
      </c>
      <c r="G1470">
        <f>'[2]Order Form'!F1419</f>
        <v>0</v>
      </c>
      <c r="H1470">
        <f>'[2]Order Form'!G1419</f>
        <v>0</v>
      </c>
      <c r="I1470" t="str">
        <f>'[2]Order Form'!H1419</f>
        <v>WS WARM FRINGED SCARF BEIGE/CREAM</v>
      </c>
      <c r="J1470">
        <f>'[2]Order Form'!I1419</f>
        <v>2</v>
      </c>
      <c r="K1470">
        <f>'[2]Order Form'!J1419</f>
        <v>18.149999999999999</v>
      </c>
      <c r="L1470">
        <f>'[2]Order Form'!K1419</f>
        <v>29.95</v>
      </c>
      <c r="M1470">
        <f>'[2]Order Form'!L1375</f>
        <v>0</v>
      </c>
    </row>
    <row r="1471" spans="3:13" ht="15" hidden="1" customHeight="1" outlineLevel="2" x14ac:dyDescent="0.25">
      <c r="C1471" s="59" t="s">
        <v>37</v>
      </c>
      <c r="D1471" s="59" t="s">
        <v>37</v>
      </c>
      <c r="E1471">
        <f>'[2]Order Form'!D1420</f>
        <v>511231</v>
      </c>
      <c r="F1471" t="str">
        <f>'[2]Order Form'!E1420</f>
        <v>01-08</v>
      </c>
      <c r="G1471">
        <f>'[2]Order Form'!F1420</f>
        <v>0</v>
      </c>
      <c r="H1471">
        <f>'[2]Order Form'!G1420</f>
        <v>0</v>
      </c>
      <c r="I1471" t="str">
        <f>'[2]Order Form'!H1420</f>
        <v>WS SOFIA SCARF CHOCOLATE</v>
      </c>
      <c r="J1471">
        <f>'[2]Order Form'!I1420</f>
        <v>2</v>
      </c>
      <c r="K1471">
        <f>'[2]Order Form'!J1420</f>
        <v>18.149999999999999</v>
      </c>
      <c r="L1471">
        <f>'[2]Order Form'!K1420</f>
        <v>29.95</v>
      </c>
      <c r="M1471">
        <f>'[2]Order Form'!L1376</f>
        <v>0</v>
      </c>
    </row>
    <row r="1472" spans="3:13" ht="15" hidden="1" customHeight="1" outlineLevel="2" x14ac:dyDescent="0.25">
      <c r="C1472" s="59" t="s">
        <v>37</v>
      </c>
      <c r="D1472" s="59" t="s">
        <v>37</v>
      </c>
      <c r="E1472">
        <f>'[2]Order Form'!D1421</f>
        <v>511762</v>
      </c>
      <c r="F1472" t="str">
        <f>'[2]Order Form'!E1421</f>
        <v>ND-07</v>
      </c>
      <c r="G1472">
        <f>'[2]Order Form'!F1421</f>
        <v>0</v>
      </c>
      <c r="H1472">
        <f>'[2]Order Form'!G1421</f>
        <v>0</v>
      </c>
      <c r="I1472" t="str">
        <f>'[2]Order Form'!H1421</f>
        <v>WS WARM TASSEL SCARF HEATHER</v>
      </c>
      <c r="J1472">
        <f>'[2]Order Form'!I1421</f>
        <v>2</v>
      </c>
      <c r="K1472">
        <f>'[2]Order Form'!J1421</f>
        <v>18.149999999999999</v>
      </c>
      <c r="L1472">
        <f>'[2]Order Form'!K1421</f>
        <v>29.95</v>
      </c>
      <c r="M1472">
        <f>'[2]Order Form'!L1377</f>
        <v>0</v>
      </c>
    </row>
    <row r="1473" spans="3:13" ht="15" hidden="1" customHeight="1" outlineLevel="2" x14ac:dyDescent="0.25">
      <c r="C1473" s="59" t="s">
        <v>37</v>
      </c>
      <c r="D1473" s="59" t="s">
        <v>37</v>
      </c>
      <c r="E1473">
        <f>'[2]Order Form'!D1422</f>
        <v>511761</v>
      </c>
      <c r="F1473" t="str">
        <f>'[2]Order Form'!E1422</f>
        <v>ND-07</v>
      </c>
      <c r="G1473">
        <f>'[2]Order Form'!F1422</f>
        <v>0</v>
      </c>
      <c r="H1473">
        <f>'[2]Order Form'!G1422</f>
        <v>0</v>
      </c>
      <c r="I1473" t="str">
        <f>'[2]Order Form'!H1422</f>
        <v>WS WARM TASSEL FRINGED SCARF CREAM/WARM CHARCOAL</v>
      </c>
      <c r="J1473">
        <f>'[2]Order Form'!I1422</f>
        <v>2</v>
      </c>
      <c r="K1473">
        <f>'[2]Order Form'!J1422</f>
        <v>18.149999999999999</v>
      </c>
      <c r="L1473">
        <f>'[2]Order Form'!K1422</f>
        <v>29.95</v>
      </c>
      <c r="M1473">
        <f>'[2]Order Form'!L1378</f>
        <v>0</v>
      </c>
    </row>
    <row r="1474" spans="3:13" ht="15" hidden="1" customHeight="1" outlineLevel="2" x14ac:dyDescent="0.25">
      <c r="C1474" s="59" t="s">
        <v>37</v>
      </c>
      <c r="D1474" s="59" t="s">
        <v>37</v>
      </c>
      <c r="E1474">
        <f>'[2]Order Form'!D1423</f>
        <v>511763</v>
      </c>
      <c r="F1474" t="str">
        <f>'[2]Order Form'!E1423</f>
        <v>ND-07</v>
      </c>
      <c r="G1474">
        <f>'[2]Order Form'!F1423</f>
        <v>0</v>
      </c>
      <c r="H1474">
        <f>'[2]Order Form'!G1423</f>
        <v>0</v>
      </c>
      <c r="I1474" t="str">
        <f>'[2]Order Form'!H1423</f>
        <v xml:space="preserve">WS WARM FRINGED SCARF CREAM </v>
      </c>
      <c r="J1474">
        <f>'[2]Order Form'!I1423</f>
        <v>2</v>
      </c>
      <c r="K1474">
        <f>'[2]Order Form'!J1423</f>
        <v>18.149999999999999</v>
      </c>
      <c r="L1474">
        <f>'[2]Order Form'!K1423</f>
        <v>29.95</v>
      </c>
      <c r="M1474">
        <f>'[2]Order Form'!L1379</f>
        <v>0</v>
      </c>
    </row>
    <row r="1475" spans="3:13" ht="15" hidden="1" customHeight="1" outlineLevel="2" x14ac:dyDescent="0.25">
      <c r="C1475" s="59" t="s">
        <v>37</v>
      </c>
      <c r="D1475" s="59" t="s">
        <v>37</v>
      </c>
      <c r="E1475">
        <f>'[2]Order Form'!D1424</f>
        <v>511985</v>
      </c>
      <c r="F1475" t="str">
        <f>'[2]Order Form'!E1424</f>
        <v>ND-07</v>
      </c>
      <c r="G1475">
        <f>'[2]Order Form'!F1424</f>
        <v>0</v>
      </c>
      <c r="H1475">
        <f>'[2]Order Form'!G1424</f>
        <v>0</v>
      </c>
      <c r="I1475" t="str">
        <f>'[2]Order Form'!H1424</f>
        <v>WS COSY SCARF CREAM</v>
      </c>
      <c r="J1475">
        <f>'[2]Order Form'!I1424</f>
        <v>2</v>
      </c>
      <c r="K1475">
        <f>'[2]Order Form'!J1424</f>
        <v>18.149999999999999</v>
      </c>
      <c r="L1475">
        <f>'[2]Order Form'!K1424</f>
        <v>29.95</v>
      </c>
      <c r="M1475">
        <f>'[2]Order Form'!L1380</f>
        <v>0</v>
      </c>
    </row>
    <row r="1476" spans="3:13" ht="15" hidden="1" customHeight="1" outlineLevel="2" x14ac:dyDescent="0.25">
      <c r="C1476" s="59" t="s">
        <v>37</v>
      </c>
      <c r="D1476" s="59" t="s">
        <v>37</v>
      </c>
      <c r="E1476">
        <f>'[2]Order Form'!D1425</f>
        <v>0</v>
      </c>
      <c r="F1476">
        <f>'[2]Order Form'!E1425</f>
        <v>0</v>
      </c>
      <c r="G1476">
        <f>'[2]Order Form'!F1425</f>
        <v>0</v>
      </c>
      <c r="H1476">
        <f>'[2]Order Form'!G1425</f>
        <v>0</v>
      </c>
      <c r="I1476">
        <f>'[2]Order Form'!H1425</f>
        <v>0</v>
      </c>
      <c r="J1476">
        <f>'[2]Order Form'!I1425</f>
        <v>0</v>
      </c>
      <c r="K1476">
        <f>'[2]Order Form'!J1425</f>
        <v>0</v>
      </c>
      <c r="L1476">
        <f>'[2]Order Form'!K1425</f>
        <v>0</v>
      </c>
      <c r="M1476">
        <f>'[2]Order Form'!L1381</f>
        <v>0</v>
      </c>
    </row>
    <row r="1477" spans="3:13" ht="15" hidden="1" customHeight="1" outlineLevel="2" x14ac:dyDescent="0.25">
      <c r="C1477" s="59" t="s">
        <v>37</v>
      </c>
      <c r="D1477" s="59" t="s">
        <v>37</v>
      </c>
      <c r="E1477">
        <f>'[2]Order Form'!D1426</f>
        <v>510510</v>
      </c>
      <c r="F1477" t="str">
        <f>'[2]Order Form'!E1426</f>
        <v>01-09</v>
      </c>
      <c r="G1477">
        <f>'[2]Order Form'!F1426</f>
        <v>0</v>
      </c>
      <c r="H1477">
        <f>'[2]Order Form'!G1426</f>
        <v>0</v>
      </c>
      <c r="I1477" t="str">
        <f>'[2]Order Form'!H1426</f>
        <v>WS LOUISA SNOOD BLUSH</v>
      </c>
      <c r="J1477">
        <f>'[2]Order Form'!I1426</f>
        <v>2</v>
      </c>
      <c r="K1477">
        <f>'[2]Order Form'!J1426</f>
        <v>15.12</v>
      </c>
      <c r="L1477">
        <f>'[2]Order Form'!K1426</f>
        <v>24.95</v>
      </c>
      <c r="M1477">
        <f>'[2]Order Form'!L1382</f>
        <v>0</v>
      </c>
    </row>
    <row r="1478" spans="3:13" ht="15" hidden="1" customHeight="1" outlineLevel="2" x14ac:dyDescent="0.25">
      <c r="C1478" s="59" t="s">
        <v>37</v>
      </c>
      <c r="D1478" s="59" t="s">
        <v>37</v>
      </c>
      <c r="E1478">
        <f>'[2]Order Form'!D1427</f>
        <v>509711</v>
      </c>
      <c r="F1478" t="str">
        <f>'[2]Order Form'!E1427</f>
        <v>01-09</v>
      </c>
      <c r="G1478">
        <f>'[2]Order Form'!F1427</f>
        <v>0</v>
      </c>
      <c r="H1478" t="str">
        <f>'[2]Order Form'!G1427</f>
        <v>LOW</v>
      </c>
      <c r="I1478" t="str">
        <f>'[2]Order Form'!H1427</f>
        <v>WS CHLOE SNOOD LIGHT PINK</v>
      </c>
      <c r="J1478">
        <f>'[2]Order Form'!I1427</f>
        <v>2</v>
      </c>
      <c r="K1478">
        <f>'[2]Order Form'!J1427</f>
        <v>15.12</v>
      </c>
      <c r="L1478">
        <f>'[2]Order Form'!K1427</f>
        <v>24.95</v>
      </c>
      <c r="M1478">
        <f>'[2]Order Form'!L1383</f>
        <v>0</v>
      </c>
    </row>
    <row r="1479" spans="3:13" ht="15" hidden="1" customHeight="1" outlineLevel="2" x14ac:dyDescent="0.25">
      <c r="C1479" s="59" t="s">
        <v>37</v>
      </c>
      <c r="D1479" s="59" t="s">
        <v>37</v>
      </c>
      <c r="E1479">
        <f>'[2]Order Form'!D1428</f>
        <v>510509</v>
      </c>
      <c r="F1479" t="str">
        <f>'[2]Order Form'!E1428</f>
        <v>01-09</v>
      </c>
      <c r="G1479">
        <f>'[2]Order Form'!F1428</f>
        <v>0</v>
      </c>
      <c r="H1479">
        <f>'[2]Order Form'!G1428</f>
        <v>0</v>
      </c>
      <c r="I1479" t="str">
        <f>'[2]Order Form'!H1428</f>
        <v>WS SHARON SNOOD GREY FLECK</v>
      </c>
      <c r="J1479">
        <f>'[2]Order Form'!I1428</f>
        <v>2</v>
      </c>
      <c r="K1479">
        <f>'[2]Order Form'!J1428</f>
        <v>15.12</v>
      </c>
      <c r="L1479">
        <f>'[2]Order Form'!K1428</f>
        <v>24.95</v>
      </c>
      <c r="M1479">
        <f>'[2]Order Form'!L1384</f>
        <v>0</v>
      </c>
    </row>
    <row r="1480" spans="3:13" ht="15" hidden="1" customHeight="1" outlineLevel="2" x14ac:dyDescent="0.25">
      <c r="C1480" s="59" t="s">
        <v>37</v>
      </c>
      <c r="D1480" s="59" t="s">
        <v>37</v>
      </c>
      <c r="E1480">
        <f>'[2]Order Form'!D1429</f>
        <v>510511</v>
      </c>
      <c r="F1480" t="str">
        <f>'[2]Order Form'!E1429</f>
        <v>01-09</v>
      </c>
      <c r="G1480">
        <f>'[2]Order Form'!F1429</f>
        <v>0</v>
      </c>
      <c r="H1480">
        <f>'[2]Order Form'!G1429</f>
        <v>0</v>
      </c>
      <c r="I1480" t="str">
        <f>'[2]Order Form'!H1429</f>
        <v>WS SHELLY SNOOD PARCHMENT</v>
      </c>
      <c r="J1480">
        <f>'[2]Order Form'!I1429</f>
        <v>2</v>
      </c>
      <c r="K1480">
        <f>'[2]Order Form'!J1429</f>
        <v>15.12</v>
      </c>
      <c r="L1480">
        <f>'[2]Order Form'!K1429</f>
        <v>24.95</v>
      </c>
      <c r="M1480">
        <f>'[2]Order Form'!L1385</f>
        <v>0</v>
      </c>
    </row>
    <row r="1481" spans="3:13" ht="15" hidden="1" customHeight="1" outlineLevel="2" x14ac:dyDescent="0.25">
      <c r="C1481" s="59" t="s">
        <v>37</v>
      </c>
      <c r="D1481" s="59" t="s">
        <v>37</v>
      </c>
      <c r="E1481">
        <f>'[2]Order Form'!D1430</f>
        <v>509709</v>
      </c>
      <c r="F1481" t="str">
        <f>'[2]Order Form'!E1430</f>
        <v>01-09</v>
      </c>
      <c r="G1481">
        <f>'[2]Order Form'!F1430</f>
        <v>0</v>
      </c>
      <c r="H1481">
        <f>'[2]Order Form'!G1430</f>
        <v>0</v>
      </c>
      <c r="I1481" t="str">
        <f>'[2]Order Form'!H1430</f>
        <v>WS SAMANTHA SNOOD BLUSH</v>
      </c>
      <c r="J1481">
        <f>'[2]Order Form'!I1430</f>
        <v>2</v>
      </c>
      <c r="K1481">
        <f>'[2]Order Form'!J1430</f>
        <v>15.12</v>
      </c>
      <c r="L1481">
        <f>'[2]Order Form'!K1430</f>
        <v>24.95</v>
      </c>
      <c r="M1481">
        <f>'[2]Order Form'!L1386</f>
        <v>0</v>
      </c>
    </row>
    <row r="1482" spans="3:13" ht="15" hidden="1" customHeight="1" outlineLevel="2" x14ac:dyDescent="0.25">
      <c r="C1482" s="59" t="s">
        <v>37</v>
      </c>
      <c r="D1482" s="59" t="s">
        <v>37</v>
      </c>
      <c r="E1482">
        <f>'[2]Order Form'!D1431</f>
        <v>510512</v>
      </c>
      <c r="F1482" t="str">
        <f>'[2]Order Form'!E1431</f>
        <v>01-09</v>
      </c>
      <c r="G1482">
        <f>'[2]Order Form'!F1431</f>
        <v>0</v>
      </c>
      <c r="H1482">
        <f>'[2]Order Form'!G1431</f>
        <v>0</v>
      </c>
      <c r="I1482" t="str">
        <f>'[2]Order Form'!H1431</f>
        <v>WS CHLOE SNOOD PALE BLUE</v>
      </c>
      <c r="J1482">
        <f>'[2]Order Form'!I1431</f>
        <v>2</v>
      </c>
      <c r="K1482">
        <f>'[2]Order Form'!J1431</f>
        <v>15.12</v>
      </c>
      <c r="L1482">
        <f>'[2]Order Form'!K1431</f>
        <v>24.95</v>
      </c>
      <c r="M1482">
        <f>'[2]Order Form'!L1387</f>
        <v>0</v>
      </c>
    </row>
    <row r="1483" spans="3:13" ht="15" hidden="1" customHeight="1" outlineLevel="2" x14ac:dyDescent="0.25">
      <c r="C1483" s="59" t="s">
        <v>37</v>
      </c>
      <c r="D1483" s="59" t="s">
        <v>37</v>
      </c>
      <c r="E1483">
        <f>'[2]Order Form'!D1432</f>
        <v>510508</v>
      </c>
      <c r="F1483" t="str">
        <f>'[2]Order Form'!E1432</f>
        <v>01-09</v>
      </c>
      <c r="G1483">
        <f>'[2]Order Form'!F1432</f>
        <v>0</v>
      </c>
      <c r="H1483">
        <f>'[2]Order Form'!G1432</f>
        <v>0</v>
      </c>
      <c r="I1483" t="str">
        <f>'[2]Order Form'!H1432</f>
        <v>WS KIRSTY SNOOD WITH TASSELS CARAMEL</v>
      </c>
      <c r="J1483">
        <f>'[2]Order Form'!I1432</f>
        <v>2</v>
      </c>
      <c r="K1483">
        <f>'[2]Order Form'!J1432</f>
        <v>12.09</v>
      </c>
      <c r="L1483">
        <f>'[2]Order Form'!K1432</f>
        <v>19.95</v>
      </c>
      <c r="M1483">
        <f>'[2]Order Form'!L1388</f>
        <v>0</v>
      </c>
    </row>
    <row r="1484" spans="3:13" ht="15" hidden="1" customHeight="1" outlineLevel="2" x14ac:dyDescent="0.25">
      <c r="C1484" s="59" t="s">
        <v>37</v>
      </c>
      <c r="D1484" s="59" t="s">
        <v>37</v>
      </c>
      <c r="E1484">
        <f>'[2]Order Form'!D1433</f>
        <v>508667</v>
      </c>
      <c r="F1484" t="str">
        <f>'[2]Order Form'!E1433</f>
        <v>01-08</v>
      </c>
      <c r="G1484">
        <f>'[2]Order Form'!F1433</f>
        <v>0</v>
      </c>
      <c r="H1484">
        <f>'[2]Order Form'!G1433</f>
        <v>0</v>
      </c>
      <c r="I1484" t="str">
        <f>'[2]Order Form'!H1433</f>
        <v>WS SAMANTHA SNOOD LIGHT GREY</v>
      </c>
      <c r="J1484">
        <f>'[2]Order Form'!I1433</f>
        <v>2</v>
      </c>
      <c r="K1484">
        <f>'[2]Order Form'!J1433</f>
        <v>15.12</v>
      </c>
      <c r="L1484">
        <f>'[2]Order Form'!K1433</f>
        <v>24.95</v>
      </c>
      <c r="M1484">
        <f>'[2]Order Form'!L1389</f>
        <v>0</v>
      </c>
    </row>
    <row r="1485" spans="3:13" ht="15" hidden="1" customHeight="1" outlineLevel="2" x14ac:dyDescent="0.25">
      <c r="C1485" s="59" t="s">
        <v>37</v>
      </c>
      <c r="D1485" s="59" t="s">
        <v>37</v>
      </c>
      <c r="E1485">
        <f>'[2]Order Form'!D1434</f>
        <v>509713</v>
      </c>
      <c r="F1485" t="str">
        <f>'[2]Order Form'!E1434</f>
        <v>01-09</v>
      </c>
      <c r="G1485">
        <f>'[2]Order Form'!F1434</f>
        <v>0</v>
      </c>
      <c r="H1485" t="str">
        <f>'[2]Order Form'!G1434</f>
        <v>LOW</v>
      </c>
      <c r="I1485" t="str">
        <f>'[2]Order Form'!H1434</f>
        <v>WS ALEXIS SNOOD LIGHT GREY</v>
      </c>
      <c r="J1485">
        <f>'[2]Order Form'!I1434</f>
        <v>2</v>
      </c>
      <c r="K1485">
        <f>'[2]Order Form'!J1434</f>
        <v>15.12</v>
      </c>
      <c r="L1485">
        <f>'[2]Order Form'!K1434</f>
        <v>24.95</v>
      </c>
      <c r="M1485">
        <f>'[2]Order Form'!L1390</f>
        <v>0</v>
      </c>
    </row>
    <row r="1486" spans="3:13" ht="15" hidden="1" customHeight="1" outlineLevel="2" x14ac:dyDescent="0.25">
      <c r="C1486" s="59" t="s">
        <v>37</v>
      </c>
      <c r="D1486" s="59" t="s">
        <v>37</v>
      </c>
      <c r="E1486">
        <f>'[2]Order Form'!D1435</f>
        <v>507584</v>
      </c>
      <c r="F1486" t="str">
        <f>'[2]Order Form'!E1435</f>
        <v>01-09</v>
      </c>
      <c r="G1486">
        <f>'[2]Order Form'!F1435</f>
        <v>0</v>
      </c>
      <c r="H1486">
        <f>'[2]Order Form'!G1435</f>
        <v>0</v>
      </c>
      <c r="I1486" t="str">
        <f>'[2]Order Form'!H1435</f>
        <v>WS CURL KNIT SNOOD STEEL</v>
      </c>
      <c r="J1486">
        <f>'[2]Order Form'!I1435</f>
        <v>2</v>
      </c>
      <c r="K1486">
        <f>'[2]Order Form'!J1435</f>
        <v>13.91</v>
      </c>
      <c r="L1486">
        <f>'[2]Order Form'!K1435</f>
        <v>22.95</v>
      </c>
      <c r="M1486">
        <f>'[2]Order Form'!L1391</f>
        <v>0</v>
      </c>
    </row>
    <row r="1487" spans="3:13" ht="15" hidden="1" customHeight="1" outlineLevel="2" x14ac:dyDescent="0.25">
      <c r="C1487" s="59" t="s">
        <v>37</v>
      </c>
      <c r="D1487" s="59" t="s">
        <v>37</v>
      </c>
      <c r="E1487">
        <f>'[2]Order Form'!D1436</f>
        <v>508273</v>
      </c>
      <c r="F1487" t="str">
        <f>'[2]Order Form'!E1436</f>
        <v>01-09</v>
      </c>
      <c r="G1487">
        <f>'[2]Order Form'!F1436</f>
        <v>0</v>
      </c>
      <c r="H1487">
        <f>'[2]Order Form'!G1436</f>
        <v>0</v>
      </c>
      <c r="I1487" t="str">
        <f>'[2]Order Form'!H1436</f>
        <v xml:space="preserve">WS PATTERN KNIT SNOOD NAVY </v>
      </c>
      <c r="J1487">
        <f>'[2]Order Form'!I1436</f>
        <v>2</v>
      </c>
      <c r="K1487">
        <f>'[2]Order Form'!J1436</f>
        <v>12.09</v>
      </c>
      <c r="L1487">
        <f>'[2]Order Form'!K1436</f>
        <v>19.95</v>
      </c>
      <c r="M1487">
        <f>'[2]Order Form'!L1392</f>
        <v>0</v>
      </c>
    </row>
    <row r="1488" spans="3:13" ht="15" hidden="1" customHeight="1" outlineLevel="2" x14ac:dyDescent="0.25">
      <c r="C1488" s="59" t="s">
        <v>37</v>
      </c>
      <c r="D1488" s="59" t="s">
        <v>37</v>
      </c>
      <c r="E1488">
        <f>'[2]Order Form'!D1437</f>
        <v>0</v>
      </c>
      <c r="F1488">
        <f>'[2]Order Form'!E1437</f>
        <v>0</v>
      </c>
      <c r="G1488">
        <f>'[2]Order Form'!F1437</f>
        <v>0</v>
      </c>
      <c r="H1488">
        <f>'[2]Order Form'!G1437</f>
        <v>0</v>
      </c>
      <c r="I1488">
        <f>'[2]Order Form'!H1437</f>
        <v>0</v>
      </c>
      <c r="J1488">
        <f>'[2]Order Form'!I1437</f>
        <v>0</v>
      </c>
      <c r="K1488">
        <f>'[2]Order Form'!J1437</f>
        <v>0</v>
      </c>
      <c r="L1488">
        <f>'[2]Order Form'!K1437</f>
        <v>0</v>
      </c>
      <c r="M1488">
        <f>'[2]Order Form'!L1393</f>
        <v>0</v>
      </c>
    </row>
    <row r="1489" spans="3:13" ht="15" hidden="1" customHeight="1" outlineLevel="2" x14ac:dyDescent="0.25">
      <c r="C1489" s="59" t="s">
        <v>37</v>
      </c>
      <c r="D1489" s="59" t="s">
        <v>37</v>
      </c>
      <c r="E1489">
        <f>'[2]Order Form'!D1438</f>
        <v>0</v>
      </c>
      <c r="F1489">
        <f>'[2]Order Form'!E1438</f>
        <v>0</v>
      </c>
      <c r="G1489">
        <f>'[2]Order Form'!F1438</f>
        <v>0</v>
      </c>
      <c r="H1489">
        <f>'[2]Order Form'!G1438</f>
        <v>0</v>
      </c>
      <c r="I1489">
        <f>'[2]Order Form'!H1438</f>
        <v>0</v>
      </c>
      <c r="J1489">
        <f>'[2]Order Form'!I1438</f>
        <v>0</v>
      </c>
      <c r="K1489">
        <f>'[2]Order Form'!J1438</f>
        <v>0</v>
      </c>
      <c r="L1489">
        <f>'[2]Order Form'!K1438</f>
        <v>0</v>
      </c>
      <c r="M1489">
        <f>'[2]Order Form'!L1394</f>
        <v>0</v>
      </c>
    </row>
    <row r="1490" spans="3:13" ht="15" hidden="1" customHeight="1" outlineLevel="2" x14ac:dyDescent="0.25">
      <c r="C1490" s="59" t="s">
        <v>37</v>
      </c>
      <c r="D1490" s="59" t="s">
        <v>37</v>
      </c>
      <c r="E1490">
        <f>'[2]Order Form'!D1439</f>
        <v>0</v>
      </c>
      <c r="F1490">
        <f>'[2]Order Form'!E1439</f>
        <v>0</v>
      </c>
      <c r="G1490">
        <f>'[2]Order Form'!F1439</f>
        <v>0</v>
      </c>
      <c r="H1490">
        <f>'[2]Order Form'!G1439</f>
        <v>0</v>
      </c>
      <c r="I1490">
        <f>'[2]Order Form'!H1439</f>
        <v>0</v>
      </c>
      <c r="J1490">
        <f>'[2]Order Form'!I1439</f>
        <v>0</v>
      </c>
      <c r="K1490">
        <f>'[2]Order Form'!J1439</f>
        <v>0</v>
      </c>
      <c r="L1490">
        <f>'[2]Order Form'!K1439</f>
        <v>0</v>
      </c>
      <c r="M1490">
        <f>'[2]Order Form'!L1395</f>
        <v>0</v>
      </c>
    </row>
    <row r="1491" spans="3:13" ht="15" hidden="1" customHeight="1" outlineLevel="2" x14ac:dyDescent="0.25">
      <c r="C1491" s="59" t="s">
        <v>37</v>
      </c>
      <c r="D1491" s="59" t="s">
        <v>37</v>
      </c>
      <c r="E1491">
        <f>'[2]Order Form'!D1440</f>
        <v>511770</v>
      </c>
      <c r="F1491" t="str">
        <f>'[2]Order Form'!E1440</f>
        <v>ND-13</v>
      </c>
      <c r="G1491">
        <f>'[2]Order Form'!F1440</f>
        <v>0</v>
      </c>
      <c r="H1491">
        <f>'[2]Order Form'!G1440</f>
        <v>0</v>
      </c>
      <c r="I1491" t="str">
        <f>'[2]Order Form'!H1440</f>
        <v xml:space="preserve">WS FLORENCE GLOVES ROSE </v>
      </c>
      <c r="J1491">
        <f>'[2]Order Form'!I1440</f>
        <v>2</v>
      </c>
      <c r="K1491">
        <f>'[2]Order Form'!J1440</f>
        <v>13.91</v>
      </c>
      <c r="L1491">
        <f>'[2]Order Form'!K1440</f>
        <v>22.95</v>
      </c>
      <c r="M1491">
        <f>'[2]Order Form'!L1396</f>
        <v>0</v>
      </c>
    </row>
    <row r="1492" spans="3:13" ht="15" hidden="1" customHeight="1" outlineLevel="2" x14ac:dyDescent="0.25">
      <c r="C1492" s="59" t="s">
        <v>37</v>
      </c>
      <c r="D1492" s="59" t="s">
        <v>37</v>
      </c>
      <c r="E1492">
        <f>'[2]Order Form'!D1441</f>
        <v>511771</v>
      </c>
      <c r="F1492" t="str">
        <f>'[2]Order Form'!E1441</f>
        <v>ND-13</v>
      </c>
      <c r="G1492">
        <f>'[2]Order Form'!F1441</f>
        <v>0</v>
      </c>
      <c r="H1492" t="str">
        <f>'[2]Order Form'!G1441</f>
        <v>LOW</v>
      </c>
      <c r="I1492" t="str">
        <f>'[2]Order Form'!H1441</f>
        <v>WS POPPY FAUX FUR CUFF GLOVES PLUM</v>
      </c>
      <c r="J1492">
        <f>'[2]Order Form'!I1441</f>
        <v>2</v>
      </c>
      <c r="K1492">
        <f>'[2]Order Form'!J1441</f>
        <v>13.91</v>
      </c>
      <c r="L1492">
        <f>'[2]Order Form'!K1441</f>
        <v>22.95</v>
      </c>
      <c r="M1492">
        <f>'[2]Order Form'!L1397</f>
        <v>0</v>
      </c>
    </row>
    <row r="1493" spans="3:13" ht="15" hidden="1" customHeight="1" outlineLevel="2" x14ac:dyDescent="0.25">
      <c r="C1493" s="59" t="s">
        <v>37</v>
      </c>
      <c r="D1493" s="59" t="s">
        <v>37</v>
      </c>
      <c r="E1493">
        <f>'[2]Order Form'!D1442</f>
        <v>511772</v>
      </c>
      <c r="F1493" t="str">
        <f>'[2]Order Form'!E1442</f>
        <v>ND-13</v>
      </c>
      <c r="G1493">
        <f>'[2]Order Form'!F1442</f>
        <v>0</v>
      </c>
      <c r="H1493">
        <f>'[2]Order Form'!G1442</f>
        <v>0</v>
      </c>
      <c r="I1493" t="str">
        <f>'[2]Order Form'!H1442</f>
        <v>WS POPPY FAUX FUR CUFF GLOVES SOFT GREY</v>
      </c>
      <c r="J1493">
        <f>'[2]Order Form'!I1442</f>
        <v>2</v>
      </c>
      <c r="K1493">
        <f>'[2]Order Form'!J1442</f>
        <v>13.91</v>
      </c>
      <c r="L1493">
        <f>'[2]Order Form'!K1442</f>
        <v>22.95</v>
      </c>
      <c r="M1493">
        <f>'[2]Order Form'!L1398</f>
        <v>0</v>
      </c>
    </row>
    <row r="1494" spans="3:13" ht="15" hidden="1" customHeight="1" outlineLevel="2" x14ac:dyDescent="0.25">
      <c r="C1494" s="59" t="s">
        <v>37</v>
      </c>
      <c r="D1494" s="59" t="s">
        <v>37</v>
      </c>
      <c r="E1494">
        <f>'[2]Order Form'!D1443</f>
        <v>511773</v>
      </c>
      <c r="F1494" t="str">
        <f>'[2]Order Form'!E1443</f>
        <v>ND-13</v>
      </c>
      <c r="G1494">
        <f>'[2]Order Form'!F1443</f>
        <v>0</v>
      </c>
      <c r="H1494">
        <f>'[2]Order Form'!G1443</f>
        <v>0</v>
      </c>
      <c r="I1494" t="str">
        <f>'[2]Order Form'!H1443</f>
        <v>WS MARIA FAUX FUR CUFF GLOVES SLATE</v>
      </c>
      <c r="J1494">
        <f>'[2]Order Form'!I1443</f>
        <v>2</v>
      </c>
      <c r="K1494">
        <f>'[2]Order Form'!J1443</f>
        <v>13.91</v>
      </c>
      <c r="L1494">
        <f>'[2]Order Form'!K1443</f>
        <v>22.95</v>
      </c>
      <c r="M1494">
        <f>'[2]Order Form'!L1399</f>
        <v>0</v>
      </c>
    </row>
    <row r="1495" spans="3:13" ht="15" hidden="1" customHeight="1" outlineLevel="2" x14ac:dyDescent="0.25">
      <c r="C1495" s="59" t="s">
        <v>37</v>
      </c>
      <c r="D1495" s="59" t="s">
        <v>37</v>
      </c>
      <c r="E1495">
        <f>'[2]Order Form'!D1444</f>
        <v>511774</v>
      </c>
      <c r="F1495" t="str">
        <f>'[2]Order Form'!E1444</f>
        <v>ND-13</v>
      </c>
      <c r="G1495">
        <f>'[2]Order Form'!F1444</f>
        <v>0</v>
      </c>
      <c r="H1495">
        <f>'[2]Order Form'!G1444</f>
        <v>0</v>
      </c>
      <c r="I1495" t="str">
        <f>'[2]Order Form'!H1444</f>
        <v>WS ISABELLA GLOVES BLACK</v>
      </c>
      <c r="J1495">
        <f>'[2]Order Form'!I1444</f>
        <v>2</v>
      </c>
      <c r="K1495">
        <f>'[2]Order Form'!J1444</f>
        <v>13.91</v>
      </c>
      <c r="L1495">
        <f>'[2]Order Form'!K1444</f>
        <v>22.95</v>
      </c>
      <c r="M1495">
        <f>'[2]Order Form'!L1400</f>
        <v>0</v>
      </c>
    </row>
    <row r="1496" spans="3:13" ht="15" hidden="1" customHeight="1" outlineLevel="2" x14ac:dyDescent="0.25">
      <c r="C1496" s="59" t="s">
        <v>37</v>
      </c>
      <c r="D1496" s="59" t="s">
        <v>37</v>
      </c>
      <c r="E1496">
        <f>'[2]Order Form'!D1445</f>
        <v>511775</v>
      </c>
      <c r="F1496" t="str">
        <f>'[2]Order Form'!E1445</f>
        <v>ND-13</v>
      </c>
      <c r="G1496">
        <f>'[2]Order Form'!F1445</f>
        <v>0</v>
      </c>
      <c r="H1496">
        <f>'[2]Order Form'!G1445</f>
        <v>0</v>
      </c>
      <c r="I1496" t="str">
        <f>'[2]Order Form'!H1445</f>
        <v>WS SOFIA LONG FAUX FUR CUFF GLOVES BLACK</v>
      </c>
      <c r="J1496">
        <f>'[2]Order Form'!I1445</f>
        <v>2</v>
      </c>
      <c r="K1496">
        <f>'[2]Order Form'!J1445</f>
        <v>13.91</v>
      </c>
      <c r="L1496">
        <f>'[2]Order Form'!K1445</f>
        <v>22.95</v>
      </c>
      <c r="M1496">
        <f>'[2]Order Form'!L1401</f>
        <v>0</v>
      </c>
    </row>
    <row r="1497" spans="3:13" ht="15" hidden="1" customHeight="1" outlineLevel="2" x14ac:dyDescent="0.25">
      <c r="C1497" s="59" t="s">
        <v>37</v>
      </c>
      <c r="D1497" s="59" t="s">
        <v>37</v>
      </c>
      <c r="E1497">
        <f>'[2]Order Form'!D1446</f>
        <v>511776</v>
      </c>
      <c r="F1497" t="str">
        <f>'[2]Order Form'!E1446</f>
        <v>ND-14</v>
      </c>
      <c r="G1497">
        <f>'[2]Order Form'!F1446</f>
        <v>0</v>
      </c>
      <c r="H1497">
        <f>'[2]Order Form'!G1446</f>
        <v>0</v>
      </c>
      <c r="I1497" t="str">
        <f>'[2]Order Form'!H1446</f>
        <v>WS JULIETTE VEGAN LEATHER GLOVES NAVY</v>
      </c>
      <c r="J1497">
        <f>'[2]Order Form'!I1446</f>
        <v>2</v>
      </c>
      <c r="K1497">
        <f>'[2]Order Form'!J1446</f>
        <v>13.91</v>
      </c>
      <c r="L1497">
        <f>'[2]Order Form'!K1446</f>
        <v>22.95</v>
      </c>
      <c r="M1497">
        <f>'[2]Order Form'!L1402</f>
        <v>0</v>
      </c>
    </row>
    <row r="1498" spans="3:13" ht="15" hidden="1" customHeight="1" outlineLevel="2" x14ac:dyDescent="0.25">
      <c r="C1498" s="59" t="s">
        <v>37</v>
      </c>
      <c r="D1498" s="59" t="s">
        <v>37</v>
      </c>
      <c r="E1498">
        <f>'[2]Order Form'!D1447</f>
        <v>511777</v>
      </c>
      <c r="F1498" t="str">
        <f>'[2]Order Form'!E1447</f>
        <v>ND-14</v>
      </c>
      <c r="G1498">
        <f>'[2]Order Form'!F1447</f>
        <v>0</v>
      </c>
      <c r="H1498" t="str">
        <f>'[2]Order Form'!G1447</f>
        <v>LOW</v>
      </c>
      <c r="I1498" t="str">
        <f>'[2]Order Form'!H1447</f>
        <v>WS AUDREY FAUX FUR &amp; BUTTONS TRIM GLOVES CHOCOLATE</v>
      </c>
      <c r="J1498">
        <f>'[2]Order Form'!I1447</f>
        <v>2</v>
      </c>
      <c r="K1498">
        <f>'[2]Order Form'!J1447</f>
        <v>13.91</v>
      </c>
      <c r="L1498">
        <f>'[2]Order Form'!K1447</f>
        <v>22.95</v>
      </c>
      <c r="M1498">
        <f>'[2]Order Form'!L1403</f>
        <v>0</v>
      </c>
    </row>
    <row r="1499" spans="3:13" ht="15" hidden="1" customHeight="1" outlineLevel="2" x14ac:dyDescent="0.25">
      <c r="C1499" s="59" t="s">
        <v>37</v>
      </c>
      <c r="D1499" s="59" t="s">
        <v>37</v>
      </c>
      <c r="E1499">
        <f>'[2]Order Form'!D1448</f>
        <v>0</v>
      </c>
      <c r="F1499">
        <f>'[2]Order Form'!E1448</f>
        <v>0</v>
      </c>
      <c r="G1499">
        <f>'[2]Order Form'!F1448</f>
        <v>0</v>
      </c>
      <c r="H1499">
        <f>'[2]Order Form'!G1448</f>
        <v>0</v>
      </c>
      <c r="I1499">
        <f>'[2]Order Form'!H1448</f>
        <v>0</v>
      </c>
      <c r="J1499">
        <f>'[2]Order Form'!I1448</f>
        <v>0</v>
      </c>
      <c r="K1499">
        <f>'[2]Order Form'!J1448</f>
        <v>0</v>
      </c>
      <c r="L1499">
        <f>'[2]Order Form'!K1448</f>
        <v>0</v>
      </c>
      <c r="M1499">
        <f>'[2]Order Form'!L1404</f>
        <v>0</v>
      </c>
    </row>
    <row r="1500" spans="3:13" ht="15" hidden="1" customHeight="1" outlineLevel="2" x14ac:dyDescent="0.25">
      <c r="C1500" s="59" t="s">
        <v>37</v>
      </c>
      <c r="D1500" s="59" t="s">
        <v>37</v>
      </c>
      <c r="E1500">
        <f>'[2]Order Form'!D1449</f>
        <v>510592</v>
      </c>
      <c r="F1500" t="str">
        <f>'[2]Order Form'!E1449</f>
        <v>ND-13</v>
      </c>
      <c r="G1500">
        <f>'[2]Order Form'!F1449</f>
        <v>0</v>
      </c>
      <c r="H1500">
        <f>'[2]Order Form'!G1449</f>
        <v>0</v>
      </c>
      <c r="I1500" t="str">
        <f>'[2]Order Form'!H1449</f>
        <v>WS ANIMAL BUTTON GLOVES BLACK</v>
      </c>
      <c r="J1500">
        <f>'[2]Order Form'!I1449</f>
        <v>2</v>
      </c>
      <c r="K1500">
        <f>'[2]Order Form'!J1449</f>
        <v>13.91</v>
      </c>
      <c r="L1500">
        <f>'[2]Order Form'!K1449</f>
        <v>22.95</v>
      </c>
      <c r="M1500">
        <f>'[2]Order Form'!L1405</f>
        <v>0</v>
      </c>
    </row>
    <row r="1501" spans="3:13" ht="15" hidden="1" customHeight="1" outlineLevel="2" x14ac:dyDescent="0.25">
      <c r="C1501" s="59" t="s">
        <v>37</v>
      </c>
      <c r="D1501" s="59" t="s">
        <v>37</v>
      </c>
      <c r="E1501">
        <f>'[2]Order Form'!D1450</f>
        <v>510593</v>
      </c>
      <c r="F1501" t="str">
        <f>'[2]Order Form'!E1450</f>
        <v>ND-13</v>
      </c>
      <c r="G1501">
        <f>'[2]Order Form'!F1450</f>
        <v>0</v>
      </c>
      <c r="H1501">
        <f>'[2]Order Form'!G1450</f>
        <v>0</v>
      </c>
      <c r="I1501" t="str">
        <f>'[2]Order Form'!H1450</f>
        <v>WS HAZEL BOW WITH FAUX FUR CUFF GLOVES CREAM/BLACK</v>
      </c>
      <c r="J1501">
        <f>'[2]Order Form'!I1450</f>
        <v>2</v>
      </c>
      <c r="K1501">
        <f>'[2]Order Form'!J1450</f>
        <v>13.91</v>
      </c>
      <c r="L1501">
        <f>'[2]Order Form'!K1450</f>
        <v>22.95</v>
      </c>
      <c r="M1501">
        <f>'[2]Order Form'!L1406</f>
        <v>0</v>
      </c>
    </row>
    <row r="1502" spans="3:13" ht="15" hidden="1" customHeight="1" outlineLevel="2" x14ac:dyDescent="0.25">
      <c r="C1502" s="59" t="s">
        <v>37</v>
      </c>
      <c r="D1502" s="59" t="s">
        <v>37</v>
      </c>
      <c r="E1502">
        <f>'[2]Order Form'!D1451</f>
        <v>510599</v>
      </c>
      <c r="F1502" t="str">
        <f>'[2]Order Form'!E1451</f>
        <v>ND-13</v>
      </c>
      <c r="G1502">
        <f>'[2]Order Form'!F1451</f>
        <v>0</v>
      </c>
      <c r="H1502" t="str">
        <f>'[2]Order Form'!G1451</f>
        <v>LOW</v>
      </c>
      <c r="I1502" t="str">
        <f>'[2]Order Form'!H1451</f>
        <v xml:space="preserve">WS AUDREY FAUX FUR &amp; BUTTONS TRIM GLOVES </v>
      </c>
      <c r="J1502">
        <f>'[2]Order Form'!I1451</f>
        <v>2</v>
      </c>
      <c r="K1502">
        <f>'[2]Order Form'!J1451</f>
        <v>13.91</v>
      </c>
      <c r="L1502">
        <f>'[2]Order Form'!K1451</f>
        <v>22.95</v>
      </c>
      <c r="M1502">
        <f>'[2]Order Form'!L1407</f>
        <v>0</v>
      </c>
    </row>
    <row r="1503" spans="3:13" ht="15" hidden="1" customHeight="1" outlineLevel="2" x14ac:dyDescent="0.25">
      <c r="C1503" s="59" t="s">
        <v>37</v>
      </c>
      <c r="D1503" s="59" t="s">
        <v>37</v>
      </c>
      <c r="E1503">
        <f>'[2]Order Form'!D1452</f>
        <v>511274</v>
      </c>
      <c r="F1503" t="str">
        <f>'[2]Order Form'!E1452</f>
        <v>ND-13</v>
      </c>
      <c r="G1503">
        <f>'[2]Order Form'!F1452</f>
        <v>0</v>
      </c>
      <c r="H1503">
        <f>'[2]Order Form'!G1452</f>
        <v>0</v>
      </c>
      <c r="I1503" t="str">
        <f>'[2]Order Form'!H1452</f>
        <v>WS MIA FAUX FUR LINED GLOVES GREY</v>
      </c>
      <c r="J1503">
        <f>'[2]Order Form'!I1452</f>
        <v>2</v>
      </c>
      <c r="K1503">
        <f>'[2]Order Form'!J1452</f>
        <v>13.91</v>
      </c>
      <c r="L1503">
        <f>'[2]Order Form'!K1452</f>
        <v>22.95</v>
      </c>
      <c r="M1503">
        <f>'[2]Order Form'!L1408</f>
        <v>0</v>
      </c>
    </row>
    <row r="1504" spans="3:13" ht="15" hidden="1" customHeight="1" outlineLevel="2" x14ac:dyDescent="0.25">
      <c r="C1504" s="59" t="s">
        <v>37</v>
      </c>
      <c r="D1504" s="59" t="s">
        <v>37</v>
      </c>
      <c r="E1504">
        <f>'[2]Order Form'!D1453</f>
        <v>510595</v>
      </c>
      <c r="F1504" t="str">
        <f>'[2]Order Form'!E1453</f>
        <v>ND-13</v>
      </c>
      <c r="G1504">
        <f>'[2]Order Form'!F1453</f>
        <v>0</v>
      </c>
      <c r="H1504">
        <f>'[2]Order Form'!G1453</f>
        <v>0</v>
      </c>
      <c r="I1504" t="str">
        <f>'[2]Order Form'!H1453</f>
        <v>WS TIA FAUX FUR CUFF CLOVES GREY</v>
      </c>
      <c r="J1504">
        <f>'[2]Order Form'!I1453</f>
        <v>2</v>
      </c>
      <c r="K1504">
        <f>'[2]Order Form'!J1453</f>
        <v>13.91</v>
      </c>
      <c r="L1504">
        <f>'[2]Order Form'!K1453</f>
        <v>22.95</v>
      </c>
      <c r="M1504">
        <f>'[2]Order Form'!L1409</f>
        <v>0</v>
      </c>
    </row>
    <row r="1505" spans="3:13" ht="15" hidden="1" customHeight="1" outlineLevel="2" x14ac:dyDescent="0.25">
      <c r="C1505" s="59" t="s">
        <v>37</v>
      </c>
      <c r="D1505" s="59" t="s">
        <v>37</v>
      </c>
      <c r="E1505">
        <f>'[2]Order Form'!D1454</f>
        <v>511273</v>
      </c>
      <c r="F1505" t="str">
        <f>'[2]Order Form'!E1454</f>
        <v>ND-13</v>
      </c>
      <c r="G1505">
        <f>'[2]Order Form'!F1454</f>
        <v>0</v>
      </c>
      <c r="H1505" t="str">
        <f>'[2]Order Form'!G1454</f>
        <v>LOW</v>
      </c>
      <c r="I1505" t="str">
        <f>'[2]Order Form'!H1454</f>
        <v>WS TANYA FAUX FUR CUFF GLOVES BLACK</v>
      </c>
      <c r="J1505">
        <f>'[2]Order Form'!I1454</f>
        <v>2</v>
      </c>
      <c r="K1505">
        <f>'[2]Order Form'!J1454</f>
        <v>13.91</v>
      </c>
      <c r="L1505">
        <f>'[2]Order Form'!K1454</f>
        <v>22.95</v>
      </c>
      <c r="M1505">
        <f>'[2]Order Form'!L1410</f>
        <v>0</v>
      </c>
    </row>
    <row r="1506" spans="3:13" ht="15" hidden="1" customHeight="1" outlineLevel="2" x14ac:dyDescent="0.25">
      <c r="C1506" s="59" t="s">
        <v>37</v>
      </c>
      <c r="D1506" s="59" t="s">
        <v>37</v>
      </c>
      <c r="E1506">
        <f>'[2]Order Form'!D1455</f>
        <v>511272</v>
      </c>
      <c r="F1506" t="str">
        <f>'[2]Order Form'!E1455</f>
        <v>ND-13</v>
      </c>
      <c r="G1506">
        <f>'[2]Order Form'!F1455</f>
        <v>0</v>
      </c>
      <c r="H1506">
        <f>'[2]Order Form'!G1455</f>
        <v>0</v>
      </c>
      <c r="I1506" t="str">
        <f>'[2]Order Form'!H1455</f>
        <v>WS TIA FAUX FUR CUFF GLOVES NAVY</v>
      </c>
      <c r="J1506">
        <f>'[2]Order Form'!I1455</f>
        <v>2</v>
      </c>
      <c r="K1506">
        <f>'[2]Order Form'!J1455</f>
        <v>13.91</v>
      </c>
      <c r="L1506">
        <f>'[2]Order Form'!K1455</f>
        <v>22.95</v>
      </c>
      <c r="M1506">
        <f>'[2]Order Form'!L1411</f>
        <v>0</v>
      </c>
    </row>
    <row r="1507" spans="3:13" ht="15" hidden="1" customHeight="1" outlineLevel="2" x14ac:dyDescent="0.25">
      <c r="C1507" s="59" t="s">
        <v>37</v>
      </c>
      <c r="D1507" s="59" t="s">
        <v>37</v>
      </c>
      <c r="E1507">
        <f>'[2]Order Form'!D1456</f>
        <v>0</v>
      </c>
      <c r="F1507">
        <f>'[2]Order Form'!E1456</f>
        <v>0</v>
      </c>
      <c r="G1507">
        <f>'[2]Order Form'!F1456</f>
        <v>0</v>
      </c>
      <c r="H1507">
        <f>'[2]Order Form'!G1456</f>
        <v>0</v>
      </c>
      <c r="I1507">
        <f>'[2]Order Form'!H1456</f>
        <v>0</v>
      </c>
      <c r="J1507">
        <f>'[2]Order Form'!I1456</f>
        <v>0</v>
      </c>
      <c r="K1507">
        <f>'[2]Order Form'!J1456</f>
        <v>0</v>
      </c>
      <c r="L1507">
        <f>'[2]Order Form'!K1456</f>
        <v>0</v>
      </c>
      <c r="M1507">
        <f>'[2]Order Form'!L1412</f>
        <v>0</v>
      </c>
    </row>
    <row r="1508" spans="3:13" ht="15" hidden="1" customHeight="1" outlineLevel="2" x14ac:dyDescent="0.25">
      <c r="C1508" s="59" t="s">
        <v>37</v>
      </c>
      <c r="D1508" s="59" t="s">
        <v>37</v>
      </c>
      <c r="E1508" t="str">
        <f>'[2]Order Form'!D1457</f>
        <v>WSA586</v>
      </c>
      <c r="F1508" t="str">
        <f>'[2]Order Form'!E1457</f>
        <v>ND-11</v>
      </c>
      <c r="G1508">
        <f>'[2]Order Form'!F1457</f>
        <v>0</v>
      </c>
      <c r="H1508" t="str">
        <f>'[2]Order Form'!G1457</f>
        <v>P</v>
      </c>
      <c r="I1508" t="str">
        <f>'[2]Order Form'!H1457</f>
        <v>WS FINGERLESS KNIT GLOVES PREPACK</v>
      </c>
      <c r="J1508">
        <f>'[2]Order Form'!I1457</f>
        <v>1</v>
      </c>
      <c r="K1508">
        <f>'[2]Order Form'!J1457</f>
        <v>184.86</v>
      </c>
      <c r="L1508">
        <f>'[2]Order Form'!K1457</f>
        <v>305.02</v>
      </c>
      <c r="M1508">
        <f>'[2]Order Form'!L1413</f>
        <v>0</v>
      </c>
    </row>
    <row r="1509" spans="3:13" ht="15" hidden="1" customHeight="1" outlineLevel="2" x14ac:dyDescent="0.25">
      <c r="C1509" s="59" t="s">
        <v>37</v>
      </c>
      <c r="D1509" s="59" t="s">
        <v>37</v>
      </c>
      <c r="E1509">
        <f>'[2]Order Form'!D1458</f>
        <v>512531</v>
      </c>
      <c r="F1509" t="str">
        <f>'[2]Order Form'!E1458</f>
        <v>ND-11</v>
      </c>
      <c r="G1509">
        <f>'[2]Order Form'!F1458</f>
        <v>0</v>
      </c>
      <c r="H1509">
        <f>'[2]Order Form'!G1458</f>
        <v>0</v>
      </c>
      <c r="I1509" t="str">
        <f>'[2]Order Form'!H1458</f>
        <v xml:space="preserve">WS FINGERLESS SOFT KNIT GLOVES MOCHA </v>
      </c>
      <c r="J1509">
        <f>'[2]Order Form'!I1458</f>
        <v>2</v>
      </c>
      <c r="K1509">
        <f>'[2]Order Form'!J1458</f>
        <v>10.27</v>
      </c>
      <c r="L1509">
        <f>'[2]Order Form'!K1458</f>
        <v>16.95</v>
      </c>
      <c r="M1509">
        <f>'[2]Order Form'!L1414</f>
        <v>0</v>
      </c>
    </row>
    <row r="1510" spans="3:13" ht="15" hidden="1" customHeight="1" outlineLevel="2" x14ac:dyDescent="0.25">
      <c r="C1510" s="59" t="s">
        <v>37</v>
      </c>
      <c r="D1510" s="59" t="s">
        <v>37</v>
      </c>
      <c r="E1510">
        <f>'[2]Order Form'!D1459</f>
        <v>512532</v>
      </c>
      <c r="F1510" t="str">
        <f>'[2]Order Form'!E1459</f>
        <v>ND-11</v>
      </c>
      <c r="G1510">
        <f>'[2]Order Form'!F1459</f>
        <v>0</v>
      </c>
      <c r="H1510">
        <f>'[2]Order Form'!G1459</f>
        <v>0</v>
      </c>
      <c r="I1510" t="str">
        <f>'[2]Order Form'!H1459</f>
        <v xml:space="preserve">WS FINGERLESS SOFT KNIT GLOVES BLUSH PINK </v>
      </c>
      <c r="J1510">
        <f>'[2]Order Form'!I1459</f>
        <v>2</v>
      </c>
      <c r="K1510">
        <f>'[2]Order Form'!J1459</f>
        <v>10.27</v>
      </c>
      <c r="L1510">
        <f>'[2]Order Form'!K1459</f>
        <v>16.95</v>
      </c>
      <c r="M1510">
        <f>'[2]Order Form'!L1415</f>
        <v>0</v>
      </c>
    </row>
    <row r="1511" spans="3:13" ht="15" hidden="1" customHeight="1" outlineLevel="2" x14ac:dyDescent="0.25">
      <c r="C1511" s="59" t="s">
        <v>37</v>
      </c>
      <c r="D1511" s="59" t="s">
        <v>37</v>
      </c>
      <c r="E1511">
        <f>'[2]Order Form'!D1460</f>
        <v>512533</v>
      </c>
      <c r="F1511" t="str">
        <f>'[2]Order Form'!E1460</f>
        <v>ND-11</v>
      </c>
      <c r="G1511">
        <f>'[2]Order Form'!F1460</f>
        <v>0</v>
      </c>
      <c r="H1511">
        <f>'[2]Order Form'!G1460</f>
        <v>0</v>
      </c>
      <c r="I1511" t="str">
        <f>'[2]Order Form'!H1460</f>
        <v>WS FINGERLESS SOFT KNIT GLOVES RED</v>
      </c>
      <c r="J1511">
        <f>'[2]Order Form'!I1460</f>
        <v>2</v>
      </c>
      <c r="K1511">
        <f>'[2]Order Form'!J1460</f>
        <v>10.27</v>
      </c>
      <c r="L1511">
        <f>'[2]Order Form'!K1460</f>
        <v>16.95</v>
      </c>
      <c r="M1511">
        <f>'[2]Order Form'!L1416</f>
        <v>0</v>
      </c>
    </row>
    <row r="1512" spans="3:13" ht="15" hidden="1" customHeight="1" outlineLevel="2" x14ac:dyDescent="0.25">
      <c r="C1512" s="59" t="s">
        <v>37</v>
      </c>
      <c r="D1512" s="59" t="s">
        <v>37</v>
      </c>
      <c r="E1512">
        <f>'[2]Order Form'!D1461</f>
        <v>512534</v>
      </c>
      <c r="F1512" t="str">
        <f>'[2]Order Form'!E1461</f>
        <v>ND-11</v>
      </c>
      <c r="G1512">
        <f>'[2]Order Form'!F1461</f>
        <v>0</v>
      </c>
      <c r="H1512">
        <f>'[2]Order Form'!G1461</f>
        <v>0</v>
      </c>
      <c r="I1512" t="str">
        <f>'[2]Order Form'!H1461</f>
        <v xml:space="preserve">WS FINGERLESS SOFT KNIT GLOVES PLUM </v>
      </c>
      <c r="J1512">
        <f>'[2]Order Form'!I1461</f>
        <v>2</v>
      </c>
      <c r="K1512">
        <f>'[2]Order Form'!J1461</f>
        <v>10.27</v>
      </c>
      <c r="L1512">
        <f>'[2]Order Form'!K1461</f>
        <v>16.95</v>
      </c>
      <c r="M1512" t="e">
        <f>'[2]Order Form'!#REF!</f>
        <v>#REF!</v>
      </c>
    </row>
    <row r="1513" spans="3:13" ht="15" hidden="1" customHeight="1" outlineLevel="2" x14ac:dyDescent="0.25">
      <c r="C1513" s="59" t="s">
        <v>37</v>
      </c>
      <c r="D1513" s="59" t="s">
        <v>37</v>
      </c>
      <c r="E1513">
        <f>'[2]Order Form'!D1462</f>
        <v>511245</v>
      </c>
      <c r="F1513" t="str">
        <f>'[2]Order Form'!E1462</f>
        <v>ND-11</v>
      </c>
      <c r="G1513">
        <f>'[2]Order Form'!F1462</f>
        <v>0</v>
      </c>
      <c r="H1513">
        <f>'[2]Order Form'!G1462</f>
        <v>0</v>
      </c>
      <c r="I1513" t="str">
        <f>'[2]Order Form'!H1462</f>
        <v>WS FINGERLESS SOFT KNIT GLOVES NAVY</v>
      </c>
      <c r="J1513">
        <f>'[2]Order Form'!I1462</f>
        <v>2</v>
      </c>
      <c r="K1513">
        <f>'[2]Order Form'!J1462</f>
        <v>10.27</v>
      </c>
      <c r="L1513">
        <f>'[2]Order Form'!K1462</f>
        <v>16.95</v>
      </c>
      <c r="M1513">
        <f>'[2]Order Form'!L1417</f>
        <v>0</v>
      </c>
    </row>
    <row r="1514" spans="3:13" ht="15" hidden="1" customHeight="1" outlineLevel="2" x14ac:dyDescent="0.25">
      <c r="C1514" s="59" t="s">
        <v>37</v>
      </c>
      <c r="D1514" s="59" t="s">
        <v>37</v>
      </c>
      <c r="E1514">
        <f>'[2]Order Form'!D1463</f>
        <v>512535</v>
      </c>
      <c r="F1514" t="str">
        <f>'[2]Order Form'!E1463</f>
        <v>ND-11</v>
      </c>
      <c r="G1514">
        <f>'[2]Order Form'!F1463</f>
        <v>0</v>
      </c>
      <c r="H1514">
        <f>'[2]Order Form'!G1463</f>
        <v>0</v>
      </c>
      <c r="I1514" t="str">
        <f>'[2]Order Form'!H1463</f>
        <v xml:space="preserve">WS FINGERLESS SOFT KNIT GLOVES PINE </v>
      </c>
      <c r="J1514">
        <f>'[2]Order Form'!I1463</f>
        <v>2</v>
      </c>
      <c r="K1514">
        <f>'[2]Order Form'!J1463</f>
        <v>10.27</v>
      </c>
      <c r="L1514">
        <f>'[2]Order Form'!K1463</f>
        <v>16.95</v>
      </c>
      <c r="M1514">
        <f>'[2]Order Form'!L1418</f>
        <v>0</v>
      </c>
    </row>
    <row r="1515" spans="3:13" ht="15" hidden="1" customHeight="1" outlineLevel="2" x14ac:dyDescent="0.25">
      <c r="C1515" s="59" t="s">
        <v>37</v>
      </c>
      <c r="D1515" s="59" t="s">
        <v>37</v>
      </c>
      <c r="E1515">
        <f>'[2]Order Form'!D1464</f>
        <v>511244</v>
      </c>
      <c r="F1515" t="str">
        <f>'[2]Order Form'!E1464</f>
        <v>ND-11</v>
      </c>
      <c r="G1515">
        <f>'[2]Order Form'!F1464</f>
        <v>0</v>
      </c>
      <c r="H1515">
        <f>'[2]Order Form'!G1464</f>
        <v>0</v>
      </c>
      <c r="I1515" t="str">
        <f>'[2]Order Form'!H1464</f>
        <v xml:space="preserve">WS FINGERLESS SOFT KNITTED GLOVES LIGHT GREY </v>
      </c>
      <c r="J1515">
        <f>'[2]Order Form'!I1464</f>
        <v>2</v>
      </c>
      <c r="K1515">
        <f>'[2]Order Form'!J1464</f>
        <v>10.27</v>
      </c>
      <c r="L1515">
        <f>'[2]Order Form'!K1464</f>
        <v>16.95</v>
      </c>
      <c r="M1515">
        <f>'[2]Order Form'!L1419</f>
        <v>0</v>
      </c>
    </row>
    <row r="1516" spans="3:13" ht="15" hidden="1" customHeight="1" outlineLevel="2" x14ac:dyDescent="0.25">
      <c r="C1516" s="59" t="s">
        <v>37</v>
      </c>
      <c r="D1516" s="59" t="s">
        <v>37</v>
      </c>
      <c r="E1516">
        <f>'[2]Order Form'!D1465</f>
        <v>512536</v>
      </c>
      <c r="F1516" t="str">
        <f>'[2]Order Form'!E1465</f>
        <v>ND-11</v>
      </c>
      <c r="G1516">
        <f>'[2]Order Form'!F1465</f>
        <v>0</v>
      </c>
      <c r="H1516">
        <f>'[2]Order Form'!G1465</f>
        <v>0</v>
      </c>
      <c r="I1516" t="str">
        <f>'[2]Order Form'!H1465</f>
        <v>WS FINGERLESS SOFT KNIT GLOVES GREY</v>
      </c>
      <c r="J1516">
        <f>'[2]Order Form'!I1465</f>
        <v>2</v>
      </c>
      <c r="K1516">
        <f>'[2]Order Form'!J1465</f>
        <v>10.27</v>
      </c>
      <c r="L1516">
        <f>'[2]Order Form'!K1465</f>
        <v>16.95</v>
      </c>
      <c r="M1516">
        <f>'[2]Order Form'!L1420</f>
        <v>0</v>
      </c>
    </row>
    <row r="1517" spans="3:13" ht="15" hidden="1" customHeight="1" outlineLevel="2" x14ac:dyDescent="0.25">
      <c r="C1517" s="59" t="s">
        <v>37</v>
      </c>
      <c r="D1517" s="59" t="s">
        <v>37</v>
      </c>
      <c r="E1517">
        <f>'[2]Order Form'!D1466</f>
        <v>508879</v>
      </c>
      <c r="F1517" t="str">
        <f>'[2]Order Form'!E1466</f>
        <v>ND-11</v>
      </c>
      <c r="G1517">
        <f>'[2]Order Form'!F1466</f>
        <v>0</v>
      </c>
      <c r="H1517">
        <f>'[2]Order Form'!G1466</f>
        <v>0</v>
      </c>
      <c r="I1517" t="str">
        <f>'[2]Order Form'!H1466</f>
        <v>WS FINGERLESS SOFT KNIT GLOVES BLACK</v>
      </c>
      <c r="J1517">
        <f>'[2]Order Form'!I1466</f>
        <v>2</v>
      </c>
      <c r="K1517">
        <f>'[2]Order Form'!J1466</f>
        <v>10.27</v>
      </c>
      <c r="L1517">
        <f>'[2]Order Form'!K1466</f>
        <v>16.95</v>
      </c>
      <c r="M1517">
        <f>'[2]Order Form'!L1421</f>
        <v>0</v>
      </c>
    </row>
    <row r="1518" spans="3:13" ht="15" hidden="1" customHeight="1" outlineLevel="2" x14ac:dyDescent="0.25">
      <c r="C1518" s="59" t="s">
        <v>37</v>
      </c>
      <c r="D1518" s="59" t="s">
        <v>37</v>
      </c>
      <c r="E1518">
        <f>'[2]Order Form'!D1467</f>
        <v>0</v>
      </c>
      <c r="F1518">
        <f>'[2]Order Form'!E1467</f>
        <v>0</v>
      </c>
      <c r="G1518">
        <f>'[2]Order Form'!F1467</f>
        <v>0</v>
      </c>
      <c r="H1518">
        <f>'[2]Order Form'!G1467</f>
        <v>0</v>
      </c>
      <c r="I1518">
        <f>'[2]Order Form'!H1467</f>
        <v>0</v>
      </c>
      <c r="J1518">
        <f>'[2]Order Form'!I1467</f>
        <v>0</v>
      </c>
      <c r="K1518">
        <f>'[2]Order Form'!J1467</f>
        <v>0</v>
      </c>
      <c r="L1518">
        <f>'[2]Order Form'!K1467</f>
        <v>0</v>
      </c>
      <c r="M1518">
        <f>'[2]Order Form'!L1422</f>
        <v>0</v>
      </c>
    </row>
    <row r="1519" spans="3:13" ht="15" hidden="1" customHeight="1" outlineLevel="2" x14ac:dyDescent="0.25">
      <c r="C1519" s="59" t="s">
        <v>37</v>
      </c>
      <c r="D1519" s="59" t="s">
        <v>37</v>
      </c>
      <c r="E1519">
        <f>'[2]Order Form'!D1468</f>
        <v>510519</v>
      </c>
      <c r="F1519" t="str">
        <f>'[2]Order Form'!E1468</f>
        <v>ND-13</v>
      </c>
      <c r="G1519">
        <f>'[2]Order Form'!F1468</f>
        <v>0</v>
      </c>
      <c r="H1519" t="str">
        <f>'[2]Order Form'!G1468</f>
        <v>LOW</v>
      </c>
      <c r="I1519" t="str">
        <f>'[2]Order Form'!H1468</f>
        <v>WS FINGERLESS SOFT KNITTED GLOVE BLUSH</v>
      </c>
      <c r="J1519">
        <f>'[2]Order Form'!I1468</f>
        <v>2</v>
      </c>
      <c r="K1519">
        <f>'[2]Order Form'!J1468</f>
        <v>10.27</v>
      </c>
      <c r="L1519">
        <f>'[2]Order Form'!K1468</f>
        <v>16.95</v>
      </c>
      <c r="M1519">
        <f>'[2]Order Form'!L1423</f>
        <v>0</v>
      </c>
    </row>
    <row r="1520" spans="3:13" ht="15" hidden="1" customHeight="1" outlineLevel="2" x14ac:dyDescent="0.25">
      <c r="C1520" s="59" t="s">
        <v>37</v>
      </c>
      <c r="D1520" s="59" t="s">
        <v>37</v>
      </c>
      <c r="E1520">
        <f>'[2]Order Form'!D1469</f>
        <v>510517</v>
      </c>
      <c r="F1520" t="str">
        <f>'[2]Order Form'!E1469</f>
        <v>ND-13</v>
      </c>
      <c r="G1520">
        <f>'[2]Order Form'!F1469</f>
        <v>0</v>
      </c>
      <c r="H1520" t="str">
        <f>'[2]Order Form'!G1469</f>
        <v>LOW</v>
      </c>
      <c r="I1520" t="str">
        <f>'[2]Order Form'!H1469</f>
        <v>WS FINGERLESS SOFT KNITTED GLOVE DEEP SAGE</v>
      </c>
      <c r="J1520">
        <f>'[2]Order Form'!I1469</f>
        <v>2</v>
      </c>
      <c r="K1520">
        <f>'[2]Order Form'!J1469</f>
        <v>10.27</v>
      </c>
      <c r="L1520">
        <f>'[2]Order Form'!K1469</f>
        <v>16.95</v>
      </c>
      <c r="M1520">
        <f>'[2]Order Form'!L1424</f>
        <v>0</v>
      </c>
    </row>
    <row r="1521" spans="3:13" ht="15" hidden="1" customHeight="1" outlineLevel="2" x14ac:dyDescent="0.25">
      <c r="C1521" s="59" t="s">
        <v>37</v>
      </c>
      <c r="D1521" s="59" t="s">
        <v>37</v>
      </c>
      <c r="E1521">
        <f>'[2]Order Form'!D1470</f>
        <v>510518</v>
      </c>
      <c r="F1521" t="str">
        <f>'[2]Order Form'!E1470</f>
        <v>ND-13</v>
      </c>
      <c r="G1521">
        <f>'[2]Order Form'!F1470</f>
        <v>0</v>
      </c>
      <c r="H1521">
        <f>'[2]Order Form'!G1470</f>
        <v>0</v>
      </c>
      <c r="I1521" t="str">
        <f>'[2]Order Form'!H1470</f>
        <v>WS FINGERLESS SOFT KNITTED GLOVE DUSTY BLUE</v>
      </c>
      <c r="J1521">
        <f>'[2]Order Form'!I1470</f>
        <v>2</v>
      </c>
      <c r="K1521">
        <f>'[2]Order Form'!J1470</f>
        <v>10.27</v>
      </c>
      <c r="L1521">
        <f>'[2]Order Form'!K1470</f>
        <v>16.95</v>
      </c>
      <c r="M1521">
        <f>'[2]Order Form'!L1425</f>
        <v>0</v>
      </c>
    </row>
    <row r="1522" spans="3:13" ht="15" hidden="1" customHeight="1" outlineLevel="2" x14ac:dyDescent="0.25">
      <c r="C1522" s="59" t="s">
        <v>37</v>
      </c>
      <c r="D1522" s="59" t="s">
        <v>37</v>
      </c>
      <c r="E1522">
        <f>'[2]Order Form'!D1471</f>
        <v>511746</v>
      </c>
      <c r="F1522" t="str">
        <f>'[2]Order Form'!E1471</f>
        <v>ND-04</v>
      </c>
      <c r="G1522">
        <f>'[2]Order Form'!F1471</f>
        <v>0</v>
      </c>
      <c r="H1522" t="str">
        <f>'[2]Order Form'!G1471</f>
        <v>LOW</v>
      </c>
      <c r="I1522" t="str">
        <f>'[2]Order Form'!H1471</f>
        <v>WS FINGERLESS SOFT KNIT GLOVES WARM CHARCOAL</v>
      </c>
      <c r="J1522">
        <f>'[2]Order Form'!I1471</f>
        <v>2</v>
      </c>
      <c r="K1522">
        <f>'[2]Order Form'!J1471</f>
        <v>10.27</v>
      </c>
      <c r="L1522">
        <f>'[2]Order Form'!K1471</f>
        <v>16.95</v>
      </c>
      <c r="M1522">
        <f>'[2]Order Form'!L1426</f>
        <v>0</v>
      </c>
    </row>
    <row r="1523" spans="3:13" ht="15" hidden="1" customHeight="1" outlineLevel="2" x14ac:dyDescent="0.25">
      <c r="C1523" s="59" t="s">
        <v>37</v>
      </c>
      <c r="D1523" s="59" t="s">
        <v>37</v>
      </c>
      <c r="E1523">
        <f>'[2]Order Form'!D1472</f>
        <v>511742</v>
      </c>
      <c r="F1523" t="str">
        <f>'[2]Order Form'!E1472</f>
        <v>ND-04</v>
      </c>
      <c r="G1523">
        <f>'[2]Order Form'!F1472</f>
        <v>0</v>
      </c>
      <c r="H1523">
        <f>'[2]Order Form'!G1472</f>
        <v>0</v>
      </c>
      <c r="I1523" t="str">
        <f>'[2]Order Form'!H1472</f>
        <v>WS PLAITED KNIT GLOVES BLUSH</v>
      </c>
      <c r="J1523">
        <f>'[2]Order Form'!I1472</f>
        <v>2</v>
      </c>
      <c r="K1523">
        <f>'[2]Order Form'!J1472</f>
        <v>12.09</v>
      </c>
      <c r="L1523">
        <f>'[2]Order Form'!K1472</f>
        <v>19.95</v>
      </c>
      <c r="M1523">
        <f>'[2]Order Form'!L1427</f>
        <v>0</v>
      </c>
    </row>
    <row r="1524" spans="3:13" ht="15" hidden="1" customHeight="1" outlineLevel="2" x14ac:dyDescent="0.25">
      <c r="C1524" s="59" t="s">
        <v>37</v>
      </c>
      <c r="D1524" s="59" t="s">
        <v>37</v>
      </c>
      <c r="E1524">
        <f>'[2]Order Form'!D1473</f>
        <v>507591</v>
      </c>
      <c r="F1524" t="str">
        <f>'[2]Order Form'!E1473</f>
        <v>ND-12</v>
      </c>
      <c r="G1524">
        <f>'[2]Order Form'!F1473</f>
        <v>0</v>
      </c>
      <c r="H1524">
        <f>'[2]Order Form'!G1473</f>
        <v>0</v>
      </c>
      <c r="I1524" t="str">
        <f>'[2]Order Form'!H1473</f>
        <v>WS KNITTED MITTENS PINK</v>
      </c>
      <c r="J1524">
        <f>'[2]Order Form'!I1473</f>
        <v>2</v>
      </c>
      <c r="K1524">
        <f>'[2]Order Form'!J1473</f>
        <v>10.27</v>
      </c>
      <c r="L1524">
        <f>'[2]Order Form'!K1473</f>
        <v>16.95</v>
      </c>
      <c r="M1524">
        <f>'[2]Order Form'!L1428</f>
        <v>0</v>
      </c>
    </row>
    <row r="1525" spans="3:13" ht="15" hidden="1" customHeight="1" outlineLevel="2" x14ac:dyDescent="0.25">
      <c r="C1525" s="59" t="s">
        <v>37</v>
      </c>
      <c r="D1525" s="59" t="s">
        <v>37</v>
      </c>
      <c r="E1525">
        <f>'[2]Order Form'!D1474</f>
        <v>507593</v>
      </c>
      <c r="F1525" t="str">
        <f>'[2]Order Form'!E1474</f>
        <v>ND-12</v>
      </c>
      <c r="G1525">
        <f>'[2]Order Form'!F1474</f>
        <v>0</v>
      </c>
      <c r="H1525">
        <f>'[2]Order Form'!G1474</f>
        <v>0</v>
      </c>
      <c r="I1525" t="str">
        <f>'[2]Order Form'!H1474</f>
        <v>WS KNITTED WEAVE MITTENS BLACK</v>
      </c>
      <c r="J1525">
        <f>'[2]Order Form'!I1474</f>
        <v>2</v>
      </c>
      <c r="K1525">
        <f>'[2]Order Form'!J1474</f>
        <v>10.27</v>
      </c>
      <c r="L1525">
        <f>'[2]Order Form'!K1474</f>
        <v>16.95</v>
      </c>
      <c r="M1525">
        <f>'[2]Order Form'!L1429</f>
        <v>0</v>
      </c>
    </row>
    <row r="1526" spans="3:13" ht="15" hidden="1" customHeight="1" outlineLevel="2" x14ac:dyDescent="0.25">
      <c r="C1526" s="59" t="s">
        <v>37</v>
      </c>
      <c r="D1526" s="59" t="s">
        <v>37</v>
      </c>
      <c r="E1526">
        <f>'[2]Order Form'!D1475</f>
        <v>507594</v>
      </c>
      <c r="F1526" t="str">
        <f>'[2]Order Form'!E1475</f>
        <v>ND-12</v>
      </c>
      <c r="G1526">
        <f>'[2]Order Form'!F1475</f>
        <v>0</v>
      </c>
      <c r="H1526">
        <f>'[2]Order Form'!G1475</f>
        <v>0</v>
      </c>
      <c r="I1526" t="str">
        <f>'[2]Order Form'!H1475</f>
        <v>WS KNITTED WEAVE MITTENS LIGHT GREY</v>
      </c>
      <c r="J1526">
        <f>'[2]Order Form'!I1475</f>
        <v>2</v>
      </c>
      <c r="K1526">
        <f>'[2]Order Form'!J1475</f>
        <v>10.27</v>
      </c>
      <c r="L1526">
        <f>'[2]Order Form'!K1475</f>
        <v>16.95</v>
      </c>
      <c r="M1526">
        <f>'[2]Order Form'!L1430</f>
        <v>0</v>
      </c>
    </row>
    <row r="1527" spans="3:13" ht="15" hidden="1" customHeight="1" outlineLevel="2" x14ac:dyDescent="0.25">
      <c r="C1527" s="59" t="s">
        <v>37</v>
      </c>
      <c r="D1527" s="59" t="s">
        <v>37</v>
      </c>
      <c r="E1527">
        <f>'[2]Order Form'!D1476</f>
        <v>0</v>
      </c>
      <c r="F1527">
        <f>'[2]Order Form'!E1476</f>
        <v>0</v>
      </c>
      <c r="G1527">
        <f>'[2]Order Form'!F1476</f>
        <v>0</v>
      </c>
      <c r="H1527">
        <f>'[2]Order Form'!G1476</f>
        <v>0</v>
      </c>
      <c r="I1527">
        <f>'[2]Order Form'!H1476</f>
        <v>0</v>
      </c>
      <c r="J1527">
        <f>'[2]Order Form'!I1476</f>
        <v>0</v>
      </c>
      <c r="K1527">
        <f>'[2]Order Form'!J1476</f>
        <v>0</v>
      </c>
      <c r="L1527">
        <f>'[2]Order Form'!K1476</f>
        <v>0</v>
      </c>
      <c r="M1527">
        <f>'[2]Order Form'!L1431</f>
        <v>0</v>
      </c>
    </row>
    <row r="1528" spans="3:13" ht="15" hidden="1" customHeight="1" outlineLevel="2" x14ac:dyDescent="0.25">
      <c r="C1528" s="59" t="s">
        <v>37</v>
      </c>
      <c r="D1528" s="59" t="s">
        <v>37</v>
      </c>
      <c r="E1528">
        <f>'[2]Order Form'!D1477</f>
        <v>509765</v>
      </c>
      <c r="F1528" t="str">
        <f>'[2]Order Form'!E1477</f>
        <v>04-04</v>
      </c>
      <c r="G1528">
        <f>'[2]Order Form'!F1477</f>
        <v>0</v>
      </c>
      <c r="H1528">
        <f>'[2]Order Form'!G1477</f>
        <v>0</v>
      </c>
      <c r="I1528" t="str">
        <f>'[2]Order Form'!H1477</f>
        <v>WS SOPHIE STRIPED BEANIE MULTI</v>
      </c>
      <c r="J1528">
        <f>'[2]Order Form'!I1477</f>
        <v>2</v>
      </c>
      <c r="K1528">
        <f>'[2]Order Form'!J1477</f>
        <v>12.09</v>
      </c>
      <c r="L1528">
        <f>'[2]Order Form'!K1477</f>
        <v>19.95</v>
      </c>
      <c r="M1528">
        <f>'[2]Order Form'!L1432</f>
        <v>0</v>
      </c>
    </row>
    <row r="1529" spans="3:13" ht="15" hidden="1" customHeight="1" outlineLevel="2" x14ac:dyDescent="0.25">
      <c r="C1529" s="59" t="s">
        <v>37</v>
      </c>
      <c r="D1529" s="59" t="s">
        <v>37</v>
      </c>
      <c r="E1529">
        <f>'[2]Order Form'!D1478</f>
        <v>509698</v>
      </c>
      <c r="F1529" t="str">
        <f>'[2]Order Form'!E1478</f>
        <v>04-06</v>
      </c>
      <c r="G1529">
        <f>'[2]Order Form'!F1478</f>
        <v>0</v>
      </c>
      <c r="H1529">
        <f>'[2]Order Form'!G1478</f>
        <v>0</v>
      </c>
      <c r="I1529" t="str">
        <f>'[2]Order Form'!H1478</f>
        <v>WS CABLE KNIT BEANIE WITH POM POM BLUSH</v>
      </c>
      <c r="J1529">
        <f>'[2]Order Form'!I1478</f>
        <v>2</v>
      </c>
      <c r="K1529">
        <f>'[2]Order Form'!J1478</f>
        <v>12.09</v>
      </c>
      <c r="L1529">
        <f>'[2]Order Form'!K1478</f>
        <v>19.95</v>
      </c>
      <c r="M1529">
        <f>'[2]Order Form'!L1433</f>
        <v>0</v>
      </c>
    </row>
    <row r="1530" spans="3:13" ht="15" hidden="1" customHeight="1" outlineLevel="2" x14ac:dyDescent="0.25">
      <c r="C1530" s="59" t="s">
        <v>37</v>
      </c>
      <c r="D1530" s="59" t="s">
        <v>37</v>
      </c>
      <c r="E1530">
        <f>'[2]Order Form'!D1479</f>
        <v>511752</v>
      </c>
      <c r="F1530" t="str">
        <f>'[2]Order Form'!E1479</f>
        <v>ND-04</v>
      </c>
      <c r="G1530">
        <f>'[2]Order Form'!F1479</f>
        <v>0</v>
      </c>
      <c r="H1530">
        <f>'[2]Order Form'!G1479</f>
        <v>0</v>
      </c>
      <c r="I1530" t="str">
        <f>'[2]Order Form'!H1479</f>
        <v>WS WAVY BEANIE WITH POM POM BLUSH</v>
      </c>
      <c r="J1530">
        <f>'[2]Order Form'!I1479</f>
        <v>2</v>
      </c>
      <c r="K1530">
        <f>'[2]Order Form'!J1479</f>
        <v>12.09</v>
      </c>
      <c r="L1530">
        <f>'[2]Order Form'!K1479</f>
        <v>19.95</v>
      </c>
      <c r="M1530">
        <f>'[2]Order Form'!L1434</f>
        <v>0</v>
      </c>
    </row>
    <row r="1531" spans="3:13" ht="15" hidden="1" customHeight="1" outlineLevel="2" x14ac:dyDescent="0.25">
      <c r="C1531" s="59" t="s">
        <v>37</v>
      </c>
      <c r="D1531" s="59" t="s">
        <v>37</v>
      </c>
      <c r="E1531">
        <f>'[2]Order Form'!D1480</f>
        <v>512516</v>
      </c>
      <c r="F1531" t="str">
        <f>'[2]Order Form'!E1480</f>
        <v>ND-11</v>
      </c>
      <c r="G1531">
        <f>'[2]Order Form'!F1480</f>
        <v>0</v>
      </c>
      <c r="H1531">
        <f>'[2]Order Form'!G1480</f>
        <v>0</v>
      </c>
      <c r="I1531" t="str">
        <f>'[2]Order Form'!H1480</f>
        <v xml:space="preserve">WS CHIC KNIT BEANIE TEAL </v>
      </c>
      <c r="J1531">
        <f>'[2]Order Form'!I1480</f>
        <v>2</v>
      </c>
      <c r="K1531">
        <f>'[2]Order Form'!J1480</f>
        <v>12.09</v>
      </c>
      <c r="L1531">
        <f>'[2]Order Form'!K1480</f>
        <v>19.95</v>
      </c>
      <c r="M1531">
        <f>'[2]Order Form'!L1435</f>
        <v>0</v>
      </c>
    </row>
    <row r="1532" spans="3:13" ht="15" hidden="1" customHeight="1" outlineLevel="2" x14ac:dyDescent="0.25">
      <c r="C1532" s="59" t="s">
        <v>37</v>
      </c>
      <c r="D1532" s="59" t="s">
        <v>37</v>
      </c>
      <c r="E1532">
        <f>'[2]Order Form'!D1481</f>
        <v>510496</v>
      </c>
      <c r="F1532" t="str">
        <f>'[2]Order Form'!E1481</f>
        <v>ND-06</v>
      </c>
      <c r="G1532">
        <f>'[2]Order Form'!F1481</f>
        <v>0</v>
      </c>
      <c r="H1532" t="str">
        <f>'[2]Order Form'!G1481</f>
        <v>LOW</v>
      </c>
      <c r="I1532" t="str">
        <f>'[2]Order Form'!H1481</f>
        <v>WS DUO BEANIE DEEP SAGE PARCHMENT</v>
      </c>
      <c r="J1532">
        <f>'[2]Order Form'!I1481</f>
        <v>2</v>
      </c>
      <c r="K1532">
        <f>'[2]Order Form'!J1481</f>
        <v>12.09</v>
      </c>
      <c r="L1532">
        <f>'[2]Order Form'!K1481</f>
        <v>19.95</v>
      </c>
      <c r="M1532">
        <f>'[2]Order Form'!L1436</f>
        <v>0</v>
      </c>
    </row>
    <row r="1533" spans="3:13" ht="15" hidden="1" customHeight="1" outlineLevel="2" x14ac:dyDescent="0.25">
      <c r="C1533" s="59" t="s">
        <v>37</v>
      </c>
      <c r="D1533" s="59" t="s">
        <v>37</v>
      </c>
      <c r="E1533">
        <f>'[2]Order Form'!D1482</f>
        <v>510493</v>
      </c>
      <c r="F1533" t="str">
        <f>'[2]Order Form'!E1482</f>
        <v>ND-06</v>
      </c>
      <c r="G1533">
        <f>'[2]Order Form'!F1482</f>
        <v>0</v>
      </c>
      <c r="H1533">
        <f>'[2]Order Form'!G1482</f>
        <v>0</v>
      </c>
      <c r="I1533" t="str">
        <f>'[2]Order Form'!H1482</f>
        <v xml:space="preserve">WS BELLA BEANIE WITH POM POM NAVY/DUSTY PINK/CREAM </v>
      </c>
      <c r="J1533">
        <f>'[2]Order Form'!I1482</f>
        <v>2</v>
      </c>
      <c r="K1533">
        <f>'[2]Order Form'!J1482</f>
        <v>12.09</v>
      </c>
      <c r="L1533">
        <f>'[2]Order Form'!K1482</f>
        <v>19.95</v>
      </c>
      <c r="M1533">
        <f>'[2]Order Form'!L1437</f>
        <v>0</v>
      </c>
    </row>
    <row r="1534" spans="3:13" ht="15" hidden="1" customHeight="1" outlineLevel="2" x14ac:dyDescent="0.25">
      <c r="C1534" s="59" t="s">
        <v>37</v>
      </c>
      <c r="D1534" s="59" t="s">
        <v>37</v>
      </c>
      <c r="E1534">
        <f>'[2]Order Form'!D1483</f>
        <v>509754</v>
      </c>
      <c r="F1534" t="str">
        <f>'[2]Order Form'!E1483</f>
        <v>04-06</v>
      </c>
      <c r="G1534">
        <f>'[2]Order Form'!F1483</f>
        <v>0</v>
      </c>
      <c r="H1534">
        <f>'[2]Order Form'!G1483</f>
        <v>0</v>
      </c>
      <c r="I1534" t="str">
        <f>'[2]Order Form'!H1483</f>
        <v>WS RIBBED KNIT BEANIE WITH POM POM DUSTY PINK</v>
      </c>
      <c r="J1534">
        <f>'[2]Order Form'!I1483</f>
        <v>2</v>
      </c>
      <c r="K1534">
        <f>'[2]Order Form'!J1483</f>
        <v>12.09</v>
      </c>
      <c r="L1534">
        <f>'[2]Order Form'!K1483</f>
        <v>19.95</v>
      </c>
      <c r="M1534">
        <f>'[2]Order Form'!L1438</f>
        <v>0</v>
      </c>
    </row>
    <row r="1535" spans="3:13" ht="15" hidden="1" customHeight="1" outlineLevel="2" x14ac:dyDescent="0.25">
      <c r="C1535" s="59" t="s">
        <v>37</v>
      </c>
      <c r="D1535" s="59" t="s">
        <v>37</v>
      </c>
      <c r="E1535">
        <f>'[2]Order Form'!D1484</f>
        <v>511750</v>
      </c>
      <c r="F1535" t="str">
        <f>'[2]Order Form'!E1484</f>
        <v>ND-04</v>
      </c>
      <c r="G1535">
        <f>'[2]Order Form'!F1484</f>
        <v>0</v>
      </c>
      <c r="H1535">
        <f>'[2]Order Form'!G1484</f>
        <v>0</v>
      </c>
      <c r="I1535" t="str">
        <f>'[2]Order Form'!H1484</f>
        <v>WS CRISS CROSS BEANIE WITH POM POM CREAM</v>
      </c>
      <c r="J1535">
        <f>'[2]Order Form'!I1484</f>
        <v>2</v>
      </c>
      <c r="K1535">
        <f>'[2]Order Form'!J1484</f>
        <v>12.09</v>
      </c>
      <c r="L1535">
        <f>'[2]Order Form'!K1484</f>
        <v>19.95</v>
      </c>
      <c r="M1535">
        <f>'[2]Order Form'!L1439</f>
        <v>0</v>
      </c>
    </row>
    <row r="1536" spans="3:13" ht="15" hidden="1" customHeight="1" outlineLevel="2" x14ac:dyDescent="0.25">
      <c r="C1536" s="59" t="s">
        <v>37</v>
      </c>
      <c r="D1536" s="59" t="s">
        <v>37</v>
      </c>
      <c r="E1536">
        <f>'[2]Order Form'!D1485</f>
        <v>508671</v>
      </c>
      <c r="F1536" t="str">
        <f>'[2]Order Form'!E1485</f>
        <v>04-08</v>
      </c>
      <c r="G1536">
        <f>'[2]Order Form'!F1485</f>
        <v>0</v>
      </c>
      <c r="H1536">
        <f>'[2]Order Form'!G1485</f>
        <v>0</v>
      </c>
      <c r="I1536" t="str">
        <f>'[2]Order Form'!H1485</f>
        <v>WS DIAMOND KNIT BEANIE SAGE</v>
      </c>
      <c r="J1536">
        <f>'[2]Order Form'!I1485</f>
        <v>2</v>
      </c>
      <c r="K1536">
        <f>'[2]Order Form'!J1485</f>
        <v>12.09</v>
      </c>
      <c r="L1536">
        <f>'[2]Order Form'!K1485</f>
        <v>19.95</v>
      </c>
      <c r="M1536">
        <f>'[2]Order Form'!L1440</f>
        <v>0</v>
      </c>
    </row>
    <row r="1537" spans="3:13" ht="15" hidden="1" customHeight="1" outlineLevel="2" x14ac:dyDescent="0.25">
      <c r="C1537" s="59" t="s">
        <v>37</v>
      </c>
      <c r="D1537" s="59" t="s">
        <v>37</v>
      </c>
      <c r="E1537">
        <f>'[2]Order Form'!D1486</f>
        <v>511755</v>
      </c>
      <c r="F1537" t="str">
        <f>'[2]Order Form'!E1486</f>
        <v>ND-04</v>
      </c>
      <c r="G1537">
        <f>'[2]Order Form'!F1486</f>
        <v>0</v>
      </c>
      <c r="H1537">
        <f>'[2]Order Form'!G1486</f>
        <v>0</v>
      </c>
      <c r="I1537" t="str">
        <f>'[2]Order Form'!H1486</f>
        <v>WS LUNA BEANIE LIGHT BLUE</v>
      </c>
      <c r="J1537">
        <f>'[2]Order Form'!I1486</f>
        <v>2</v>
      </c>
      <c r="K1537">
        <f>'[2]Order Form'!J1486</f>
        <v>12.09</v>
      </c>
      <c r="L1537">
        <f>'[2]Order Form'!K1486</f>
        <v>19.95</v>
      </c>
      <c r="M1537">
        <f>'[2]Order Form'!L1441</f>
        <v>0</v>
      </c>
    </row>
    <row r="1538" spans="3:13" ht="15" hidden="1" customHeight="1" outlineLevel="2" x14ac:dyDescent="0.25">
      <c r="C1538" s="59" t="s">
        <v>37</v>
      </c>
      <c r="D1538" s="59" t="s">
        <v>37</v>
      </c>
      <c r="E1538">
        <f>'[2]Order Form'!D1487</f>
        <v>511749</v>
      </c>
      <c r="F1538" t="str">
        <f>'[2]Order Form'!E1487</f>
        <v>ND-04</v>
      </c>
      <c r="G1538">
        <f>'[2]Order Form'!F1487</f>
        <v>0</v>
      </c>
      <c r="H1538">
        <f>'[2]Order Form'!G1487</f>
        <v>0</v>
      </c>
      <c r="I1538" t="str">
        <f>'[2]Order Form'!H1487</f>
        <v xml:space="preserve">WS TEXTURED BEANIE BEIGE </v>
      </c>
      <c r="J1538">
        <f>'[2]Order Form'!I1487</f>
        <v>2</v>
      </c>
      <c r="K1538">
        <f>'[2]Order Form'!J1487</f>
        <v>12.09</v>
      </c>
      <c r="L1538">
        <f>'[2]Order Form'!K1487</f>
        <v>19.95</v>
      </c>
      <c r="M1538">
        <f>'[2]Order Form'!L1442</f>
        <v>0</v>
      </c>
    </row>
    <row r="1539" spans="3:13" ht="15" hidden="1" customHeight="1" outlineLevel="2" x14ac:dyDescent="0.25">
      <c r="C1539" s="59" t="s">
        <v>37</v>
      </c>
      <c r="D1539" s="59" t="s">
        <v>37</v>
      </c>
      <c r="E1539">
        <f>'[2]Order Form'!D1488</f>
        <v>511747</v>
      </c>
      <c r="F1539" t="str">
        <f>'[2]Order Form'!E1488</f>
        <v>ND-04</v>
      </c>
      <c r="G1539">
        <f>'[2]Order Form'!F1488</f>
        <v>0</v>
      </c>
      <c r="H1539" t="str">
        <f>'[2]Order Form'!G1488</f>
        <v>LOW</v>
      </c>
      <c r="I1539" t="str">
        <f>'[2]Order Form'!H1488</f>
        <v>WS HONEYCOMB KNIT BEANIE WITH POM POM CHOCOLATE</v>
      </c>
      <c r="J1539">
        <f>'[2]Order Form'!I1488</f>
        <v>2</v>
      </c>
      <c r="K1539">
        <f>'[2]Order Form'!J1488</f>
        <v>12.09</v>
      </c>
      <c r="L1539">
        <f>'[2]Order Form'!K1488</f>
        <v>19.95</v>
      </c>
      <c r="M1539">
        <f>'[2]Order Form'!L1443</f>
        <v>0</v>
      </c>
    </row>
    <row r="1540" spans="3:13" ht="15" hidden="1" customHeight="1" outlineLevel="2" x14ac:dyDescent="0.25">
      <c r="C1540" s="59" t="s">
        <v>37</v>
      </c>
      <c r="D1540" s="59" t="s">
        <v>37</v>
      </c>
      <c r="E1540">
        <f>'[2]Order Form'!D1489</f>
        <v>511753</v>
      </c>
      <c r="F1540" t="str">
        <f>'[2]Order Form'!E1489</f>
        <v>ND-04</v>
      </c>
      <c r="G1540">
        <f>'[2]Order Form'!F1489</f>
        <v>0</v>
      </c>
      <c r="H1540">
        <f>'[2]Order Form'!G1489</f>
        <v>0</v>
      </c>
      <c r="I1540" t="str">
        <f>'[2]Order Form'!H1489</f>
        <v>WS CABLE RIB BEANIE WITH POM POM WARM CHARCOAL</v>
      </c>
      <c r="J1540">
        <f>'[2]Order Form'!I1489</f>
        <v>2</v>
      </c>
      <c r="K1540">
        <f>'[2]Order Form'!J1489</f>
        <v>12.09</v>
      </c>
      <c r="L1540">
        <f>'[2]Order Form'!K1489</f>
        <v>19.95</v>
      </c>
      <c r="M1540">
        <f>'[2]Order Form'!L1444</f>
        <v>0</v>
      </c>
    </row>
    <row r="1541" spans="3:13" ht="15" hidden="1" customHeight="1" outlineLevel="2" x14ac:dyDescent="0.25">
      <c r="C1541" s="59" t="s">
        <v>37</v>
      </c>
      <c r="D1541" s="59" t="s">
        <v>37</v>
      </c>
      <c r="E1541">
        <f>'[2]Order Form'!D1490</f>
        <v>509696</v>
      </c>
      <c r="F1541" t="str">
        <f>'[2]Order Form'!E1490</f>
        <v>04-06</v>
      </c>
      <c r="G1541">
        <f>'[2]Order Form'!F1490</f>
        <v>0</v>
      </c>
      <c r="H1541">
        <f>'[2]Order Form'!G1490</f>
        <v>0</v>
      </c>
      <c r="I1541" t="str">
        <f>'[2]Order Form'!H1490</f>
        <v>WS BELLA BEANIE WITH POM POM LAVENDER/WHITE/GREY</v>
      </c>
      <c r="J1541">
        <f>'[2]Order Form'!I1490</f>
        <v>2</v>
      </c>
      <c r="K1541">
        <f>'[2]Order Form'!J1490</f>
        <v>12.09</v>
      </c>
      <c r="L1541">
        <f>'[2]Order Form'!K1490</f>
        <v>19.95</v>
      </c>
      <c r="M1541">
        <f>'[2]Order Form'!L1445</f>
        <v>0</v>
      </c>
    </row>
    <row r="1542" spans="3:13" ht="15" hidden="1" customHeight="1" outlineLevel="2" x14ac:dyDescent="0.25">
      <c r="C1542" s="59" t="s">
        <v>37</v>
      </c>
      <c r="D1542" s="59" t="s">
        <v>37</v>
      </c>
      <c r="E1542">
        <f>'[2]Order Form'!D1491</f>
        <v>509752</v>
      </c>
      <c r="F1542" t="str">
        <f>'[2]Order Form'!E1491</f>
        <v>04-04</v>
      </c>
      <c r="G1542">
        <f>'[2]Order Form'!F1491</f>
        <v>0</v>
      </c>
      <c r="H1542">
        <f>'[2]Order Form'!G1491</f>
        <v>0</v>
      </c>
      <c r="I1542" t="str">
        <f>'[2]Order Form'!H1491</f>
        <v>WS MULTI STRIPE BEANIE WITH POM POM</v>
      </c>
      <c r="J1542">
        <f>'[2]Order Form'!I1491</f>
        <v>2</v>
      </c>
      <c r="K1542">
        <f>'[2]Order Form'!J1491</f>
        <v>12.09</v>
      </c>
      <c r="L1542">
        <f>'[2]Order Form'!K1491</f>
        <v>19.95</v>
      </c>
      <c r="M1542">
        <f>'[2]Order Form'!L1446</f>
        <v>0</v>
      </c>
    </row>
    <row r="1543" spans="3:13" ht="15" hidden="1" customHeight="1" outlineLevel="2" x14ac:dyDescent="0.25">
      <c r="C1543" s="59" t="s">
        <v>37</v>
      </c>
      <c r="D1543" s="59" t="s">
        <v>37</v>
      </c>
      <c r="E1543">
        <f>'[2]Order Form'!D1492</f>
        <v>509766</v>
      </c>
      <c r="F1543" t="str">
        <f>'[2]Order Form'!E1492</f>
        <v>04-04</v>
      </c>
      <c r="G1543">
        <f>'[2]Order Form'!F1492</f>
        <v>0</v>
      </c>
      <c r="H1543">
        <f>'[2]Order Form'!G1492</f>
        <v>0</v>
      </c>
      <c r="I1543" t="str">
        <f>'[2]Order Form'!H1492</f>
        <v>WS TABITHA BEANIE WITH POM POM MULTI</v>
      </c>
      <c r="J1543">
        <f>'[2]Order Form'!I1492</f>
        <v>2</v>
      </c>
      <c r="K1543">
        <f>'[2]Order Form'!J1492</f>
        <v>12.09</v>
      </c>
      <c r="L1543">
        <f>'[2]Order Form'!K1492</f>
        <v>19.95</v>
      </c>
      <c r="M1543">
        <f>'[2]Order Form'!L1447</f>
        <v>0</v>
      </c>
    </row>
    <row r="1544" spans="3:13" ht="15" hidden="1" customHeight="1" outlineLevel="2" x14ac:dyDescent="0.25">
      <c r="C1544" s="59" t="s">
        <v>37</v>
      </c>
      <c r="D1544" s="59" t="s">
        <v>37</v>
      </c>
      <c r="E1544">
        <f>'[2]Order Form'!D1493</f>
        <v>509755</v>
      </c>
      <c r="F1544" t="str">
        <f>'[2]Order Form'!E1493</f>
        <v>04-06</v>
      </c>
      <c r="G1544">
        <f>'[2]Order Form'!F1493</f>
        <v>0</v>
      </c>
      <c r="H1544">
        <f>'[2]Order Form'!G1493</f>
        <v>0</v>
      </c>
      <c r="I1544" t="str">
        <f>'[2]Order Form'!H1493</f>
        <v>WS DIAMOND KNIT BEANIE WITH POM POM GREY</v>
      </c>
      <c r="J1544">
        <f>'[2]Order Form'!I1493</f>
        <v>2</v>
      </c>
      <c r="K1544">
        <f>'[2]Order Form'!J1493</f>
        <v>12.09</v>
      </c>
      <c r="L1544">
        <f>'[2]Order Form'!K1493</f>
        <v>19.95</v>
      </c>
      <c r="M1544">
        <f>'[2]Order Form'!L1448</f>
        <v>0</v>
      </c>
    </row>
    <row r="1545" spans="3:13" ht="15" hidden="1" customHeight="1" outlineLevel="2" x14ac:dyDescent="0.25">
      <c r="C1545" s="59" t="s">
        <v>37</v>
      </c>
      <c r="D1545" s="59" t="s">
        <v>37</v>
      </c>
      <c r="E1545">
        <f>'[2]Order Form'!D1494</f>
        <v>509768</v>
      </c>
      <c r="F1545" t="str">
        <f>'[2]Order Form'!E1494</f>
        <v>04-04</v>
      </c>
      <c r="G1545">
        <f>'[2]Order Form'!F1494</f>
        <v>0</v>
      </c>
      <c r="H1545">
        <f>'[2]Order Form'!G1494</f>
        <v>0</v>
      </c>
      <c r="I1545" t="str">
        <f>'[2]Order Form'!H1494</f>
        <v>WS BRAIDED EVERYDAY BEANIE CHARCOAL</v>
      </c>
      <c r="J1545">
        <f>'[2]Order Form'!I1494</f>
        <v>2</v>
      </c>
      <c r="K1545">
        <f>'[2]Order Form'!J1494</f>
        <v>12.09</v>
      </c>
      <c r="L1545">
        <f>'[2]Order Form'!K1494</f>
        <v>19.95</v>
      </c>
      <c r="M1545" t="e">
        <f>'[2]Order Form'!#REF!</f>
        <v>#REF!</v>
      </c>
    </row>
    <row r="1546" spans="3:13" ht="15" hidden="1" customHeight="1" outlineLevel="2" x14ac:dyDescent="0.25">
      <c r="C1546" s="59" t="s">
        <v>37</v>
      </c>
      <c r="D1546" s="59" t="s">
        <v>37</v>
      </c>
      <c r="E1546">
        <f>'[2]Order Form'!D1495</f>
        <v>511751</v>
      </c>
      <c r="F1546" t="str">
        <f>'[2]Order Form'!E1495</f>
        <v>ND-04</v>
      </c>
      <c r="G1546">
        <f>'[2]Order Form'!F1495</f>
        <v>0</v>
      </c>
      <c r="H1546">
        <f>'[2]Order Form'!G1495</f>
        <v>0</v>
      </c>
      <c r="I1546" t="str">
        <f>'[2]Order Form'!H1495</f>
        <v>WS CRISS CROSS BEANIE WITH POM POM NAVY</v>
      </c>
      <c r="J1546">
        <f>'[2]Order Form'!I1495</f>
        <v>2</v>
      </c>
      <c r="K1546">
        <f>'[2]Order Form'!J1495</f>
        <v>12.09</v>
      </c>
      <c r="L1546">
        <f>'[2]Order Form'!K1495</f>
        <v>19.95</v>
      </c>
      <c r="M1546">
        <f>'[2]Order Form'!L1449</f>
        <v>0</v>
      </c>
    </row>
    <row r="1547" spans="3:13" ht="15" hidden="1" customHeight="1" outlineLevel="2" x14ac:dyDescent="0.25">
      <c r="C1547" s="59" t="s">
        <v>37</v>
      </c>
      <c r="D1547" s="59" t="s">
        <v>37</v>
      </c>
      <c r="E1547">
        <f>'[2]Order Form'!D1496</f>
        <v>509773</v>
      </c>
      <c r="F1547" t="str">
        <f>'[2]Order Form'!E1496</f>
        <v>04-04</v>
      </c>
      <c r="G1547">
        <f>'[2]Order Form'!F1496</f>
        <v>0</v>
      </c>
      <c r="H1547">
        <f>'[2]Order Form'!G1496</f>
        <v>0</v>
      </c>
      <c r="I1547" t="str">
        <f>'[2]Order Form'!H1496</f>
        <v>WS AVERY BEANIE WITH POM POM NAVY</v>
      </c>
      <c r="J1547">
        <f>'[2]Order Form'!I1496</f>
        <v>2</v>
      </c>
      <c r="K1547">
        <f>'[2]Order Form'!J1496</f>
        <v>12.09</v>
      </c>
      <c r="L1547">
        <f>'[2]Order Form'!K1496</f>
        <v>19.95</v>
      </c>
      <c r="M1547">
        <f>'[2]Order Form'!L1450</f>
        <v>0</v>
      </c>
    </row>
    <row r="1548" spans="3:13" ht="15" hidden="1" customHeight="1" outlineLevel="2" x14ac:dyDescent="0.25">
      <c r="C1548" s="59" t="s">
        <v>37</v>
      </c>
      <c r="D1548" s="59" t="s">
        <v>37</v>
      </c>
      <c r="E1548">
        <f>'[2]Order Form'!D1497</f>
        <v>508135</v>
      </c>
      <c r="F1548" t="str">
        <f>'[2]Order Form'!E1497</f>
        <v>ND-06</v>
      </c>
      <c r="G1548">
        <f>'[2]Order Form'!F1497</f>
        <v>0</v>
      </c>
      <c r="H1548" t="str">
        <f>'[2]Order Form'!G1497</f>
        <v>LOW</v>
      </c>
      <c r="I1548" t="str">
        <f>'[2]Order Form'!H1497</f>
        <v>WS RIBBED KNIT BEANIE WITH POM POM NAVY</v>
      </c>
      <c r="J1548">
        <f>'[2]Order Form'!I1497</f>
        <v>2</v>
      </c>
      <c r="K1548">
        <f>'[2]Order Form'!J1497</f>
        <v>12.09</v>
      </c>
      <c r="L1548">
        <f>'[2]Order Form'!K1497</f>
        <v>19.95</v>
      </c>
      <c r="M1548" t="e">
        <f>'[2]Order Form'!#REF!</f>
        <v>#REF!</v>
      </c>
    </row>
    <row r="1549" spans="3:13" ht="15" hidden="1" customHeight="1" outlineLevel="2" x14ac:dyDescent="0.25">
      <c r="C1549" s="59" t="s">
        <v>37</v>
      </c>
      <c r="D1549" s="59" t="s">
        <v>37</v>
      </c>
      <c r="E1549">
        <f>'[2]Order Form'!D1498</f>
        <v>509753</v>
      </c>
      <c r="F1549" t="str">
        <f>'[2]Order Form'!E1498</f>
        <v>04-04</v>
      </c>
      <c r="G1549">
        <f>'[2]Order Form'!F1498</f>
        <v>0</v>
      </c>
      <c r="H1549">
        <f>'[2]Order Form'!G1498</f>
        <v>0</v>
      </c>
      <c r="I1549" t="str">
        <f>'[2]Order Form'!H1498</f>
        <v>WS DUO BRAIDED BEANIE WITH POM POM WHITE</v>
      </c>
      <c r="J1549">
        <f>'[2]Order Form'!I1498</f>
        <v>2</v>
      </c>
      <c r="K1549">
        <f>'[2]Order Form'!J1498</f>
        <v>12.09</v>
      </c>
      <c r="L1549">
        <f>'[2]Order Form'!K1498</f>
        <v>19.95</v>
      </c>
      <c r="M1549" t="e">
        <f>'[2]Order Form'!#REF!</f>
        <v>#REF!</v>
      </c>
    </row>
    <row r="1550" spans="3:13" ht="15" hidden="1" customHeight="1" outlineLevel="2" x14ac:dyDescent="0.25">
      <c r="C1550" s="59" t="s">
        <v>37</v>
      </c>
      <c r="D1550" s="59" t="s">
        <v>37</v>
      </c>
      <c r="E1550">
        <f>'[2]Order Form'!D1499</f>
        <v>508129</v>
      </c>
      <c r="F1550" t="str">
        <f>'[2]Order Form'!E1499</f>
        <v>04-04</v>
      </c>
      <c r="G1550">
        <f>'[2]Order Form'!F1499</f>
        <v>0</v>
      </c>
      <c r="H1550">
        <f>'[2]Order Form'!G1499</f>
        <v>0</v>
      </c>
      <c r="I1550" t="str">
        <f>'[2]Order Form'!H1499</f>
        <v>WS RIBBED BEANIE WITH POM POM LIGHT GREY</v>
      </c>
      <c r="J1550">
        <f>'[2]Order Form'!I1499</f>
        <v>2</v>
      </c>
      <c r="K1550">
        <f>'[2]Order Form'!J1499</f>
        <v>12.09</v>
      </c>
      <c r="L1550">
        <f>'[2]Order Form'!K1499</f>
        <v>19.95</v>
      </c>
      <c r="M1550" t="e">
        <f>'[2]Order Form'!#REF!</f>
        <v>#REF!</v>
      </c>
    </row>
    <row r="1551" spans="3:13" ht="15" hidden="1" customHeight="1" outlineLevel="2" x14ac:dyDescent="0.25">
      <c r="C1551" s="59" t="s">
        <v>37</v>
      </c>
      <c r="D1551" s="59" t="s">
        <v>37</v>
      </c>
      <c r="E1551">
        <f>'[2]Order Form'!D1500</f>
        <v>509770</v>
      </c>
      <c r="F1551" t="str">
        <f>'[2]Order Form'!E1500</f>
        <v>04-04</v>
      </c>
      <c r="G1551">
        <f>'[2]Order Form'!F1500</f>
        <v>0</v>
      </c>
      <c r="H1551">
        <f>'[2]Order Form'!G1500</f>
        <v>0</v>
      </c>
      <c r="I1551" t="str">
        <f>'[2]Order Form'!H1500</f>
        <v>WS BRAIDED BEANIE WITH POM POM GREY</v>
      </c>
      <c r="J1551">
        <f>'[2]Order Form'!I1500</f>
        <v>2</v>
      </c>
      <c r="K1551">
        <f>'[2]Order Form'!J1500</f>
        <v>12.09</v>
      </c>
      <c r="L1551">
        <f>'[2]Order Form'!K1500</f>
        <v>19.95</v>
      </c>
      <c r="M1551">
        <f>'[2]Order Form'!L1451</f>
        <v>0</v>
      </c>
    </row>
    <row r="1552" spans="3:13" ht="15" hidden="1" customHeight="1" outlineLevel="2" x14ac:dyDescent="0.25">
      <c r="C1552" s="59" t="s">
        <v>37</v>
      </c>
      <c r="D1552" s="59" t="s">
        <v>37</v>
      </c>
      <c r="E1552">
        <f>'[2]Order Form'!D1501</f>
        <v>511754</v>
      </c>
      <c r="F1552" t="str">
        <f>'[2]Order Form'!E1501</f>
        <v>ND-04</v>
      </c>
      <c r="G1552">
        <f>'[2]Order Form'!F1501</f>
        <v>0</v>
      </c>
      <c r="H1552">
        <f>'[2]Order Form'!G1501</f>
        <v>0</v>
      </c>
      <c r="I1552" t="str">
        <f>'[2]Order Form'!H1501</f>
        <v>WS LUNA BEANIE BLACK</v>
      </c>
      <c r="J1552">
        <f>'[2]Order Form'!I1501</f>
        <v>2</v>
      </c>
      <c r="K1552">
        <f>'[2]Order Form'!J1501</f>
        <v>12.09</v>
      </c>
      <c r="L1552">
        <f>'[2]Order Form'!K1501</f>
        <v>19.95</v>
      </c>
      <c r="M1552">
        <f>'[2]Order Form'!L1452</f>
        <v>0</v>
      </c>
    </row>
    <row r="1553" spans="3:13" ht="15" hidden="1" customHeight="1" outlineLevel="2" x14ac:dyDescent="0.25">
      <c r="C1553" s="59" t="s">
        <v>37</v>
      </c>
      <c r="D1553" s="59" t="s">
        <v>37</v>
      </c>
      <c r="E1553">
        <f>'[2]Order Form'!D1502</f>
        <v>509697</v>
      </c>
      <c r="F1553" t="str">
        <f>'[2]Order Form'!E1502</f>
        <v>04-06</v>
      </c>
      <c r="G1553">
        <f>'[2]Order Form'!F1502</f>
        <v>0</v>
      </c>
      <c r="H1553">
        <f>'[2]Order Form'!G1502</f>
        <v>0</v>
      </c>
      <c r="I1553" t="str">
        <f>'[2]Order Form'!H1502</f>
        <v>WS RIBBED BEANIE BLACK</v>
      </c>
      <c r="J1553">
        <f>'[2]Order Form'!I1502</f>
        <v>2</v>
      </c>
      <c r="K1553">
        <f>'[2]Order Form'!J1502</f>
        <v>12.09</v>
      </c>
      <c r="L1553">
        <f>'[2]Order Form'!K1502</f>
        <v>19.95</v>
      </c>
      <c r="M1553">
        <f>'[2]Order Form'!L1453</f>
        <v>0</v>
      </c>
    </row>
    <row r="1554" spans="3:13" ht="15" hidden="1" customHeight="1" outlineLevel="2" x14ac:dyDescent="0.25">
      <c r="C1554" s="59" t="s">
        <v>37</v>
      </c>
      <c r="D1554" s="59" t="s">
        <v>37</v>
      </c>
      <c r="E1554">
        <f>'[2]Order Form'!D1503</f>
        <v>508913</v>
      </c>
      <c r="F1554" t="str">
        <f>'[2]Order Form'!E1503</f>
        <v>04-06</v>
      </c>
      <c r="G1554">
        <f>'[2]Order Form'!F1503</f>
        <v>0</v>
      </c>
      <c r="H1554">
        <f>'[2]Order Form'!G1503</f>
        <v>0</v>
      </c>
      <c r="I1554" t="str">
        <f>'[2]Order Form'!H1503</f>
        <v>WS WINTER HEADBAND BLACK</v>
      </c>
      <c r="J1554">
        <f>'[2]Order Form'!I1503</f>
        <v>2</v>
      </c>
      <c r="K1554">
        <f>'[2]Order Form'!J1503</f>
        <v>6.03</v>
      </c>
      <c r="L1554">
        <f>'[2]Order Form'!K1503</f>
        <v>9.9499999999999993</v>
      </c>
      <c r="M1554">
        <f>'[2]Order Form'!L1454</f>
        <v>0</v>
      </c>
    </row>
    <row r="1555" spans="3:13" ht="15" hidden="1" customHeight="1" outlineLevel="2" x14ac:dyDescent="0.25">
      <c r="C1555" s="59" t="s">
        <v>37</v>
      </c>
      <c r="D1555" s="59" t="s">
        <v>37</v>
      </c>
      <c r="E1555">
        <f>'[2]Order Form'!D1504</f>
        <v>0</v>
      </c>
      <c r="F1555">
        <f>'[2]Order Form'!E1504</f>
        <v>0</v>
      </c>
      <c r="G1555">
        <f>'[2]Order Form'!F1504</f>
        <v>0</v>
      </c>
      <c r="H1555">
        <f>'[2]Order Form'!G1504</f>
        <v>0</v>
      </c>
      <c r="I1555">
        <f>'[2]Order Form'!H1504</f>
        <v>0</v>
      </c>
      <c r="J1555">
        <f>'[2]Order Form'!I1504</f>
        <v>0</v>
      </c>
      <c r="K1555">
        <f>'[2]Order Form'!J1504</f>
        <v>0</v>
      </c>
      <c r="L1555">
        <f>'[2]Order Form'!K1504</f>
        <v>0</v>
      </c>
      <c r="M1555" t="e">
        <f>'[2]Order Form'!#REF!</f>
        <v>#REF!</v>
      </c>
    </row>
    <row r="1556" spans="3:13" ht="15" hidden="1" customHeight="1" outlineLevel="2" x14ac:dyDescent="0.25">
      <c r="C1556" s="59" t="s">
        <v>37</v>
      </c>
      <c r="D1556" s="59" t="s">
        <v>37</v>
      </c>
      <c r="E1556">
        <f>'[2]Order Form'!D1505</f>
        <v>0</v>
      </c>
      <c r="F1556">
        <f>'[2]Order Form'!E1505</f>
        <v>0</v>
      </c>
      <c r="G1556">
        <f>'[2]Order Form'!F1505</f>
        <v>0</v>
      </c>
      <c r="H1556">
        <f>'[2]Order Form'!G1505</f>
        <v>0</v>
      </c>
      <c r="I1556">
        <f>'[2]Order Form'!H1505</f>
        <v>0</v>
      </c>
      <c r="J1556">
        <f>'[2]Order Form'!I1505</f>
        <v>0</v>
      </c>
      <c r="K1556">
        <f>'[2]Order Form'!J1505</f>
        <v>0</v>
      </c>
      <c r="L1556">
        <f>'[2]Order Form'!K1505</f>
        <v>0</v>
      </c>
      <c r="M1556" t="e">
        <f>'[2]Order Form'!#REF!</f>
        <v>#REF!</v>
      </c>
    </row>
    <row r="1557" spans="3:13" ht="15" hidden="1" customHeight="1" outlineLevel="2" x14ac:dyDescent="0.25">
      <c r="C1557" s="59" t="s">
        <v>37</v>
      </c>
      <c r="D1557" s="59" t="s">
        <v>37</v>
      </c>
      <c r="E1557" t="str">
        <f>'[2]Order Form'!D1506</f>
        <v>WSA518</v>
      </c>
      <c r="F1557" t="str">
        <f>'[2]Order Form'!E1506</f>
        <v>ND-08</v>
      </c>
      <c r="G1557">
        <f>'[2]Order Form'!F1506</f>
        <v>0</v>
      </c>
      <c r="H1557" t="str">
        <f>'[2]Order Form'!G1506</f>
        <v xml:space="preserve">P </v>
      </c>
      <c r="I1557" t="str">
        <f>'[2]Order Form'!H1506</f>
        <v>WS WINTER WARMER SLIPPER SOCKS PREPACK</v>
      </c>
      <c r="J1557">
        <f>'[2]Order Form'!I1506</f>
        <v>1</v>
      </c>
      <c r="K1557">
        <f>'[2]Order Form'!J1506</f>
        <v>193.44</v>
      </c>
      <c r="L1557">
        <f>'[2]Order Form'!K1506</f>
        <v>319.18</v>
      </c>
      <c r="M1557">
        <f>'[2]Order Form'!L1455</f>
        <v>0</v>
      </c>
    </row>
    <row r="1558" spans="3:13" ht="15" hidden="1" customHeight="1" outlineLevel="2" x14ac:dyDescent="0.25">
      <c r="C1558" s="59" t="s">
        <v>37</v>
      </c>
      <c r="D1558" s="59" t="s">
        <v>37</v>
      </c>
      <c r="E1558">
        <f>'[2]Order Form'!D1507</f>
        <v>511895</v>
      </c>
      <c r="F1558" t="str">
        <f>'[2]Order Form'!E1507</f>
        <v>ND-01</v>
      </c>
      <c r="G1558">
        <f>'[2]Order Form'!F1507</f>
        <v>0</v>
      </c>
      <c r="H1558">
        <f>'[2]Order Form'!G1507</f>
        <v>0</v>
      </c>
      <c r="I1558" t="str">
        <f>'[2]Order Form'!H1507</f>
        <v>WS DIAMOND KNIT ICE PINK FLECK SLIPPER SOCKS</v>
      </c>
      <c r="J1558">
        <f>'[2]Order Form'!I1507</f>
        <v>2</v>
      </c>
      <c r="K1558">
        <f>'[2]Order Form'!J1507</f>
        <v>12.09</v>
      </c>
      <c r="L1558">
        <f>'[2]Order Form'!K1507</f>
        <v>19.95</v>
      </c>
      <c r="M1558">
        <f>'[2]Order Form'!L1456</f>
        <v>0</v>
      </c>
    </row>
    <row r="1559" spans="3:13" ht="15" hidden="1" customHeight="1" outlineLevel="2" x14ac:dyDescent="0.25">
      <c r="C1559" s="59" t="s">
        <v>37</v>
      </c>
      <c r="D1559" s="59" t="s">
        <v>37</v>
      </c>
      <c r="E1559">
        <f>'[2]Order Form'!D1508</f>
        <v>511896</v>
      </c>
      <c r="F1559" t="str">
        <f>'[2]Order Form'!E1508</f>
        <v>ND-01</v>
      </c>
      <c r="G1559">
        <f>'[2]Order Form'!F1508</f>
        <v>0</v>
      </c>
      <c r="H1559">
        <f>'[2]Order Form'!G1508</f>
        <v>0</v>
      </c>
      <c r="I1559" t="str">
        <f>'[2]Order Form'!H1508</f>
        <v>WS RIB KNIT CRANBERRY MARLE SLIPPER SOCKS</v>
      </c>
      <c r="J1559">
        <f>'[2]Order Form'!I1508</f>
        <v>2</v>
      </c>
      <c r="K1559">
        <f>'[2]Order Form'!J1508</f>
        <v>12.09</v>
      </c>
      <c r="L1559">
        <f>'[2]Order Form'!K1508</f>
        <v>19.95</v>
      </c>
      <c r="M1559">
        <f>'[2]Order Form'!L1457</f>
        <v>0</v>
      </c>
    </row>
    <row r="1560" spans="3:13" ht="15" hidden="1" customHeight="1" outlineLevel="2" x14ac:dyDescent="0.25">
      <c r="C1560" s="59" t="s">
        <v>37</v>
      </c>
      <c r="D1560" s="59" t="s">
        <v>37</v>
      </c>
      <c r="E1560">
        <f>'[2]Order Form'!D1509</f>
        <v>511897</v>
      </c>
      <c r="F1560" t="str">
        <f>'[2]Order Form'!E1509</f>
        <v>ND-01</v>
      </c>
      <c r="G1560">
        <f>'[2]Order Form'!F1509</f>
        <v>0</v>
      </c>
      <c r="H1560">
        <f>'[2]Order Form'!G1509</f>
        <v>0</v>
      </c>
      <c r="I1560" t="str">
        <f>'[2]Order Form'!H1509</f>
        <v>WS CHENILLE FEATHERED KNIT WISTERIA SLIPPER SOCKS</v>
      </c>
      <c r="J1560">
        <f>'[2]Order Form'!I1509</f>
        <v>2</v>
      </c>
      <c r="K1560">
        <f>'[2]Order Form'!J1509</f>
        <v>12.09</v>
      </c>
      <c r="L1560">
        <f>'[2]Order Form'!K1509</f>
        <v>19.95</v>
      </c>
      <c r="M1560">
        <f>'[2]Order Form'!L1458</f>
        <v>0</v>
      </c>
    </row>
    <row r="1561" spans="3:13" ht="15" hidden="1" customHeight="1" outlineLevel="2" x14ac:dyDescent="0.25">
      <c r="C1561" s="59" t="s">
        <v>37</v>
      </c>
      <c r="D1561" s="59" t="s">
        <v>37</v>
      </c>
      <c r="E1561">
        <f>'[2]Order Form'!D1510</f>
        <v>511898</v>
      </c>
      <c r="F1561" t="str">
        <f>'[2]Order Form'!E1510</f>
        <v>ND-01</v>
      </c>
      <c r="G1561">
        <f>'[2]Order Form'!F1510</f>
        <v>0</v>
      </c>
      <c r="H1561">
        <f>'[2]Order Form'!G1510</f>
        <v>0</v>
      </c>
      <c r="I1561" t="str">
        <f>'[2]Order Form'!H1510</f>
        <v>WS WAVE TWIST CABLE KNIT AQUA MARLE SLIPPER SOCKS</v>
      </c>
      <c r="J1561">
        <f>'[2]Order Form'!I1510</f>
        <v>2</v>
      </c>
      <c r="K1561">
        <f>'[2]Order Form'!J1510</f>
        <v>12.09</v>
      </c>
      <c r="L1561">
        <f>'[2]Order Form'!K1510</f>
        <v>19.95</v>
      </c>
      <c r="M1561">
        <f>'[2]Order Form'!L1459</f>
        <v>0</v>
      </c>
    </row>
    <row r="1562" spans="3:13" ht="15" hidden="1" customHeight="1" outlineLevel="2" x14ac:dyDescent="0.25">
      <c r="C1562" s="59" t="s">
        <v>37</v>
      </c>
      <c r="D1562" s="59" t="s">
        <v>37</v>
      </c>
      <c r="E1562">
        <f>'[2]Order Form'!D1511</f>
        <v>511899</v>
      </c>
      <c r="F1562" t="str">
        <f>'[2]Order Form'!E1511</f>
        <v>ND-01</v>
      </c>
      <c r="G1562">
        <f>'[2]Order Form'!F1511</f>
        <v>0</v>
      </c>
      <c r="H1562">
        <f>'[2]Order Form'!G1511</f>
        <v>0</v>
      </c>
      <c r="I1562" t="str">
        <f>'[2]Order Form'!H1511</f>
        <v>WS CHENILLE RIB KNIT DENIM SLIPPER SOCKS</v>
      </c>
      <c r="J1562">
        <f>'[2]Order Form'!I1511</f>
        <v>2</v>
      </c>
      <c r="K1562">
        <f>'[2]Order Form'!J1511</f>
        <v>12.09</v>
      </c>
      <c r="L1562">
        <f>'[2]Order Form'!K1511</f>
        <v>19.95</v>
      </c>
      <c r="M1562">
        <f>'[2]Order Form'!L1460</f>
        <v>0</v>
      </c>
    </row>
    <row r="1563" spans="3:13" ht="15" hidden="1" customHeight="1" outlineLevel="2" x14ac:dyDescent="0.25">
      <c r="C1563" s="59" t="s">
        <v>37</v>
      </c>
      <c r="D1563" s="59" t="s">
        <v>37</v>
      </c>
      <c r="E1563">
        <f>'[2]Order Form'!D1512</f>
        <v>511900</v>
      </c>
      <c r="F1563" t="str">
        <f>'[2]Order Form'!E1512</f>
        <v>ND-01</v>
      </c>
      <c r="G1563">
        <f>'[2]Order Form'!F1512</f>
        <v>0</v>
      </c>
      <c r="H1563">
        <f>'[2]Order Form'!G1512</f>
        <v>0</v>
      </c>
      <c r="I1563" t="str">
        <f>'[2]Order Form'!H1512</f>
        <v>WS WAVE TWIST CABLE KNIT PINE MARLE SLIPPER SOCKS</v>
      </c>
      <c r="J1563">
        <f>'[2]Order Form'!I1512</f>
        <v>2</v>
      </c>
      <c r="K1563">
        <f>'[2]Order Form'!J1512</f>
        <v>12.09</v>
      </c>
      <c r="L1563">
        <f>'[2]Order Form'!K1512</f>
        <v>19.95</v>
      </c>
      <c r="M1563">
        <f>'[2]Order Form'!L1461</f>
        <v>0</v>
      </c>
    </row>
    <row r="1564" spans="3:13" ht="15" hidden="1" customHeight="1" outlineLevel="2" x14ac:dyDescent="0.25">
      <c r="C1564" s="59" t="s">
        <v>37</v>
      </c>
      <c r="D1564" s="59" t="s">
        <v>37</v>
      </c>
      <c r="E1564">
        <f>'[2]Order Form'!D1513</f>
        <v>511901</v>
      </c>
      <c r="F1564" t="str">
        <f>'[2]Order Form'!E1513</f>
        <v>ND-01</v>
      </c>
      <c r="G1564">
        <f>'[2]Order Form'!F1513</f>
        <v>0</v>
      </c>
      <c r="H1564">
        <f>'[2]Order Form'!G1513</f>
        <v>0</v>
      </c>
      <c r="I1564" t="str">
        <f>'[2]Order Form'!H1513</f>
        <v>WS CABLE KNIT DENIM MARLE</v>
      </c>
      <c r="J1564">
        <f>'[2]Order Form'!I1513</f>
        <v>2</v>
      </c>
      <c r="K1564">
        <f>'[2]Order Form'!J1513</f>
        <v>12.09</v>
      </c>
      <c r="L1564">
        <f>'[2]Order Form'!K1513</f>
        <v>19.95</v>
      </c>
      <c r="M1564">
        <f>'[2]Order Form'!L1462</f>
        <v>0</v>
      </c>
    </row>
    <row r="1565" spans="3:13" ht="15" hidden="1" customHeight="1" outlineLevel="2" x14ac:dyDescent="0.25">
      <c r="C1565" s="59" t="s">
        <v>37</v>
      </c>
      <c r="D1565" s="59" t="s">
        <v>37</v>
      </c>
      <c r="E1565">
        <f>'[2]Order Form'!D1514</f>
        <v>511902</v>
      </c>
      <c r="F1565" t="str">
        <f>'[2]Order Form'!E1514</f>
        <v>ND-01</v>
      </c>
      <c r="G1565">
        <f>'[2]Order Form'!F1514</f>
        <v>0</v>
      </c>
      <c r="H1565">
        <f>'[2]Order Form'!G1514</f>
        <v>0</v>
      </c>
      <c r="I1565" t="str">
        <f>'[2]Order Form'!H1514</f>
        <v>WS DIAMOND KNIT TAUPE FLECK SLIPPER SOCKS</v>
      </c>
      <c r="J1565">
        <f>'[2]Order Form'!I1514</f>
        <v>2</v>
      </c>
      <c r="K1565">
        <f>'[2]Order Form'!J1514</f>
        <v>12.09</v>
      </c>
      <c r="L1565">
        <f>'[2]Order Form'!K1514</f>
        <v>19.95</v>
      </c>
      <c r="M1565">
        <f>'[2]Order Form'!L1463</f>
        <v>0</v>
      </c>
    </row>
    <row r="1566" spans="3:13" ht="15" hidden="1" customHeight="1" outlineLevel="2" x14ac:dyDescent="0.25">
      <c r="C1566" s="59" t="s">
        <v>37</v>
      </c>
      <c r="D1566" s="59" t="s">
        <v>37</v>
      </c>
      <c r="E1566">
        <f>'[2]Order Form'!D1515</f>
        <v>0</v>
      </c>
      <c r="F1566">
        <f>'[2]Order Form'!E1515</f>
        <v>0</v>
      </c>
      <c r="G1566">
        <f>'[2]Order Form'!F1515</f>
        <v>0</v>
      </c>
      <c r="H1566">
        <f>'[2]Order Form'!G1515</f>
        <v>0</v>
      </c>
      <c r="I1566">
        <f>'[2]Order Form'!H1515</f>
        <v>0</v>
      </c>
      <c r="J1566">
        <f>'[2]Order Form'!I1515</f>
        <v>0</v>
      </c>
      <c r="K1566">
        <f>'[2]Order Form'!J1515</f>
        <v>0</v>
      </c>
      <c r="L1566">
        <f>'[2]Order Form'!K1515</f>
        <v>0</v>
      </c>
      <c r="M1566">
        <f>'[2]Order Form'!L1464</f>
        <v>0</v>
      </c>
    </row>
    <row r="1567" spans="3:13" ht="15" hidden="1" customHeight="1" outlineLevel="2" x14ac:dyDescent="0.25">
      <c r="C1567" s="59" t="s">
        <v>37</v>
      </c>
      <c r="D1567" s="59" t="s">
        <v>37</v>
      </c>
      <c r="E1567">
        <f>'[2]Order Form'!D1516</f>
        <v>508858</v>
      </c>
      <c r="F1567" t="str">
        <f>'[2]Order Form'!E1516</f>
        <v>ND-03</v>
      </c>
      <c r="G1567">
        <f>'[2]Order Form'!F1516</f>
        <v>0</v>
      </c>
      <c r="H1567" t="str">
        <f>'[2]Order Form'!G1516</f>
        <v>LOW</v>
      </c>
      <c r="I1567" t="str">
        <f>'[2]Order Form'!H1516</f>
        <v>WS SLIPPER SOCKS DIAMOND NORDIC WITH POM POMS RED/BLUE</v>
      </c>
      <c r="J1567">
        <f>'[2]Order Form'!I1516</f>
        <v>2</v>
      </c>
      <c r="K1567">
        <f>'[2]Order Form'!J1516</f>
        <v>12.09</v>
      </c>
      <c r="L1567">
        <f>'[2]Order Form'!K1516</f>
        <v>19.95</v>
      </c>
      <c r="M1567">
        <f>'[2]Order Form'!L1465</f>
        <v>0</v>
      </c>
    </row>
    <row r="1568" spans="3:13" ht="15" hidden="1" customHeight="1" outlineLevel="2" x14ac:dyDescent="0.25">
      <c r="C1568" s="59" t="s">
        <v>37</v>
      </c>
      <c r="D1568" s="59" t="s">
        <v>37</v>
      </c>
      <c r="E1568">
        <f>'[2]Order Form'!D1517</f>
        <v>508859</v>
      </c>
      <c r="F1568" t="str">
        <f>'[2]Order Form'!E1517</f>
        <v>ND-03</v>
      </c>
      <c r="G1568">
        <f>'[2]Order Form'!F1517</f>
        <v>0</v>
      </c>
      <c r="H1568">
        <f>'[2]Order Form'!G1517</f>
        <v>0</v>
      </c>
      <c r="I1568" t="str">
        <f>'[2]Order Form'!H1517</f>
        <v>WS SLIPPER SOCKS STRIPEY KNIT BLUES</v>
      </c>
      <c r="J1568">
        <f>'[2]Order Form'!I1517</f>
        <v>2</v>
      </c>
      <c r="K1568">
        <f>'[2]Order Form'!J1517</f>
        <v>12.09</v>
      </c>
      <c r="L1568">
        <f>'[2]Order Form'!K1517</f>
        <v>19.95</v>
      </c>
      <c r="M1568">
        <f>'[2]Order Form'!L1466</f>
        <v>0</v>
      </c>
    </row>
    <row r="1569" spans="3:13" ht="15" hidden="1" customHeight="1" outlineLevel="2" x14ac:dyDescent="0.25">
      <c r="C1569" s="59" t="s">
        <v>37</v>
      </c>
      <c r="D1569" s="59" t="s">
        <v>37</v>
      </c>
      <c r="E1569">
        <f>'[2]Order Form'!D1518</f>
        <v>511285</v>
      </c>
      <c r="F1569" t="str">
        <f>'[2]Order Form'!E1518</f>
        <v>ND-01</v>
      </c>
      <c r="G1569">
        <f>'[2]Order Form'!F1518</f>
        <v>0</v>
      </c>
      <c r="H1569">
        <f>'[2]Order Form'!G1518</f>
        <v>0</v>
      </c>
      <c r="I1569" t="str">
        <f>'[2]Order Form'!H1518</f>
        <v>WS SLIPPER SOCKS CHENILLE RIB KNIT BLUE</v>
      </c>
      <c r="J1569">
        <f>'[2]Order Form'!I1518</f>
        <v>2</v>
      </c>
      <c r="K1569">
        <f>'[2]Order Form'!J1518</f>
        <v>12.09</v>
      </c>
      <c r="L1569">
        <f>'[2]Order Form'!K1518</f>
        <v>19.95</v>
      </c>
      <c r="M1569">
        <f>'[2]Order Form'!L1467</f>
        <v>0</v>
      </c>
    </row>
    <row r="1570" spans="3:13" ht="15" hidden="1" customHeight="1" outlineLevel="2" x14ac:dyDescent="0.25">
      <c r="C1570" s="59" t="s">
        <v>37</v>
      </c>
      <c r="D1570" s="59" t="s">
        <v>37</v>
      </c>
      <c r="E1570">
        <f>'[2]Order Form'!D1519</f>
        <v>511284</v>
      </c>
      <c r="F1570" t="str">
        <f>'[2]Order Form'!E1519</f>
        <v>ND-01</v>
      </c>
      <c r="G1570">
        <f>'[2]Order Form'!F1519</f>
        <v>0</v>
      </c>
      <c r="H1570">
        <f>'[2]Order Form'!G1519</f>
        <v>0</v>
      </c>
      <c r="I1570" t="str">
        <f>'[2]Order Form'!H1519</f>
        <v>WS SLIPPER SOCKS RIB KNIT TEXTURED OATMEAL SHORT</v>
      </c>
      <c r="J1570">
        <f>'[2]Order Form'!I1519</f>
        <v>2</v>
      </c>
      <c r="K1570">
        <f>'[2]Order Form'!J1519</f>
        <v>12.09</v>
      </c>
      <c r="L1570">
        <f>'[2]Order Form'!K1519</f>
        <v>19.95</v>
      </c>
      <c r="M1570">
        <f>'[2]Order Form'!L1468</f>
        <v>0</v>
      </c>
    </row>
    <row r="1571" spans="3:13" ht="15" hidden="1" customHeight="1" outlineLevel="2" x14ac:dyDescent="0.25">
      <c r="C1571" s="59" t="s">
        <v>37</v>
      </c>
      <c r="D1571" s="59" t="s">
        <v>37</v>
      </c>
      <c r="E1571">
        <f>'[2]Order Form'!D1520</f>
        <v>511283</v>
      </c>
      <c r="F1571" t="str">
        <f>'[2]Order Form'!E1520</f>
        <v>ND-01</v>
      </c>
      <c r="G1571">
        <f>'[2]Order Form'!F1520</f>
        <v>0</v>
      </c>
      <c r="H1571">
        <f>'[2]Order Form'!G1520</f>
        <v>0</v>
      </c>
      <c r="I1571" t="str">
        <f>'[2]Order Form'!H1520</f>
        <v>WS SLIPPER SOCKS CHENILLE KNIT NAVY SHORT</v>
      </c>
      <c r="J1571">
        <f>'[2]Order Form'!I1520</f>
        <v>2</v>
      </c>
      <c r="K1571">
        <f>'[2]Order Form'!J1520</f>
        <v>12.09</v>
      </c>
      <c r="L1571">
        <f>'[2]Order Form'!K1520</f>
        <v>19.95</v>
      </c>
      <c r="M1571">
        <f>'[2]Order Form'!L1469</f>
        <v>0</v>
      </c>
    </row>
    <row r="1572" spans="3:13" ht="15" hidden="1" customHeight="1" outlineLevel="2" x14ac:dyDescent="0.25">
      <c r="C1572" s="59" t="s">
        <v>37</v>
      </c>
      <c r="D1572" s="59" t="s">
        <v>37</v>
      </c>
      <c r="E1572">
        <f>'[2]Order Form'!D1521</f>
        <v>509851</v>
      </c>
      <c r="F1572" t="str">
        <f>'[2]Order Form'!E1521</f>
        <v>ND-09</v>
      </c>
      <c r="G1572">
        <f>'[2]Order Form'!F1521</f>
        <v>0</v>
      </c>
      <c r="H1572">
        <f>'[2]Order Form'!G1521</f>
        <v>0</v>
      </c>
      <c r="I1572" t="str">
        <f>'[2]Order Form'!H1521</f>
        <v>WS SLIPPER SOCKS NAVY/WHITE KNIT</v>
      </c>
      <c r="J1572">
        <f>'[2]Order Form'!I1521</f>
        <v>2</v>
      </c>
      <c r="K1572">
        <f>'[2]Order Form'!J1521</f>
        <v>12.09</v>
      </c>
      <c r="L1572">
        <f>'[2]Order Form'!K1521</f>
        <v>19.95</v>
      </c>
      <c r="M1572">
        <f>'[2]Order Form'!L1470</f>
        <v>0</v>
      </c>
    </row>
    <row r="1573" spans="3:13" ht="15" hidden="1" customHeight="1" outlineLevel="2" x14ac:dyDescent="0.25">
      <c r="C1573" s="59" t="s">
        <v>37</v>
      </c>
      <c r="D1573" s="59" t="s">
        <v>37</v>
      </c>
      <c r="E1573">
        <f>'[2]Order Form'!D1522</f>
        <v>511278</v>
      </c>
      <c r="F1573" t="str">
        <f>'[2]Order Form'!E1522</f>
        <v>ND-01</v>
      </c>
      <c r="G1573">
        <f>'[2]Order Form'!F1522</f>
        <v>0</v>
      </c>
      <c r="H1573">
        <f>'[2]Order Form'!G1522</f>
        <v>0</v>
      </c>
      <c r="I1573" t="str">
        <f>'[2]Order Form'!H1522</f>
        <v>WS SLIPPER SOCKS CLASSIC KNIT GREY</v>
      </c>
      <c r="J1573">
        <f>'[2]Order Form'!I1522</f>
        <v>2</v>
      </c>
      <c r="K1573">
        <f>'[2]Order Form'!J1522</f>
        <v>12.09</v>
      </c>
      <c r="L1573">
        <f>'[2]Order Form'!K1522</f>
        <v>19.95</v>
      </c>
      <c r="M1573">
        <f>'[2]Order Form'!L1471</f>
        <v>0</v>
      </c>
    </row>
    <row r="1574" spans="3:13" ht="15" hidden="1" customHeight="1" outlineLevel="2" x14ac:dyDescent="0.25">
      <c r="C1574" s="59" t="s">
        <v>37</v>
      </c>
      <c r="D1574" s="59" t="s">
        <v>37</v>
      </c>
      <c r="E1574">
        <f>'[2]Order Form'!D1523</f>
        <v>509850</v>
      </c>
      <c r="F1574" t="str">
        <f>'[2]Order Form'!E1523</f>
        <v>ND-09</v>
      </c>
      <c r="G1574">
        <f>'[2]Order Form'!F1523</f>
        <v>0</v>
      </c>
      <c r="H1574">
        <f>'[2]Order Form'!G1523</f>
        <v>0</v>
      </c>
      <c r="I1574" t="str">
        <f>'[2]Order Form'!H1523</f>
        <v>WS SLIPPER SOCKS GREY KNIT WITH STRIPE</v>
      </c>
      <c r="J1574">
        <f>'[2]Order Form'!I1523</f>
        <v>2</v>
      </c>
      <c r="K1574">
        <f>'[2]Order Form'!J1523</f>
        <v>12.09</v>
      </c>
      <c r="L1574">
        <f>'[2]Order Form'!K1523</f>
        <v>19.95</v>
      </c>
      <c r="M1574">
        <f>'[2]Order Form'!L1472</f>
        <v>0</v>
      </c>
    </row>
    <row r="1575" spans="3:13" ht="15" hidden="1" customHeight="1" outlineLevel="2" x14ac:dyDescent="0.25">
      <c r="C1575" s="59" t="s">
        <v>37</v>
      </c>
      <c r="D1575" s="59" t="s">
        <v>37</v>
      </c>
      <c r="E1575">
        <f>'[2]Order Form'!D1524</f>
        <v>508716</v>
      </c>
      <c r="F1575" t="str">
        <f>'[2]Order Form'!E1524</f>
        <v>ND-10</v>
      </c>
      <c r="G1575">
        <f>'[2]Order Form'!F1524</f>
        <v>0</v>
      </c>
      <c r="H1575">
        <f>'[2]Order Form'!G1524</f>
        <v>0</v>
      </c>
      <c r="I1575" t="str">
        <f>'[2]Order Form'!H1524</f>
        <v>WS SLIPPER SOCKS CHENILLE BRAID WITH STRIPE NAVY</v>
      </c>
      <c r="J1575">
        <f>'[2]Order Form'!I1524</f>
        <v>2</v>
      </c>
      <c r="K1575">
        <f>'[2]Order Form'!J1524</f>
        <v>12.09</v>
      </c>
      <c r="L1575">
        <f>'[2]Order Form'!K1524</f>
        <v>19.95</v>
      </c>
      <c r="M1575" t="e">
        <f>'[2]Order Form'!#REF!</f>
        <v>#REF!</v>
      </c>
    </row>
    <row r="1576" spans="3:13" ht="15" hidden="1" customHeight="1" outlineLevel="2" x14ac:dyDescent="0.25">
      <c r="C1576" s="59" t="s">
        <v>37</v>
      </c>
      <c r="D1576" s="59" t="s">
        <v>37</v>
      </c>
      <c r="E1576">
        <f>'[2]Order Form'!D1525</f>
        <v>0</v>
      </c>
      <c r="F1576">
        <f>'[2]Order Form'!E1525</f>
        <v>0</v>
      </c>
      <c r="G1576">
        <f>'[2]Order Form'!F1525</f>
        <v>0</v>
      </c>
      <c r="H1576">
        <f>'[2]Order Form'!G1525</f>
        <v>0</v>
      </c>
      <c r="I1576">
        <f>'[2]Order Form'!H1525</f>
        <v>0</v>
      </c>
      <c r="J1576">
        <f>'[2]Order Form'!I1525</f>
        <v>0</v>
      </c>
      <c r="K1576">
        <f>'[2]Order Form'!J1525</f>
        <v>0</v>
      </c>
      <c r="L1576">
        <f>'[2]Order Form'!K1525</f>
        <v>0</v>
      </c>
      <c r="M1576" t="e">
        <f>'[2]Order Form'!#REF!</f>
        <v>#REF!</v>
      </c>
    </row>
    <row r="1577" spans="3:13" ht="15" hidden="1" customHeight="1" outlineLevel="2" x14ac:dyDescent="0.25">
      <c r="C1577" s="59" t="s">
        <v>37</v>
      </c>
      <c r="D1577" s="59" t="s">
        <v>37</v>
      </c>
      <c r="E1577">
        <f>'[2]Order Form'!D1526</f>
        <v>508851</v>
      </c>
      <c r="F1577" t="str">
        <f>'[2]Order Form'!E1526</f>
        <v>ND-03</v>
      </c>
      <c r="G1577">
        <f>'[2]Order Form'!F1526</f>
        <v>0</v>
      </c>
      <c r="H1577">
        <f>'[2]Order Form'!G1526</f>
        <v>0</v>
      </c>
      <c r="I1577" t="str">
        <f>'[2]Order Form'!H1526</f>
        <v>WS ANIMAL SLIPPER SOCKS BEAR BLUE STRIPE</v>
      </c>
      <c r="J1577">
        <f>'[2]Order Form'!I1526</f>
        <v>2</v>
      </c>
      <c r="K1577">
        <f>'[2]Order Form'!J1526</f>
        <v>12.09</v>
      </c>
      <c r="L1577">
        <f>'[2]Order Form'!K1526</f>
        <v>19.95</v>
      </c>
      <c r="M1577" t="e">
        <f>'[2]Order Form'!#REF!</f>
        <v>#REF!</v>
      </c>
    </row>
    <row r="1578" spans="3:13" ht="15" hidden="1" customHeight="1" outlineLevel="2" x14ac:dyDescent="0.25">
      <c r="C1578" s="59" t="s">
        <v>37</v>
      </c>
      <c r="D1578" s="59" t="s">
        <v>37</v>
      </c>
      <c r="E1578">
        <f>'[2]Order Form'!D1527</f>
        <v>511287</v>
      </c>
      <c r="F1578" t="str">
        <f>'[2]Order Form'!E1527</f>
        <v>ND-01</v>
      </c>
      <c r="G1578">
        <f>'[2]Order Form'!F1527</f>
        <v>0</v>
      </c>
      <c r="H1578">
        <f>'[2]Order Form'!G1527</f>
        <v>0</v>
      </c>
      <c r="I1578" t="str">
        <f>'[2]Order Form'!H1527</f>
        <v>WS ANIMAL SLIPPER SOCKS CHENILLE DOG NAVY</v>
      </c>
      <c r="J1578">
        <f>'[2]Order Form'!I1527</f>
        <v>2</v>
      </c>
      <c r="K1578">
        <f>'[2]Order Form'!J1527</f>
        <v>12.09</v>
      </c>
      <c r="L1578">
        <f>'[2]Order Form'!K1527</f>
        <v>19.95</v>
      </c>
      <c r="M1578">
        <f>'[2]Order Form'!L1473</f>
        <v>0</v>
      </c>
    </row>
    <row r="1579" spans="3:13" ht="15" hidden="1" customHeight="1" outlineLevel="2" x14ac:dyDescent="0.25">
      <c r="C1579" s="59" t="s">
        <v>37</v>
      </c>
      <c r="D1579" s="59" t="s">
        <v>37</v>
      </c>
      <c r="E1579">
        <f>'[2]Order Form'!D1528</f>
        <v>508849</v>
      </c>
      <c r="F1579" t="str">
        <f>'[2]Order Form'!E1528</f>
        <v>ND-03</v>
      </c>
      <c r="G1579">
        <f>'[2]Order Form'!F1528</f>
        <v>0</v>
      </c>
      <c r="H1579">
        <f>'[2]Order Form'!G1528</f>
        <v>0</v>
      </c>
      <c r="I1579" t="str">
        <f>'[2]Order Form'!H1528</f>
        <v>WS ANIMAL SLIPPER SOCKS PIG PINK</v>
      </c>
      <c r="J1579">
        <f>'[2]Order Form'!I1528</f>
        <v>2</v>
      </c>
      <c r="K1579">
        <f>'[2]Order Form'!J1528</f>
        <v>12.09</v>
      </c>
      <c r="L1579">
        <f>'[2]Order Form'!K1528</f>
        <v>19.95</v>
      </c>
      <c r="M1579">
        <f>'[2]Order Form'!L1474</f>
        <v>0</v>
      </c>
    </row>
    <row r="1580" spans="3:13" ht="15" hidden="1" customHeight="1" outlineLevel="2" x14ac:dyDescent="0.25">
      <c r="C1580" s="59" t="s">
        <v>37</v>
      </c>
      <c r="D1580" s="59" t="s">
        <v>37</v>
      </c>
      <c r="E1580">
        <f>'[2]Order Form'!D1529</f>
        <v>0</v>
      </c>
      <c r="F1580">
        <f>'[2]Order Form'!E1529</f>
        <v>0</v>
      </c>
      <c r="G1580">
        <f>'[2]Order Form'!F1529</f>
        <v>0</v>
      </c>
      <c r="H1580">
        <f>'[2]Order Form'!G1529</f>
        <v>0</v>
      </c>
      <c r="I1580">
        <f>'[2]Order Form'!H1529</f>
        <v>0</v>
      </c>
      <c r="J1580">
        <f>'[2]Order Form'!I1529</f>
        <v>0</v>
      </c>
      <c r="K1580">
        <f>'[2]Order Form'!J1529</f>
        <v>0</v>
      </c>
      <c r="L1580">
        <f>'[2]Order Form'!K1529</f>
        <v>0</v>
      </c>
      <c r="M1580">
        <f>'[2]Order Form'!L1475</f>
        <v>0</v>
      </c>
    </row>
    <row r="1581" spans="3:13" ht="15" hidden="1" customHeight="1" outlineLevel="2" x14ac:dyDescent="0.25">
      <c r="C1581" s="59" t="s">
        <v>37</v>
      </c>
      <c r="D1581" s="59" t="s">
        <v>37</v>
      </c>
      <c r="E1581" t="str">
        <f>'[2]Order Form'!D1530</f>
        <v>WSA283</v>
      </c>
      <c r="F1581" t="str">
        <f>'[2]Order Form'!E1530</f>
        <v>04-A</v>
      </c>
      <c r="G1581">
        <f>'[2]Order Form'!F1530</f>
        <v>0</v>
      </c>
      <c r="H1581" t="str">
        <f>'[2]Order Form'!G1530</f>
        <v>P</v>
      </c>
      <c r="I1581" t="str">
        <f>'[2]Order Form'!H1530</f>
        <v>WS COSY SOCKS &amp; FOOTLETS PREPACK</v>
      </c>
      <c r="J1581">
        <f>'[2]Order Form'!I1530</f>
        <v>1</v>
      </c>
      <c r="K1581">
        <f>'[2]Order Form'!J1530</f>
        <v>96.48</v>
      </c>
      <c r="L1581">
        <f>'[2]Order Form'!K1530</f>
        <v>159.19</v>
      </c>
      <c r="M1581">
        <f>'[2]Order Form'!L1476</f>
        <v>0</v>
      </c>
    </row>
    <row r="1582" spans="3:13" ht="15" hidden="1" customHeight="1" outlineLevel="2" x14ac:dyDescent="0.25">
      <c r="C1582" s="59" t="s">
        <v>37</v>
      </c>
      <c r="D1582" s="59" t="s">
        <v>37</v>
      </c>
      <c r="E1582">
        <f>'[2]Order Form'!D1531</f>
        <v>509951</v>
      </c>
      <c r="F1582" t="str">
        <f>'[2]Order Form'!E1531</f>
        <v>04-A</v>
      </c>
      <c r="G1582">
        <f>'[2]Order Form'!F1531</f>
        <v>0</v>
      </c>
      <c r="H1582">
        <f>'[2]Order Form'!G1531</f>
        <v>0</v>
      </c>
      <c r="I1582" t="str">
        <f>'[2]Order Form'!H1531</f>
        <v>WS COSY SOCKS PENGUIN</v>
      </c>
      <c r="J1582">
        <f>'[2]Order Form'!I1531</f>
        <v>2</v>
      </c>
      <c r="K1582">
        <f>'[2]Order Form'!J1531</f>
        <v>6.03</v>
      </c>
      <c r="L1582">
        <f>'[2]Order Form'!K1531</f>
        <v>9.9499999999999993</v>
      </c>
      <c r="M1582">
        <f>'[2]Order Form'!L1477</f>
        <v>0</v>
      </c>
    </row>
    <row r="1583" spans="3:13" ht="15" hidden="1" customHeight="1" outlineLevel="2" x14ac:dyDescent="0.25">
      <c r="C1583" s="59" t="s">
        <v>37</v>
      </c>
      <c r="D1583" s="59" t="s">
        <v>37</v>
      </c>
      <c r="E1583">
        <f>'[2]Order Form'!D1532</f>
        <v>509952</v>
      </c>
      <c r="F1583" t="str">
        <f>'[2]Order Form'!E1532</f>
        <v>04-A</v>
      </c>
      <c r="G1583">
        <f>'[2]Order Form'!F1532</f>
        <v>0</v>
      </c>
      <c r="H1583">
        <f>'[2]Order Form'!G1532</f>
        <v>0</v>
      </c>
      <c r="I1583" t="str">
        <f>'[2]Order Form'!H1532</f>
        <v>WS COSY SOCKS BULLDOG</v>
      </c>
      <c r="J1583">
        <f>'[2]Order Form'!I1532</f>
        <v>2</v>
      </c>
      <c r="K1583">
        <f>'[2]Order Form'!J1532</f>
        <v>6.03</v>
      </c>
      <c r="L1583">
        <f>'[2]Order Form'!K1532</f>
        <v>9.9499999999999993</v>
      </c>
      <c r="M1583" t="e">
        <f>'[2]Order Form'!#REF!</f>
        <v>#REF!</v>
      </c>
    </row>
    <row r="1584" spans="3:13" ht="15" hidden="1" customHeight="1" outlineLevel="2" x14ac:dyDescent="0.25">
      <c r="C1584" s="59" t="s">
        <v>37</v>
      </c>
      <c r="D1584" s="59" t="s">
        <v>37</v>
      </c>
      <c r="E1584">
        <f>'[2]Order Form'!D1533</f>
        <v>509953</v>
      </c>
      <c r="F1584" t="str">
        <f>'[2]Order Form'!E1533</f>
        <v>04-A</v>
      </c>
      <c r="G1584">
        <f>'[2]Order Form'!F1533</f>
        <v>0</v>
      </c>
      <c r="H1584">
        <f>'[2]Order Form'!G1533</f>
        <v>0</v>
      </c>
      <c r="I1584" t="str">
        <f>'[2]Order Form'!H1533</f>
        <v>WS COSY SOCKS STRIPE BLUE</v>
      </c>
      <c r="J1584">
        <f>'[2]Order Form'!I1533</f>
        <v>2</v>
      </c>
      <c r="K1584">
        <f>'[2]Order Form'!J1533</f>
        <v>6.03</v>
      </c>
      <c r="L1584">
        <f>'[2]Order Form'!K1533</f>
        <v>9.9499999999999993</v>
      </c>
      <c r="M1584" t="e">
        <f>'[2]Order Form'!#REF!</f>
        <v>#REF!</v>
      </c>
    </row>
    <row r="1585" spans="3:13" ht="15" hidden="1" customHeight="1" outlineLevel="2" x14ac:dyDescent="0.25">
      <c r="C1585" s="59" t="s">
        <v>37</v>
      </c>
      <c r="D1585" s="59" t="s">
        <v>37</v>
      </c>
      <c r="E1585">
        <f>'[2]Order Form'!D1534</f>
        <v>509954</v>
      </c>
      <c r="F1585" t="str">
        <f>'[2]Order Form'!E1534</f>
        <v>04-A</v>
      </c>
      <c r="G1585">
        <f>'[2]Order Form'!F1534</f>
        <v>0</v>
      </c>
      <c r="H1585">
        <f>'[2]Order Form'!G1534</f>
        <v>0</v>
      </c>
      <c r="I1585" t="str">
        <f>'[2]Order Form'!H1534</f>
        <v>WS COSY SOCKS CHENILLE SOFT PINK</v>
      </c>
      <c r="J1585">
        <f>'[2]Order Form'!I1534</f>
        <v>2</v>
      </c>
      <c r="K1585">
        <f>'[2]Order Form'!J1534</f>
        <v>6.03</v>
      </c>
      <c r="L1585">
        <f>'[2]Order Form'!K1534</f>
        <v>9.9499999999999993</v>
      </c>
      <c r="M1585">
        <f>'[2]Order Form'!L1478</f>
        <v>0</v>
      </c>
    </row>
    <row r="1586" spans="3:13" ht="15" hidden="1" customHeight="1" outlineLevel="2" x14ac:dyDescent="0.25">
      <c r="C1586" s="59" t="s">
        <v>37</v>
      </c>
      <c r="D1586" s="59" t="s">
        <v>37</v>
      </c>
      <c r="E1586">
        <f>'[2]Order Form'!D1535</f>
        <v>509955</v>
      </c>
      <c r="F1586" t="str">
        <f>'[2]Order Form'!E1535</f>
        <v>04-A</v>
      </c>
      <c r="G1586">
        <f>'[2]Order Form'!F1535</f>
        <v>0</v>
      </c>
      <c r="H1586">
        <f>'[2]Order Form'!G1535</f>
        <v>0</v>
      </c>
      <c r="I1586" t="str">
        <f>'[2]Order Form'!H1535</f>
        <v xml:space="preserve">WS FOOTLETS ANIMAL STRIPE GREY </v>
      </c>
      <c r="J1586">
        <f>'[2]Order Form'!I1535</f>
        <v>2</v>
      </c>
      <c r="K1586">
        <f>'[2]Order Form'!J1535</f>
        <v>6.03</v>
      </c>
      <c r="L1586">
        <f>'[2]Order Form'!K1535</f>
        <v>9.9499999999999993</v>
      </c>
      <c r="M1586">
        <f>'[2]Order Form'!L1479</f>
        <v>0</v>
      </c>
    </row>
    <row r="1587" spans="3:13" ht="15" hidden="1" customHeight="1" outlineLevel="2" x14ac:dyDescent="0.25">
      <c r="C1587" s="59" t="s">
        <v>37</v>
      </c>
      <c r="D1587" s="59" t="s">
        <v>37</v>
      </c>
      <c r="E1587">
        <f>'[2]Order Form'!D1536</f>
        <v>509956</v>
      </c>
      <c r="F1587" t="str">
        <f>'[2]Order Form'!E1536</f>
        <v>04-A</v>
      </c>
      <c r="G1587">
        <f>'[2]Order Form'!F1536</f>
        <v>0</v>
      </c>
      <c r="H1587">
        <f>'[2]Order Form'!G1536</f>
        <v>0</v>
      </c>
      <c r="I1587" t="str">
        <f>'[2]Order Form'!H1536</f>
        <v>WS FOOTLETS SPOTS NAVY</v>
      </c>
      <c r="J1587">
        <f>'[2]Order Form'!I1536</f>
        <v>2</v>
      </c>
      <c r="K1587">
        <f>'[2]Order Form'!J1536</f>
        <v>6.03</v>
      </c>
      <c r="L1587">
        <f>'[2]Order Form'!K1536</f>
        <v>9.9499999999999993</v>
      </c>
      <c r="M1587">
        <f>'[2]Order Form'!L1480</f>
        <v>0</v>
      </c>
    </row>
    <row r="1588" spans="3:13" ht="15" hidden="1" customHeight="1" outlineLevel="2" x14ac:dyDescent="0.25">
      <c r="C1588" s="59" t="s">
        <v>37</v>
      </c>
      <c r="D1588" s="59" t="s">
        <v>37</v>
      </c>
      <c r="E1588">
        <f>'[2]Order Form'!D1537</f>
        <v>509957</v>
      </c>
      <c r="F1588" t="str">
        <f>'[2]Order Form'!E1537</f>
        <v>04-A</v>
      </c>
      <c r="G1588">
        <f>'[2]Order Form'!F1537</f>
        <v>0</v>
      </c>
      <c r="H1588">
        <f>'[2]Order Form'!G1537</f>
        <v>0</v>
      </c>
      <c r="I1588" t="str">
        <f>'[2]Order Form'!H1537</f>
        <v>WS FOOTLETS UNICORN PINK</v>
      </c>
      <c r="J1588">
        <f>'[2]Order Form'!I1537</f>
        <v>2</v>
      </c>
      <c r="K1588">
        <f>'[2]Order Form'!J1537</f>
        <v>6.03</v>
      </c>
      <c r="L1588">
        <f>'[2]Order Form'!K1537</f>
        <v>9.9499999999999993</v>
      </c>
      <c r="M1588">
        <f>'[2]Order Form'!L1481</f>
        <v>0</v>
      </c>
    </row>
    <row r="1589" spans="3:13" ht="15" hidden="1" customHeight="1" outlineLevel="2" x14ac:dyDescent="0.25">
      <c r="C1589" s="59" t="s">
        <v>37</v>
      </c>
      <c r="D1589" s="59" t="s">
        <v>37</v>
      </c>
      <c r="E1589">
        <f>'[2]Order Form'!D1538</f>
        <v>509958</v>
      </c>
      <c r="F1589" t="str">
        <f>'[2]Order Form'!E1538</f>
        <v>04-A</v>
      </c>
      <c r="G1589">
        <f>'[2]Order Form'!F1538</f>
        <v>0</v>
      </c>
      <c r="H1589">
        <f>'[2]Order Form'!G1538</f>
        <v>0</v>
      </c>
      <c r="I1589" t="str">
        <f>'[2]Order Form'!H1538</f>
        <v>WS FOOTLETS KOALA BLUE</v>
      </c>
      <c r="J1589">
        <f>'[2]Order Form'!I1538</f>
        <v>2</v>
      </c>
      <c r="K1589">
        <f>'[2]Order Form'!J1538</f>
        <v>6.03</v>
      </c>
      <c r="L1589">
        <f>'[2]Order Form'!K1538</f>
        <v>9.9499999999999993</v>
      </c>
      <c r="M1589">
        <f>'[2]Order Form'!L1482</f>
        <v>0</v>
      </c>
    </row>
    <row r="1590" spans="3:13" ht="15" hidden="1" customHeight="1" outlineLevel="2" x14ac:dyDescent="0.25">
      <c r="C1590" s="59" t="s">
        <v>37</v>
      </c>
      <c r="D1590" s="59" t="s">
        <v>37</v>
      </c>
      <c r="E1590">
        <f>'[2]Order Form'!D1539</f>
        <v>0</v>
      </c>
      <c r="F1590">
        <f>'[2]Order Form'!E1539</f>
        <v>0</v>
      </c>
      <c r="G1590">
        <f>'[2]Order Form'!F1539</f>
        <v>0</v>
      </c>
      <c r="H1590">
        <f>'[2]Order Form'!G1539</f>
        <v>0</v>
      </c>
      <c r="I1590">
        <f>'[2]Order Form'!H1539</f>
        <v>0</v>
      </c>
      <c r="J1590">
        <f>'[2]Order Form'!I1539</f>
        <v>0</v>
      </c>
      <c r="K1590">
        <f>'[2]Order Form'!J1539</f>
        <v>0</v>
      </c>
      <c r="L1590">
        <f>'[2]Order Form'!K1539</f>
        <v>0</v>
      </c>
      <c r="M1590" t="e">
        <f>'[2]Order Form'!#REF!</f>
        <v>#REF!</v>
      </c>
    </row>
    <row r="1591" spans="3:13" ht="15" hidden="1" customHeight="1" outlineLevel="2" x14ac:dyDescent="0.25">
      <c r="C1591" s="59" t="s">
        <v>37</v>
      </c>
      <c r="D1591" s="59" t="s">
        <v>37</v>
      </c>
      <c r="E1591" t="str">
        <f>'[2]Order Form'!D1540</f>
        <v>WS867</v>
      </c>
      <c r="F1591" t="str">
        <f>'[2]Order Form'!E1540</f>
        <v>ND-17</v>
      </c>
      <c r="G1591">
        <f>'[2]Order Form'!F1540</f>
        <v>0</v>
      </c>
      <c r="H1591" t="str">
        <f>'[2]Order Form'!G1540</f>
        <v xml:space="preserve">P - LOW
</v>
      </c>
      <c r="I1591" t="str">
        <f>'[2]Order Form'!H1540</f>
        <v>WS SLIPPERS PREPACK</v>
      </c>
      <c r="J1591">
        <f>'[2]Order Form'!I1540</f>
        <v>1</v>
      </c>
      <c r="K1591">
        <f>'[2]Order Form'!J1540</f>
        <v>222.56</v>
      </c>
      <c r="L1591">
        <f>'[2]Order Form'!K1540</f>
        <v>367.22</v>
      </c>
      <c r="M1591">
        <f>'[2]Order Form'!L1483</f>
        <v>0</v>
      </c>
    </row>
    <row r="1592" spans="3:13" ht="15" hidden="1" customHeight="1" outlineLevel="2" x14ac:dyDescent="0.25">
      <c r="C1592" s="59" t="s">
        <v>37</v>
      </c>
      <c r="D1592" s="59" t="s">
        <v>37</v>
      </c>
      <c r="E1592">
        <f>'[2]Order Form'!D1541</f>
        <v>507241</v>
      </c>
      <c r="F1592" t="str">
        <f>'[2]Order Form'!E1541</f>
        <v>ND-03</v>
      </c>
      <c r="G1592">
        <f>'[2]Order Form'!F1541</f>
        <v>0</v>
      </c>
      <c r="H1592">
        <f>'[2]Order Form'!G1541</f>
        <v>0</v>
      </c>
      <c r="I1592" t="str">
        <f>'[2]Order Form'!H1541</f>
        <v>WS SLIPPERS CLOUDS NAVY S/M</v>
      </c>
      <c r="J1592">
        <f>'[2]Order Form'!I1541</f>
        <v>2</v>
      </c>
      <c r="K1592">
        <f>'[2]Order Form'!J1541</f>
        <v>13.91</v>
      </c>
      <c r="L1592">
        <f>'[2]Order Form'!K1541</f>
        <v>22.95</v>
      </c>
      <c r="M1592" t="e">
        <f>'[2]Order Form'!#REF!</f>
        <v>#REF!</v>
      </c>
    </row>
    <row r="1593" spans="3:13" ht="15" hidden="1" customHeight="1" outlineLevel="2" x14ac:dyDescent="0.25">
      <c r="C1593" s="59" t="s">
        <v>37</v>
      </c>
      <c r="D1593" s="59" t="s">
        <v>37</v>
      </c>
      <c r="E1593">
        <f>'[2]Order Form'!D1542</f>
        <v>507242</v>
      </c>
      <c r="F1593" t="str">
        <f>'[2]Order Form'!E1542</f>
        <v>ND-18</v>
      </c>
      <c r="G1593">
        <f>'[2]Order Form'!F1542</f>
        <v>0</v>
      </c>
      <c r="H1593" t="str">
        <f>'[2]Order Form'!G1542</f>
        <v>LOW</v>
      </c>
      <c r="I1593" t="str">
        <f>'[2]Order Form'!H1542</f>
        <v>WS SLIPPERS CLOUDS NAVY M/L</v>
      </c>
      <c r="J1593">
        <f>'[2]Order Form'!I1542</f>
        <v>2</v>
      </c>
      <c r="K1593">
        <f>'[2]Order Form'!J1542</f>
        <v>13.91</v>
      </c>
      <c r="L1593">
        <f>'[2]Order Form'!K1542</f>
        <v>22.95</v>
      </c>
      <c r="M1593">
        <f>'[2]Order Form'!L1484</f>
        <v>0</v>
      </c>
    </row>
    <row r="1594" spans="3:13" ht="15" hidden="1" customHeight="1" outlineLevel="2" x14ac:dyDescent="0.25">
      <c r="C1594" s="59" t="s">
        <v>37</v>
      </c>
      <c r="D1594" s="59" t="s">
        <v>37</v>
      </c>
      <c r="E1594">
        <f>'[2]Order Form'!D1543</f>
        <v>507243</v>
      </c>
      <c r="F1594" t="str">
        <f>'[2]Order Form'!E1543</f>
        <v>ND-03</v>
      </c>
      <c r="G1594">
        <f>'[2]Order Form'!F1543</f>
        <v>0</v>
      </c>
      <c r="H1594">
        <f>'[2]Order Form'!G1543</f>
        <v>0</v>
      </c>
      <c r="I1594" t="str">
        <f>'[2]Order Form'!H1543</f>
        <v>WS SLIPPERS STARS BLUE S/M</v>
      </c>
      <c r="J1594">
        <f>'[2]Order Form'!I1543</f>
        <v>2</v>
      </c>
      <c r="K1594">
        <f>'[2]Order Form'!J1543</f>
        <v>13.91</v>
      </c>
      <c r="L1594">
        <f>'[2]Order Form'!K1543</f>
        <v>22.95</v>
      </c>
      <c r="M1594">
        <f>'[2]Order Form'!L1485</f>
        <v>0</v>
      </c>
    </row>
    <row r="1595" spans="3:13" ht="15" hidden="1" customHeight="1" outlineLevel="2" x14ac:dyDescent="0.25">
      <c r="C1595" s="59" t="s">
        <v>37</v>
      </c>
      <c r="D1595" s="59" t="s">
        <v>37</v>
      </c>
      <c r="E1595">
        <f>'[2]Order Form'!D1544</f>
        <v>507244</v>
      </c>
      <c r="F1595" t="str">
        <f>'[2]Order Form'!E1544</f>
        <v>ND-03</v>
      </c>
      <c r="G1595">
        <f>'[2]Order Form'!F1544</f>
        <v>0</v>
      </c>
      <c r="H1595" t="str">
        <f>'[2]Order Form'!G1544</f>
        <v>LOW</v>
      </c>
      <c r="I1595" t="str">
        <f>'[2]Order Form'!H1544</f>
        <v>WS SLIPPERS STARS BLUE M/L</v>
      </c>
      <c r="J1595">
        <f>'[2]Order Form'!I1544</f>
        <v>2</v>
      </c>
      <c r="K1595">
        <f>'[2]Order Form'!J1544</f>
        <v>13.91</v>
      </c>
      <c r="L1595">
        <f>'[2]Order Form'!K1544</f>
        <v>22.95</v>
      </c>
      <c r="M1595" t="e">
        <f>'[2]Order Form'!#REF!</f>
        <v>#REF!</v>
      </c>
    </row>
    <row r="1596" spans="3:13" ht="15" hidden="1" customHeight="1" outlineLevel="2" x14ac:dyDescent="0.25">
      <c r="C1596" s="59" t="s">
        <v>37</v>
      </c>
      <c r="D1596" s="59" t="s">
        <v>37</v>
      </c>
      <c r="E1596">
        <f>'[2]Order Form'!D1545</f>
        <v>507245</v>
      </c>
      <c r="F1596" t="str">
        <f>'[2]Order Form'!E1545</f>
        <v>ND-03</v>
      </c>
      <c r="G1596">
        <f>'[2]Order Form'!F1545</f>
        <v>0</v>
      </c>
      <c r="H1596" t="str">
        <f>'[2]Order Form'!G1545</f>
        <v>LOW</v>
      </c>
      <c r="I1596" t="str">
        <f>'[2]Order Form'!H1545</f>
        <v>WS SLIPPERS POLKA BLACK S/M</v>
      </c>
      <c r="J1596">
        <f>'[2]Order Form'!I1545</f>
        <v>2</v>
      </c>
      <c r="K1596">
        <f>'[2]Order Form'!J1545</f>
        <v>13.91</v>
      </c>
      <c r="L1596">
        <f>'[2]Order Form'!K1545</f>
        <v>22.95</v>
      </c>
      <c r="M1596">
        <f>'[2]Order Form'!L1486</f>
        <v>0</v>
      </c>
    </row>
    <row r="1597" spans="3:13" ht="15" hidden="1" customHeight="1" outlineLevel="2" x14ac:dyDescent="0.25">
      <c r="C1597" s="59" t="s">
        <v>37</v>
      </c>
      <c r="D1597" s="59" t="s">
        <v>37</v>
      </c>
      <c r="E1597">
        <f>'[2]Order Form'!D1546</f>
        <v>507246</v>
      </c>
      <c r="F1597" t="str">
        <f>'[2]Order Form'!E1546</f>
        <v>ND-03</v>
      </c>
      <c r="G1597">
        <f>'[2]Order Form'!F1546</f>
        <v>0</v>
      </c>
      <c r="H1597">
        <f>'[2]Order Form'!G1546</f>
        <v>0</v>
      </c>
      <c r="I1597" t="str">
        <f>'[2]Order Form'!H1546</f>
        <v>WS SLIPPERS POLKA BLACK M/L</v>
      </c>
      <c r="J1597">
        <f>'[2]Order Form'!I1546</f>
        <v>2</v>
      </c>
      <c r="K1597">
        <f>'[2]Order Form'!J1546</f>
        <v>13.91</v>
      </c>
      <c r="L1597">
        <f>'[2]Order Form'!K1546</f>
        <v>22.95</v>
      </c>
      <c r="M1597">
        <f>'[2]Order Form'!L1487</f>
        <v>0</v>
      </c>
    </row>
    <row r="1598" spans="3:13" ht="15" hidden="1" customHeight="1" outlineLevel="2" x14ac:dyDescent="0.25">
      <c r="C1598" s="59" t="s">
        <v>37</v>
      </c>
      <c r="D1598" s="59" t="s">
        <v>37</v>
      </c>
      <c r="E1598">
        <f>'[2]Order Form'!D1547</f>
        <v>507247</v>
      </c>
      <c r="F1598" t="str">
        <f>'[2]Order Form'!E1547</f>
        <v>ND-03</v>
      </c>
      <c r="G1598">
        <f>'[2]Order Form'!F1547</f>
        <v>0</v>
      </c>
      <c r="H1598">
        <f>'[2]Order Form'!G1547</f>
        <v>0</v>
      </c>
      <c r="I1598" t="str">
        <f>'[2]Order Form'!H1547</f>
        <v>WS SLIPPERS CATS BY KAT S/M</v>
      </c>
      <c r="J1598">
        <f>'[2]Order Form'!I1547</f>
        <v>2</v>
      </c>
      <c r="K1598">
        <f>'[2]Order Form'!J1547</f>
        <v>13.91</v>
      </c>
      <c r="L1598">
        <f>'[2]Order Form'!K1547</f>
        <v>22.95</v>
      </c>
      <c r="M1598">
        <f>'[2]Order Form'!L1488</f>
        <v>0</v>
      </c>
    </row>
    <row r="1599" spans="3:13" ht="15" hidden="1" customHeight="1" outlineLevel="2" x14ac:dyDescent="0.25">
      <c r="C1599" s="59" t="s">
        <v>37</v>
      </c>
      <c r="D1599" s="59" t="s">
        <v>37</v>
      </c>
      <c r="E1599">
        <f>'[2]Order Form'!D1548</f>
        <v>507248</v>
      </c>
      <c r="F1599" t="str">
        <f>'[2]Order Form'!E1548</f>
        <v>ND-03</v>
      </c>
      <c r="G1599">
        <f>'[2]Order Form'!F1548</f>
        <v>0</v>
      </c>
      <c r="H1599" t="str">
        <f>'[2]Order Form'!G1548</f>
        <v>LOW</v>
      </c>
      <c r="I1599" t="str">
        <f>'[2]Order Form'!H1548</f>
        <v>WS SLIPPERS CATS BY KAT M/L</v>
      </c>
      <c r="J1599">
        <f>'[2]Order Form'!I1548</f>
        <v>2</v>
      </c>
      <c r="K1599">
        <f>'[2]Order Form'!J1548</f>
        <v>13.91</v>
      </c>
      <c r="L1599">
        <f>'[2]Order Form'!K1548</f>
        <v>22.95</v>
      </c>
      <c r="M1599">
        <f>'[2]Order Form'!L1489</f>
        <v>0</v>
      </c>
    </row>
    <row r="1600" spans="3:13" ht="15" hidden="1" customHeight="1" outlineLevel="2" x14ac:dyDescent="0.25">
      <c r="C1600" s="59" t="s">
        <v>37</v>
      </c>
      <c r="D1600" s="59" t="s">
        <v>37</v>
      </c>
      <c r="E1600">
        <f>'[2]Order Form'!D1549</f>
        <v>0</v>
      </c>
      <c r="F1600">
        <f>'[2]Order Form'!E1549</f>
        <v>0</v>
      </c>
      <c r="G1600">
        <f>'[2]Order Form'!F1549</f>
        <v>0</v>
      </c>
      <c r="H1600">
        <f>'[2]Order Form'!G1549</f>
        <v>0</v>
      </c>
      <c r="I1600">
        <f>'[2]Order Form'!H1549</f>
        <v>0</v>
      </c>
      <c r="J1600">
        <f>'[2]Order Form'!I1549</f>
        <v>0</v>
      </c>
      <c r="K1600">
        <f>'[2]Order Form'!J1549</f>
        <v>0</v>
      </c>
      <c r="L1600">
        <f>'[2]Order Form'!K1549</f>
        <v>0</v>
      </c>
      <c r="M1600">
        <f>'[2]Order Form'!L1490</f>
        <v>0</v>
      </c>
    </row>
    <row r="1601" spans="3:13" ht="15" hidden="1" customHeight="1" outlineLevel="2" x14ac:dyDescent="0.25">
      <c r="C1601" s="59" t="s">
        <v>37</v>
      </c>
      <c r="D1601" s="59" t="s">
        <v>37</v>
      </c>
      <c r="E1601">
        <f>'[2]Order Form'!D1550</f>
        <v>509945</v>
      </c>
      <c r="F1601" t="str">
        <f>'[2]Order Form'!E1550</f>
        <v>ND-03</v>
      </c>
      <c r="G1601">
        <f>'[2]Order Form'!F1550</f>
        <v>0</v>
      </c>
      <c r="H1601">
        <f>'[2]Order Form'!G1550</f>
        <v>0</v>
      </c>
      <c r="I1601" t="str">
        <f>'[2]Order Form'!H1550</f>
        <v>WS SLIPPER SLIDES BLACK SMALL</v>
      </c>
      <c r="J1601">
        <f>'[2]Order Form'!I1550</f>
        <v>1</v>
      </c>
      <c r="K1601">
        <f>'[2]Order Form'!J1550</f>
        <v>15.12</v>
      </c>
      <c r="L1601">
        <f>'[2]Order Form'!K1550</f>
        <v>24.95</v>
      </c>
      <c r="M1601">
        <f>'[2]Order Form'!L1491</f>
        <v>0</v>
      </c>
    </row>
    <row r="1602" spans="3:13" ht="15" hidden="1" customHeight="1" outlineLevel="2" x14ac:dyDescent="0.25">
      <c r="C1602" s="59" t="s">
        <v>37</v>
      </c>
      <c r="D1602" s="59" t="s">
        <v>37</v>
      </c>
      <c r="E1602">
        <f>'[2]Order Form'!D1551</f>
        <v>509946</v>
      </c>
      <c r="F1602" t="str">
        <f>'[2]Order Form'!E1551</f>
        <v>ND-03</v>
      </c>
      <c r="G1602">
        <f>'[2]Order Form'!F1551</f>
        <v>0</v>
      </c>
      <c r="H1602">
        <f>'[2]Order Form'!G1551</f>
        <v>0</v>
      </c>
      <c r="I1602" t="str">
        <f>'[2]Order Form'!H1551</f>
        <v>WS SLIPPER SLIDES BLACK MEDIUM</v>
      </c>
      <c r="J1602">
        <f>'[2]Order Form'!I1551</f>
        <v>1</v>
      </c>
      <c r="K1602">
        <f>'[2]Order Form'!J1551</f>
        <v>15.12</v>
      </c>
      <c r="L1602">
        <f>'[2]Order Form'!K1551</f>
        <v>24.95</v>
      </c>
      <c r="M1602">
        <f>'[2]Order Form'!L1492</f>
        <v>0</v>
      </c>
    </row>
    <row r="1603" spans="3:13" ht="15" hidden="1" customHeight="1" outlineLevel="2" x14ac:dyDescent="0.25">
      <c r="C1603" s="59" t="s">
        <v>37</v>
      </c>
      <c r="D1603" s="59" t="s">
        <v>37</v>
      </c>
      <c r="E1603">
        <f>'[2]Order Form'!D1552</f>
        <v>509943</v>
      </c>
      <c r="F1603" t="str">
        <f>'[2]Order Form'!E1552</f>
        <v>ND-03</v>
      </c>
      <c r="G1603">
        <f>'[2]Order Form'!F1552</f>
        <v>0</v>
      </c>
      <c r="H1603">
        <f>'[2]Order Form'!G1552</f>
        <v>0</v>
      </c>
      <c r="I1603" t="str">
        <f>'[2]Order Form'!H1552</f>
        <v>WS SLIPPER SLIDES GREY DIAMANTE MEDIUM</v>
      </c>
      <c r="J1603">
        <f>'[2]Order Form'!I1552</f>
        <v>1</v>
      </c>
      <c r="K1603">
        <f>'[2]Order Form'!J1552</f>
        <v>15.12</v>
      </c>
      <c r="L1603">
        <f>'[2]Order Form'!K1552</f>
        <v>24.95</v>
      </c>
      <c r="M1603">
        <f>'[2]Order Form'!L1493</f>
        <v>0</v>
      </c>
    </row>
    <row r="1604" spans="3:13" ht="15" hidden="1" customHeight="1" outlineLevel="2" x14ac:dyDescent="0.25">
      <c r="C1604" s="59" t="s">
        <v>37</v>
      </c>
      <c r="D1604" s="59" t="s">
        <v>37</v>
      </c>
      <c r="E1604">
        <f>'[2]Order Form'!D1553</f>
        <v>509948</v>
      </c>
      <c r="F1604" t="str">
        <f>'[2]Order Form'!E1553</f>
        <v>ND-03</v>
      </c>
      <c r="G1604">
        <f>'[2]Order Form'!F1553</f>
        <v>0</v>
      </c>
      <c r="H1604">
        <f>'[2]Order Form'!G1553</f>
        <v>0</v>
      </c>
      <c r="I1604" t="str">
        <f>'[2]Order Form'!H1553</f>
        <v>WS SLIPPER SLIDES NAVY SMALL</v>
      </c>
      <c r="J1604">
        <f>'[2]Order Form'!I1553</f>
        <v>1</v>
      </c>
      <c r="K1604">
        <f>'[2]Order Form'!J1553</f>
        <v>15.12</v>
      </c>
      <c r="L1604">
        <f>'[2]Order Form'!K1553</f>
        <v>24.95</v>
      </c>
      <c r="M1604" t="e">
        <f>'[2]Order Form'!#REF!</f>
        <v>#REF!</v>
      </c>
    </row>
    <row r="1605" spans="3:13" ht="15" hidden="1" customHeight="1" outlineLevel="2" x14ac:dyDescent="0.25">
      <c r="C1605" s="59" t="s">
        <v>37</v>
      </c>
      <c r="D1605" s="59" t="s">
        <v>37</v>
      </c>
      <c r="E1605">
        <f>'[2]Order Form'!D1554</f>
        <v>509949</v>
      </c>
      <c r="F1605" t="str">
        <f>'[2]Order Form'!E1554</f>
        <v>ND-03</v>
      </c>
      <c r="G1605">
        <f>'[2]Order Form'!F1554</f>
        <v>0</v>
      </c>
      <c r="H1605">
        <f>'[2]Order Form'!G1554</f>
        <v>0</v>
      </c>
      <c r="I1605" t="str">
        <f>'[2]Order Form'!H1554</f>
        <v>WS SLIPPER SLIDES NAVY MEDIUM</v>
      </c>
      <c r="J1605">
        <f>'[2]Order Form'!I1554</f>
        <v>1</v>
      </c>
      <c r="K1605">
        <f>'[2]Order Form'!J1554</f>
        <v>15.12</v>
      </c>
      <c r="L1605">
        <f>'[2]Order Form'!K1554</f>
        <v>24.95</v>
      </c>
      <c r="M1605">
        <f>'[2]Order Form'!L1494</f>
        <v>0</v>
      </c>
    </row>
    <row r="1606" spans="3:13" ht="15" hidden="1" customHeight="1" outlineLevel="2" x14ac:dyDescent="0.25">
      <c r="C1606" s="59" t="s">
        <v>37</v>
      </c>
      <c r="D1606" s="59" t="s">
        <v>37</v>
      </c>
      <c r="E1606">
        <f>'[2]Order Form'!D1555</f>
        <v>509950</v>
      </c>
      <c r="F1606" t="str">
        <f>'[2]Order Form'!E1555</f>
        <v>ND-03</v>
      </c>
      <c r="G1606">
        <f>'[2]Order Form'!F1555</f>
        <v>0</v>
      </c>
      <c r="H1606">
        <f>'[2]Order Form'!G1555</f>
        <v>0</v>
      </c>
      <c r="I1606" t="str">
        <f>'[2]Order Form'!H1555</f>
        <v>WS SLIPPER SLIDES NAVY LARGE</v>
      </c>
      <c r="J1606">
        <f>'[2]Order Form'!I1555</f>
        <v>1</v>
      </c>
      <c r="K1606">
        <f>'[2]Order Form'!J1555</f>
        <v>15.12</v>
      </c>
      <c r="L1606">
        <f>'[2]Order Form'!K1555</f>
        <v>24.95</v>
      </c>
      <c r="M1606">
        <f>'[2]Order Form'!L1495</f>
        <v>0</v>
      </c>
    </row>
    <row r="1607" spans="3:13" ht="15" hidden="1" customHeight="1" outlineLevel="2" x14ac:dyDescent="0.25">
      <c r="C1607" s="59" t="s">
        <v>37</v>
      </c>
      <c r="D1607" s="59" t="s">
        <v>37</v>
      </c>
      <c r="E1607">
        <f>'[2]Order Form'!D1556</f>
        <v>0</v>
      </c>
      <c r="F1607">
        <f>'[2]Order Form'!E1556</f>
        <v>0</v>
      </c>
      <c r="G1607">
        <f>'[2]Order Form'!F1556</f>
        <v>0</v>
      </c>
      <c r="H1607">
        <f>'[2]Order Form'!G1556</f>
        <v>0</v>
      </c>
      <c r="I1607">
        <f>'[2]Order Form'!H1556</f>
        <v>0</v>
      </c>
      <c r="J1607">
        <f>'[2]Order Form'!I1556</f>
        <v>0</v>
      </c>
      <c r="K1607">
        <f>'[2]Order Form'!J1556</f>
        <v>0</v>
      </c>
      <c r="L1607">
        <f>'[2]Order Form'!K1556</f>
        <v>0</v>
      </c>
      <c r="M1607">
        <f>'[2]Order Form'!L1496</f>
        <v>0</v>
      </c>
    </row>
    <row r="1608" spans="3:13" ht="15" hidden="1" customHeight="1" outlineLevel="2" x14ac:dyDescent="0.25">
      <c r="C1608" s="59" t="s">
        <v>37</v>
      </c>
      <c r="D1608" s="59" t="s">
        <v>37</v>
      </c>
      <c r="E1608">
        <f>'[2]Order Form'!D1557</f>
        <v>0</v>
      </c>
      <c r="F1608">
        <f>'[2]Order Form'!E1557</f>
        <v>0</v>
      </c>
      <c r="G1608">
        <f>'[2]Order Form'!F1557</f>
        <v>0</v>
      </c>
      <c r="H1608">
        <f>'[2]Order Form'!G1557</f>
        <v>0</v>
      </c>
      <c r="I1608">
        <f>'[2]Order Form'!H1557</f>
        <v>0</v>
      </c>
      <c r="J1608">
        <f>'[2]Order Form'!I1557</f>
        <v>0</v>
      </c>
      <c r="K1608">
        <f>'[2]Order Form'!J1557</f>
        <v>0</v>
      </c>
      <c r="L1608">
        <f>'[2]Order Form'!K1557</f>
        <v>0</v>
      </c>
      <c r="M1608">
        <f>'[2]Order Form'!L1497</f>
        <v>0</v>
      </c>
    </row>
    <row r="1609" spans="3:13" ht="15" hidden="1" customHeight="1" outlineLevel="2" x14ac:dyDescent="0.25">
      <c r="C1609" s="59" t="s">
        <v>37</v>
      </c>
      <c r="D1609" s="59" t="s">
        <v>37</v>
      </c>
      <c r="E1609">
        <f>'[2]Order Form'!D1558</f>
        <v>507328</v>
      </c>
      <c r="F1609" t="str">
        <f>'[2]Order Form'!E1558</f>
        <v>ND-06</v>
      </c>
      <c r="G1609">
        <f>'[2]Order Form'!F1558</f>
        <v>0</v>
      </c>
      <c r="H1609">
        <f>'[2]Order Form'!G1558</f>
        <v>0</v>
      </c>
      <c r="I1609" t="str">
        <f>'[2]Order Form'!H1558</f>
        <v>WS FLOWER SOCKS</v>
      </c>
      <c r="J1609">
        <f>'[2]Order Form'!I1558</f>
        <v>2</v>
      </c>
      <c r="K1609">
        <f>'[2]Order Form'!J1558</f>
        <v>6.03</v>
      </c>
      <c r="L1609">
        <f>'[2]Order Form'!K1558</f>
        <v>9.9499999999999993</v>
      </c>
      <c r="M1609">
        <f>'[2]Order Form'!L1498</f>
        <v>0</v>
      </c>
    </row>
    <row r="1610" spans="3:13" ht="15" hidden="1" customHeight="1" outlineLevel="2" x14ac:dyDescent="0.25">
      <c r="C1610" s="59" t="s">
        <v>37</v>
      </c>
      <c r="D1610" s="59" t="s">
        <v>37</v>
      </c>
      <c r="E1610">
        <f>'[2]Order Form'!D1559</f>
        <v>507331</v>
      </c>
      <c r="F1610" t="str">
        <f>'[2]Order Form'!E1559</f>
        <v>ND-06</v>
      </c>
      <c r="G1610">
        <f>'[2]Order Form'!F1559</f>
        <v>0</v>
      </c>
      <c r="H1610">
        <f>'[2]Order Form'!G1559</f>
        <v>0</v>
      </c>
      <c r="I1610" t="str">
        <f>'[2]Order Form'!H1559</f>
        <v>WS METALLIC GEO SOCKS</v>
      </c>
      <c r="J1610">
        <f>'[2]Order Form'!I1559</f>
        <v>2</v>
      </c>
      <c r="K1610">
        <f>'[2]Order Form'!J1559</f>
        <v>6.03</v>
      </c>
      <c r="L1610">
        <f>'[2]Order Form'!K1559</f>
        <v>9.9499999999999993</v>
      </c>
      <c r="M1610">
        <f>'[2]Order Form'!L1499</f>
        <v>0</v>
      </c>
    </row>
    <row r="1611" spans="3:13" ht="15" hidden="1" customHeight="1" outlineLevel="2" x14ac:dyDescent="0.25">
      <c r="C1611" s="59" t="s">
        <v>37</v>
      </c>
      <c r="D1611" s="59" t="s">
        <v>37</v>
      </c>
      <c r="E1611">
        <f>'[2]Order Form'!D1560</f>
        <v>507730</v>
      </c>
      <c r="F1611" t="str">
        <f>'[2]Order Form'!E1560</f>
        <v>ND-06</v>
      </c>
      <c r="G1611">
        <f>'[2]Order Form'!F1560</f>
        <v>0</v>
      </c>
      <c r="H1611">
        <f>'[2]Order Form'!G1560</f>
        <v>0</v>
      </c>
      <c r="I1611" t="str">
        <f>'[2]Order Form'!H1560</f>
        <v>WS PONY SOCKS</v>
      </c>
      <c r="J1611">
        <f>'[2]Order Form'!I1560</f>
        <v>2</v>
      </c>
      <c r="K1611">
        <f>'[2]Order Form'!J1560</f>
        <v>6.03</v>
      </c>
      <c r="L1611">
        <f>'[2]Order Form'!K1560</f>
        <v>9.9499999999999993</v>
      </c>
      <c r="M1611">
        <f>'[2]Order Form'!L1500</f>
        <v>0</v>
      </c>
    </row>
    <row r="1612" spans="3:13" ht="15" hidden="1" customHeight="1" outlineLevel="2" x14ac:dyDescent="0.25">
      <c r="C1612" s="59" t="s">
        <v>37</v>
      </c>
      <c r="D1612" s="59" t="s">
        <v>37</v>
      </c>
      <c r="E1612">
        <f>'[2]Order Form'!D1561</f>
        <v>507734</v>
      </c>
      <c r="F1612" t="str">
        <f>'[2]Order Form'!E1561</f>
        <v>ND-06</v>
      </c>
      <c r="G1612">
        <f>'[2]Order Form'!F1561</f>
        <v>0</v>
      </c>
      <c r="H1612">
        <f>'[2]Order Form'!G1561</f>
        <v>0</v>
      </c>
      <c r="I1612" t="str">
        <f>'[2]Order Form'!H1561</f>
        <v>WS MUSHROOM SOCKS</v>
      </c>
      <c r="J1612">
        <f>'[2]Order Form'!I1561</f>
        <v>2</v>
      </c>
      <c r="K1612">
        <f>'[2]Order Form'!J1561</f>
        <v>6.03</v>
      </c>
      <c r="L1612">
        <f>'[2]Order Form'!K1561</f>
        <v>9.9499999999999993</v>
      </c>
      <c r="M1612" t="e">
        <f>'[2]Order Form'!#REF!</f>
        <v>#REF!</v>
      </c>
    </row>
    <row r="1613" spans="3:13" ht="15" hidden="1" customHeight="1" outlineLevel="2" x14ac:dyDescent="0.25">
      <c r="C1613" s="59" t="s">
        <v>37</v>
      </c>
      <c r="D1613" s="59" t="s">
        <v>37</v>
      </c>
      <c r="E1613">
        <f>'[2]Order Form'!D1562</f>
        <v>507735</v>
      </c>
      <c r="F1613" t="str">
        <f>'[2]Order Form'!E1562</f>
        <v>ND-06</v>
      </c>
      <c r="G1613">
        <f>'[2]Order Form'!F1562</f>
        <v>0</v>
      </c>
      <c r="H1613">
        <f>'[2]Order Form'!G1562</f>
        <v>0</v>
      </c>
      <c r="I1613" t="str">
        <f>'[2]Order Form'!H1562</f>
        <v>WS TROPICAL SOCKS</v>
      </c>
      <c r="J1613">
        <f>'[2]Order Form'!I1562</f>
        <v>2</v>
      </c>
      <c r="K1613">
        <f>'[2]Order Form'!J1562</f>
        <v>6.03</v>
      </c>
      <c r="L1613">
        <f>'[2]Order Form'!K1562</f>
        <v>9.9499999999999993</v>
      </c>
      <c r="M1613">
        <f>'[2]Order Form'!L1501</f>
        <v>0</v>
      </c>
    </row>
    <row r="1614" spans="3:13" ht="15" hidden="1" customHeight="1" outlineLevel="2" x14ac:dyDescent="0.25">
      <c r="C1614" s="59" t="s">
        <v>37</v>
      </c>
      <c r="D1614" s="59" t="s">
        <v>37</v>
      </c>
      <c r="E1614">
        <f>'[2]Order Form'!D1563</f>
        <v>507736</v>
      </c>
      <c r="F1614" t="str">
        <f>'[2]Order Form'!E1563</f>
        <v>ND-06</v>
      </c>
      <c r="G1614">
        <f>'[2]Order Form'!F1563</f>
        <v>0</v>
      </c>
      <c r="H1614">
        <f>'[2]Order Form'!G1563</f>
        <v>0</v>
      </c>
      <c r="I1614" t="str">
        <f>'[2]Order Form'!H1563</f>
        <v>WS SUNDAE SOCKS</v>
      </c>
      <c r="J1614">
        <f>'[2]Order Form'!I1563</f>
        <v>2</v>
      </c>
      <c r="K1614">
        <f>'[2]Order Form'!J1563</f>
        <v>6.03</v>
      </c>
      <c r="L1614">
        <f>'[2]Order Form'!K1563</f>
        <v>9.9499999999999993</v>
      </c>
      <c r="M1614">
        <f>'[2]Order Form'!L1502</f>
        <v>0</v>
      </c>
    </row>
    <row r="1615" spans="3:13" ht="15" hidden="1" customHeight="1" outlineLevel="2" x14ac:dyDescent="0.25">
      <c r="C1615" s="59" t="s">
        <v>37</v>
      </c>
      <c r="D1615" s="59" t="s">
        <v>37</v>
      </c>
      <c r="E1615">
        <f>'[2]Order Form'!D1564</f>
        <v>507737</v>
      </c>
      <c r="F1615" t="str">
        <f>'[2]Order Form'!E1564</f>
        <v>ND-06</v>
      </c>
      <c r="G1615">
        <f>'[2]Order Form'!F1564</f>
        <v>0</v>
      </c>
      <c r="H1615">
        <f>'[2]Order Form'!G1564</f>
        <v>0</v>
      </c>
      <c r="I1615" t="str">
        <f>'[2]Order Form'!H1564</f>
        <v>WS STRAWBERRY SOCKS</v>
      </c>
      <c r="J1615">
        <f>'[2]Order Form'!I1564</f>
        <v>2</v>
      </c>
      <c r="K1615">
        <f>'[2]Order Form'!J1564</f>
        <v>6.03</v>
      </c>
      <c r="L1615">
        <f>'[2]Order Form'!K1564</f>
        <v>9.9499999999999993</v>
      </c>
      <c r="M1615">
        <f>'[2]Order Form'!L1503</f>
        <v>0</v>
      </c>
    </row>
    <row r="1616" spans="3:13" ht="15" hidden="1" customHeight="1" outlineLevel="2" x14ac:dyDescent="0.25">
      <c r="C1616" s="59" t="s">
        <v>37</v>
      </c>
      <c r="D1616" s="59" t="s">
        <v>37</v>
      </c>
      <c r="E1616">
        <f>'[2]Order Form'!D1565</f>
        <v>508740</v>
      </c>
      <c r="F1616" t="str">
        <f>'[2]Order Form'!E1565</f>
        <v>ND-06</v>
      </c>
      <c r="G1616">
        <f>'[2]Order Form'!F1565</f>
        <v>0</v>
      </c>
      <c r="H1616">
        <f>'[2]Order Form'!G1565</f>
        <v>0</v>
      </c>
      <c r="I1616" t="str">
        <f>'[2]Order Form'!H1565</f>
        <v>WS CANDY SPOT ANKLE SOCKS</v>
      </c>
      <c r="J1616">
        <f>'[2]Order Form'!I1565</f>
        <v>2</v>
      </c>
      <c r="K1616">
        <f>'[2]Order Form'!J1565</f>
        <v>4.82</v>
      </c>
      <c r="L1616">
        <f>'[2]Order Form'!K1565</f>
        <v>7.95</v>
      </c>
      <c r="M1616">
        <f>'[2]Order Form'!L1504</f>
        <v>0</v>
      </c>
    </row>
    <row r="1617" spans="3:13" ht="15" hidden="1" customHeight="1" outlineLevel="2" x14ac:dyDescent="0.25">
      <c r="C1617" s="59" t="s">
        <v>37</v>
      </c>
      <c r="D1617" s="59" t="s">
        <v>37</v>
      </c>
      <c r="E1617">
        <f>'[2]Order Form'!D1566</f>
        <v>508741</v>
      </c>
      <c r="F1617" t="str">
        <f>'[2]Order Form'!E1566</f>
        <v>ND-06</v>
      </c>
      <c r="G1617">
        <f>'[2]Order Form'!F1566</f>
        <v>0</v>
      </c>
      <c r="H1617">
        <f>'[2]Order Form'!G1566</f>
        <v>0</v>
      </c>
      <c r="I1617" t="str">
        <f>'[2]Order Form'!H1566</f>
        <v>WS SPOT ANKLE SOCKS</v>
      </c>
      <c r="J1617">
        <f>'[2]Order Form'!I1566</f>
        <v>2</v>
      </c>
      <c r="K1617">
        <f>'[2]Order Form'!J1566</f>
        <v>4.82</v>
      </c>
      <c r="L1617">
        <f>'[2]Order Form'!K1566</f>
        <v>7.95</v>
      </c>
      <c r="M1617">
        <f>'[2]Order Form'!L1505</f>
        <v>0</v>
      </c>
    </row>
    <row r="1618" spans="3:13" ht="15" hidden="1" customHeight="1" outlineLevel="2" x14ac:dyDescent="0.25">
      <c r="C1618" s="59" t="s">
        <v>37</v>
      </c>
      <c r="D1618" s="59" t="s">
        <v>37</v>
      </c>
      <c r="E1618">
        <f>'[2]Order Form'!D1567</f>
        <v>508742</v>
      </c>
      <c r="F1618" t="str">
        <f>'[2]Order Form'!E1567</f>
        <v>ND-06</v>
      </c>
      <c r="G1618">
        <f>'[2]Order Form'!F1567</f>
        <v>0</v>
      </c>
      <c r="H1618">
        <f>'[2]Order Form'!G1567</f>
        <v>0</v>
      </c>
      <c r="I1618" t="str">
        <f>'[2]Order Form'!H1567</f>
        <v>WS UNICORN MAGIC ANKLE SOCKS</v>
      </c>
      <c r="J1618">
        <f>'[2]Order Form'!I1567</f>
        <v>2</v>
      </c>
      <c r="K1618">
        <f>'[2]Order Form'!J1567</f>
        <v>4.82</v>
      </c>
      <c r="L1618">
        <f>'[2]Order Form'!K1567</f>
        <v>7.95</v>
      </c>
      <c r="M1618">
        <f>'[2]Order Form'!L1506</f>
        <v>0</v>
      </c>
    </row>
    <row r="1619" spans="3:13" ht="15" hidden="1" customHeight="1" outlineLevel="2" x14ac:dyDescent="0.25">
      <c r="C1619" s="59" t="s">
        <v>37</v>
      </c>
      <c r="D1619" s="59" t="s">
        <v>37</v>
      </c>
      <c r="E1619">
        <f>'[2]Order Form'!D1568</f>
        <v>508743</v>
      </c>
      <c r="F1619" t="str">
        <f>'[2]Order Form'!E1568</f>
        <v>ND-06</v>
      </c>
      <c r="G1619">
        <f>'[2]Order Form'!F1568</f>
        <v>0</v>
      </c>
      <c r="H1619">
        <f>'[2]Order Form'!G1568</f>
        <v>0</v>
      </c>
      <c r="I1619" t="str">
        <f>'[2]Order Form'!H1568</f>
        <v>WS ANIMAL PRINT ANKLE SOCKS</v>
      </c>
      <c r="J1619">
        <f>'[2]Order Form'!I1568</f>
        <v>2</v>
      </c>
      <c r="K1619">
        <f>'[2]Order Form'!J1568</f>
        <v>4.82</v>
      </c>
      <c r="L1619">
        <f>'[2]Order Form'!K1568</f>
        <v>7.95</v>
      </c>
      <c r="M1619">
        <f>'[2]Order Form'!L1507</f>
        <v>0</v>
      </c>
    </row>
    <row r="1620" spans="3:13" ht="15" hidden="1" customHeight="1" outlineLevel="2" x14ac:dyDescent="0.25">
      <c r="C1620" s="59" t="s">
        <v>37</v>
      </c>
      <c r="D1620" s="59" t="s">
        <v>37</v>
      </c>
      <c r="E1620">
        <f>'[2]Order Form'!D1569</f>
        <v>508744</v>
      </c>
      <c r="F1620" t="str">
        <f>'[2]Order Form'!E1569</f>
        <v>ND-06</v>
      </c>
      <c r="G1620">
        <f>'[2]Order Form'!F1569</f>
        <v>0</v>
      </c>
      <c r="H1620">
        <f>'[2]Order Form'!G1569</f>
        <v>0</v>
      </c>
      <c r="I1620" t="str">
        <f>'[2]Order Form'!H1569</f>
        <v>WS GINGHAM ANKLE SOCKS</v>
      </c>
      <c r="J1620">
        <f>'[2]Order Form'!I1569</f>
        <v>2</v>
      </c>
      <c r="K1620">
        <f>'[2]Order Form'!J1569</f>
        <v>4.82</v>
      </c>
      <c r="L1620">
        <f>'[2]Order Form'!K1569</f>
        <v>7.95</v>
      </c>
      <c r="M1620">
        <f>'[2]Order Form'!L1508</f>
        <v>0</v>
      </c>
    </row>
    <row r="1621" spans="3:13" ht="15" hidden="1" customHeight="1" outlineLevel="2" x14ac:dyDescent="0.25">
      <c r="C1621" s="59" t="s">
        <v>37</v>
      </c>
      <c r="D1621" s="59" t="s">
        <v>37</v>
      </c>
      <c r="E1621">
        <f>'[2]Order Form'!D1570</f>
        <v>508747</v>
      </c>
      <c r="F1621" t="str">
        <f>'[2]Order Form'!E1570</f>
        <v>ND-06</v>
      </c>
      <c r="G1621">
        <f>'[2]Order Form'!F1570</f>
        <v>0</v>
      </c>
      <c r="H1621">
        <f>'[2]Order Form'!G1570</f>
        <v>0</v>
      </c>
      <c r="I1621" t="str">
        <f>'[2]Order Form'!H1570</f>
        <v>WS STRAWBERRY DONUT SOCKS</v>
      </c>
      <c r="J1621">
        <f>'[2]Order Form'!I1570</f>
        <v>2</v>
      </c>
      <c r="K1621">
        <f>'[2]Order Form'!J1570</f>
        <v>6.03</v>
      </c>
      <c r="L1621">
        <f>'[2]Order Form'!K1570</f>
        <v>9.9499999999999993</v>
      </c>
      <c r="M1621">
        <f>'[2]Order Form'!L1509</f>
        <v>0</v>
      </c>
    </row>
    <row r="1622" spans="3:13" ht="15" hidden="1" customHeight="1" outlineLevel="2" x14ac:dyDescent="0.25">
      <c r="C1622" s="59" t="s">
        <v>37</v>
      </c>
      <c r="D1622" s="59" t="s">
        <v>37</v>
      </c>
      <c r="E1622">
        <f>'[2]Order Form'!D1571</f>
        <v>508749</v>
      </c>
      <c r="F1622" t="str">
        <f>'[2]Order Form'!E1571</f>
        <v>ND-06</v>
      </c>
      <c r="G1622">
        <f>'[2]Order Form'!F1571</f>
        <v>0</v>
      </c>
      <c r="H1622">
        <f>'[2]Order Form'!G1571</f>
        <v>0</v>
      </c>
      <c r="I1622" t="str">
        <f>'[2]Order Form'!H1571</f>
        <v>WS BONJOUR SOCKS</v>
      </c>
      <c r="J1622">
        <f>'[2]Order Form'!I1571</f>
        <v>2</v>
      </c>
      <c r="K1622">
        <f>'[2]Order Form'!J1571</f>
        <v>6.03</v>
      </c>
      <c r="L1622">
        <f>'[2]Order Form'!K1571</f>
        <v>9.9499999999999993</v>
      </c>
      <c r="M1622">
        <f>'[2]Order Form'!L1510</f>
        <v>0</v>
      </c>
    </row>
    <row r="1623" spans="3:13" ht="15" hidden="1" customHeight="1" outlineLevel="2" x14ac:dyDescent="0.25">
      <c r="C1623" s="59" t="s">
        <v>37</v>
      </c>
      <c r="D1623" s="59" t="s">
        <v>37</v>
      </c>
      <c r="E1623">
        <f>'[2]Order Form'!D1572</f>
        <v>0</v>
      </c>
      <c r="F1623">
        <f>'[2]Order Form'!E1572</f>
        <v>0</v>
      </c>
      <c r="G1623">
        <f>'[2]Order Form'!F1572</f>
        <v>0</v>
      </c>
      <c r="H1623">
        <f>'[2]Order Form'!G1572</f>
        <v>0</v>
      </c>
      <c r="I1623">
        <f>'[2]Order Form'!H1572</f>
        <v>0</v>
      </c>
      <c r="J1623">
        <f>'[2]Order Form'!I1572</f>
        <v>0</v>
      </c>
      <c r="K1623">
        <f>'[2]Order Form'!J1572</f>
        <v>0</v>
      </c>
      <c r="L1623">
        <f>'[2]Order Form'!K1572</f>
        <v>0</v>
      </c>
      <c r="M1623">
        <f>'[2]Order Form'!L1511</f>
        <v>0</v>
      </c>
    </row>
    <row r="1624" spans="3:13" ht="15" hidden="1" customHeight="1" outlineLevel="2" x14ac:dyDescent="0.25">
      <c r="C1624" s="59" t="s">
        <v>37</v>
      </c>
      <c r="D1624" s="59" t="s">
        <v>37</v>
      </c>
      <c r="E1624">
        <f>'[2]Order Form'!D1573</f>
        <v>509424</v>
      </c>
      <c r="F1624" t="str">
        <f>'[2]Order Form'!E1573</f>
        <v>04-06</v>
      </c>
      <c r="G1624">
        <f>'[2]Order Form'!F1573</f>
        <v>0</v>
      </c>
      <c r="H1624">
        <f>'[2]Order Form'!G1573</f>
        <v>0</v>
      </c>
      <c r="I1624" t="str">
        <f>'[2]Order Form'!H1573</f>
        <v>FS TODDLER SOCKS ANIMAL PRINT</v>
      </c>
      <c r="J1624">
        <f>'[2]Order Form'!I1573</f>
        <v>2</v>
      </c>
      <c r="K1624">
        <f>'[2]Order Form'!J1573</f>
        <v>3</v>
      </c>
      <c r="L1624">
        <f>'[2]Order Form'!K1573</f>
        <v>4.95</v>
      </c>
      <c r="M1624">
        <f>'[2]Order Form'!L1512</f>
        <v>0</v>
      </c>
    </row>
    <row r="1625" spans="3:13" ht="15" hidden="1" customHeight="1" outlineLevel="2" x14ac:dyDescent="0.25">
      <c r="C1625" s="59" t="s">
        <v>37</v>
      </c>
      <c r="D1625" s="59" t="s">
        <v>37</v>
      </c>
      <c r="E1625">
        <f>'[2]Order Form'!D1574</f>
        <v>509432</v>
      </c>
      <c r="F1625" t="str">
        <f>'[2]Order Form'!E1574</f>
        <v>ND-07</v>
      </c>
      <c r="G1625">
        <f>'[2]Order Form'!F1574</f>
        <v>0</v>
      </c>
      <c r="H1625">
        <f>'[2]Order Form'!G1574</f>
        <v>0</v>
      </c>
      <c r="I1625" t="str">
        <f>'[2]Order Form'!H1574</f>
        <v>FS TODDLER SOCKS STARS &amp; MOONS</v>
      </c>
      <c r="J1625">
        <f>'[2]Order Form'!I1574</f>
        <v>2</v>
      </c>
      <c r="K1625">
        <f>'[2]Order Form'!J1574</f>
        <v>3</v>
      </c>
      <c r="L1625">
        <f>'[2]Order Form'!K1574</f>
        <v>4.95</v>
      </c>
      <c r="M1625">
        <f>'[2]Order Form'!L1513</f>
        <v>0</v>
      </c>
    </row>
    <row r="1626" spans="3:13" ht="15" hidden="1" customHeight="1" outlineLevel="2" x14ac:dyDescent="0.25">
      <c r="C1626" s="59" t="s">
        <v>37</v>
      </c>
      <c r="D1626" s="59" t="s">
        <v>37</v>
      </c>
      <c r="E1626">
        <f>'[2]Order Form'!D1575</f>
        <v>509433</v>
      </c>
      <c r="F1626" t="str">
        <f>'[2]Order Form'!E1575</f>
        <v>ND-07</v>
      </c>
      <c r="G1626">
        <f>'[2]Order Form'!F1575</f>
        <v>0</v>
      </c>
      <c r="H1626">
        <f>'[2]Order Form'!G1575</f>
        <v>0</v>
      </c>
      <c r="I1626" t="str">
        <f>'[2]Order Form'!H1575</f>
        <v>FS TODDLER SOCKS BANANAS</v>
      </c>
      <c r="J1626">
        <f>'[2]Order Form'!I1575</f>
        <v>2</v>
      </c>
      <c r="K1626">
        <f>'[2]Order Form'!J1575</f>
        <v>3</v>
      </c>
      <c r="L1626">
        <f>'[2]Order Form'!K1575</f>
        <v>4.95</v>
      </c>
      <c r="M1626">
        <f>'[2]Order Form'!L1514</f>
        <v>0</v>
      </c>
    </row>
    <row r="1627" spans="3:13" ht="15" hidden="1" customHeight="1" outlineLevel="2" x14ac:dyDescent="0.25">
      <c r="C1627" s="59" t="s">
        <v>37</v>
      </c>
      <c r="D1627" s="59" t="s">
        <v>37</v>
      </c>
      <c r="E1627">
        <f>'[2]Order Form'!D1576</f>
        <v>509429</v>
      </c>
      <c r="F1627" t="str">
        <f>'[2]Order Form'!E1576</f>
        <v>ND-06</v>
      </c>
      <c r="G1627">
        <f>'[2]Order Form'!F1576</f>
        <v>0</v>
      </c>
      <c r="H1627">
        <f>'[2]Order Form'!G1576</f>
        <v>0</v>
      </c>
      <c r="I1627" t="str">
        <f>'[2]Order Form'!H1576</f>
        <v>FS TODDLER SOCKS MONSTERS</v>
      </c>
      <c r="J1627">
        <f>'[2]Order Form'!I1576</f>
        <v>2</v>
      </c>
      <c r="K1627">
        <f>'[2]Order Form'!J1576</f>
        <v>3</v>
      </c>
      <c r="L1627">
        <f>'[2]Order Form'!K1576</f>
        <v>4.95</v>
      </c>
      <c r="M1627">
        <f>'[2]Order Form'!L1515</f>
        <v>0</v>
      </c>
    </row>
    <row r="1628" spans="3:13" ht="15" hidden="1" customHeight="1" outlineLevel="2" x14ac:dyDescent="0.25">
      <c r="C1628" s="59" t="s">
        <v>37</v>
      </c>
      <c r="D1628" s="59" t="s">
        <v>37</v>
      </c>
      <c r="E1628">
        <f>'[2]Order Form'!D1577</f>
        <v>509431</v>
      </c>
      <c r="F1628" t="str">
        <f>'[2]Order Form'!E1577</f>
        <v>ND-07</v>
      </c>
      <c r="G1628">
        <f>'[2]Order Form'!F1577</f>
        <v>0</v>
      </c>
      <c r="H1628">
        <f>'[2]Order Form'!G1577</f>
        <v>0</v>
      </c>
      <c r="I1628" t="str">
        <f>'[2]Order Form'!H1577</f>
        <v>FS TODDLER SOCKS SPACE</v>
      </c>
      <c r="J1628">
        <f>'[2]Order Form'!I1577</f>
        <v>2</v>
      </c>
      <c r="K1628">
        <f>'[2]Order Form'!J1577</f>
        <v>3</v>
      </c>
      <c r="L1628">
        <f>'[2]Order Form'!K1577</f>
        <v>4.95</v>
      </c>
      <c r="M1628">
        <f>'[2]Order Form'!L1516</f>
        <v>0</v>
      </c>
    </row>
    <row r="1629" spans="3:13" ht="15" hidden="1" customHeight="1" outlineLevel="2" x14ac:dyDescent="0.25">
      <c r="C1629" s="59" t="s">
        <v>37</v>
      </c>
      <c r="D1629" s="59" t="s">
        <v>37</v>
      </c>
      <c r="E1629">
        <f>'[2]Order Form'!D1578</f>
        <v>509430</v>
      </c>
      <c r="F1629" t="str">
        <f>'[2]Order Form'!E1578</f>
        <v>ND-06</v>
      </c>
      <c r="G1629">
        <f>'[2]Order Form'!F1578</f>
        <v>0</v>
      </c>
      <c r="H1629">
        <f>'[2]Order Form'!G1578</f>
        <v>0</v>
      </c>
      <c r="I1629" t="str">
        <f>'[2]Order Form'!H1578</f>
        <v>FS TODDLER SOCKS PIRATES</v>
      </c>
      <c r="J1629">
        <f>'[2]Order Form'!I1578</f>
        <v>2</v>
      </c>
      <c r="K1629">
        <f>'[2]Order Form'!J1578</f>
        <v>3</v>
      </c>
      <c r="L1629">
        <f>'[2]Order Form'!K1578</f>
        <v>4.95</v>
      </c>
      <c r="M1629" t="e">
        <f>'[2]Order Form'!#REF!</f>
        <v>#REF!</v>
      </c>
    </row>
    <row r="1630" spans="3:13" ht="15" hidden="1" customHeight="1" outlineLevel="2" x14ac:dyDescent="0.25">
      <c r="C1630" s="59" t="s">
        <v>37</v>
      </c>
      <c r="D1630" s="59" t="s">
        <v>37</v>
      </c>
      <c r="E1630">
        <f>'[2]Order Form'!D1579</f>
        <v>0</v>
      </c>
      <c r="F1630">
        <f>'[2]Order Form'!E1579</f>
        <v>0</v>
      </c>
      <c r="G1630">
        <f>'[2]Order Form'!F1579</f>
        <v>0</v>
      </c>
      <c r="H1630">
        <f>'[2]Order Form'!G1579</f>
        <v>0</v>
      </c>
      <c r="I1630">
        <f>'[2]Order Form'!H1579</f>
        <v>0</v>
      </c>
      <c r="J1630">
        <f>'[2]Order Form'!I1579</f>
        <v>0</v>
      </c>
      <c r="K1630">
        <f>'[2]Order Form'!J1579</f>
        <v>0</v>
      </c>
      <c r="L1630">
        <f>'[2]Order Form'!K1579</f>
        <v>0</v>
      </c>
      <c r="M1630">
        <f>'[2]Order Form'!L1517</f>
        <v>0</v>
      </c>
    </row>
    <row r="1631" spans="3:13" ht="15" hidden="1" customHeight="1" outlineLevel="2" x14ac:dyDescent="0.25">
      <c r="C1631" s="59" t="s">
        <v>37</v>
      </c>
      <c r="D1631" s="59" t="s">
        <v>37</v>
      </c>
      <c r="E1631">
        <f>'[2]Order Form'!D1580</f>
        <v>0</v>
      </c>
      <c r="F1631">
        <f>'[2]Order Form'!E1580</f>
        <v>0</v>
      </c>
      <c r="G1631">
        <f>'[2]Order Form'!F1580</f>
        <v>0</v>
      </c>
      <c r="H1631">
        <f>'[2]Order Form'!G1580</f>
        <v>0</v>
      </c>
      <c r="I1631">
        <f>'[2]Order Form'!H1580</f>
        <v>0</v>
      </c>
      <c r="J1631">
        <f>'[2]Order Form'!I1580</f>
        <v>0</v>
      </c>
      <c r="K1631">
        <f>'[2]Order Form'!J1580</f>
        <v>0</v>
      </c>
      <c r="L1631">
        <f>'[2]Order Form'!K1580</f>
        <v>0</v>
      </c>
      <c r="M1631">
        <f>'[2]Order Form'!L1518</f>
        <v>0</v>
      </c>
    </row>
    <row r="1632" spans="3:13" ht="15" hidden="1" customHeight="1" outlineLevel="2" x14ac:dyDescent="0.25">
      <c r="C1632" s="59" t="s">
        <v>37</v>
      </c>
      <c r="D1632" s="59" t="s">
        <v>37</v>
      </c>
      <c r="E1632">
        <f>'[2]Order Form'!D1581</f>
        <v>508734</v>
      </c>
      <c r="F1632" t="str">
        <f>'[2]Order Form'!E1581</f>
        <v>ND-02</v>
      </c>
      <c r="G1632">
        <f>'[2]Order Form'!F1581</f>
        <v>0</v>
      </c>
      <c r="H1632">
        <f>'[2]Order Form'!G1581</f>
        <v>0</v>
      </c>
      <c r="I1632" t="str">
        <f>'[2]Order Form'!H1581</f>
        <v>FS SLIPPER SOCKS PENGUIN CHENILLE - KIDS</v>
      </c>
      <c r="J1632">
        <f>'[2]Order Form'!I1581</f>
        <v>2</v>
      </c>
      <c r="K1632">
        <f>'[2]Order Form'!J1581</f>
        <v>7.85</v>
      </c>
      <c r="L1632">
        <f>'[2]Order Form'!K1581</f>
        <v>12.95</v>
      </c>
      <c r="M1632">
        <f>'[2]Order Form'!L1519</f>
        <v>0</v>
      </c>
    </row>
    <row r="1633" spans="3:13" ht="15" hidden="1" customHeight="1" outlineLevel="2" x14ac:dyDescent="0.25">
      <c r="C1633" s="59" t="s">
        <v>37</v>
      </c>
      <c r="D1633" s="59" t="s">
        <v>37</v>
      </c>
      <c r="E1633">
        <f>'[2]Order Form'!D1582</f>
        <v>508735</v>
      </c>
      <c r="F1633" t="str">
        <f>'[2]Order Form'!E1582</f>
        <v>ND-02</v>
      </c>
      <c r="G1633">
        <f>'[2]Order Form'!F1582</f>
        <v>0</v>
      </c>
      <c r="H1633">
        <f>'[2]Order Form'!G1582</f>
        <v>0</v>
      </c>
      <c r="I1633" t="str">
        <f>'[2]Order Form'!H1582</f>
        <v>FS SLIPPER SOCKS PENGUIN CHENILLE- TODDLER</v>
      </c>
      <c r="J1633">
        <f>'[2]Order Form'!I1582</f>
        <v>2</v>
      </c>
      <c r="K1633">
        <f>'[2]Order Form'!J1582</f>
        <v>6.03</v>
      </c>
      <c r="L1633">
        <f>'[2]Order Form'!K1582</f>
        <v>9.9499999999999993</v>
      </c>
      <c r="M1633" t="e">
        <f>'[2]Order Form'!#REF!</f>
        <v>#REF!</v>
      </c>
    </row>
    <row r="1634" spans="3:13" ht="15" hidden="1" customHeight="1" outlineLevel="2" x14ac:dyDescent="0.25">
      <c r="C1634" s="59" t="s">
        <v>37</v>
      </c>
      <c r="D1634" s="59" t="s">
        <v>37</v>
      </c>
      <c r="E1634">
        <f>'[2]Order Form'!D1583</f>
        <v>508873</v>
      </c>
      <c r="F1634" t="str">
        <f>'[2]Order Form'!E1583</f>
        <v>ND-02</v>
      </c>
      <c r="G1634">
        <f>'[2]Order Form'!F1583</f>
        <v>0</v>
      </c>
      <c r="H1634">
        <f>'[2]Order Form'!G1583</f>
        <v>0</v>
      </c>
      <c r="I1634" t="str">
        <f>'[2]Order Form'!H1583</f>
        <v>FS SLIPPER SOCKS CHENILLE WITH ANIMAL FUR BLACK - KIDS</v>
      </c>
      <c r="J1634">
        <f>'[2]Order Form'!I1583</f>
        <v>2</v>
      </c>
      <c r="K1634">
        <f>'[2]Order Form'!J1583</f>
        <v>7.85</v>
      </c>
      <c r="L1634">
        <f>'[2]Order Form'!K1583</f>
        <v>12.95</v>
      </c>
      <c r="M1634">
        <f>'[2]Order Form'!L1520</f>
        <v>0</v>
      </c>
    </row>
    <row r="1635" spans="3:13" ht="15" hidden="1" customHeight="1" outlineLevel="2" x14ac:dyDescent="0.25">
      <c r="C1635" s="59" t="s">
        <v>37</v>
      </c>
      <c r="D1635" s="59" t="s">
        <v>37</v>
      </c>
      <c r="E1635">
        <f>'[2]Order Form'!D1584</f>
        <v>508874</v>
      </c>
      <c r="F1635" t="str">
        <f>'[2]Order Form'!E1584</f>
        <v>ND-02</v>
      </c>
      <c r="G1635">
        <f>'[2]Order Form'!F1584</f>
        <v>0</v>
      </c>
      <c r="H1635">
        <f>'[2]Order Form'!G1584</f>
        <v>0</v>
      </c>
      <c r="I1635" t="str">
        <f>'[2]Order Form'!H1584</f>
        <v>FS SLIPPER SOCKS CHENILLE WITH ANIMAL FUR BLACK - TODDLER</v>
      </c>
      <c r="J1635">
        <f>'[2]Order Form'!I1584</f>
        <v>2</v>
      </c>
      <c r="K1635">
        <f>'[2]Order Form'!J1584</f>
        <v>6.03</v>
      </c>
      <c r="L1635">
        <f>'[2]Order Form'!K1584</f>
        <v>9.9499999999999993</v>
      </c>
      <c r="M1635">
        <f>'[2]Order Form'!L1521</f>
        <v>0</v>
      </c>
    </row>
    <row r="1636" spans="3:13" ht="15" hidden="1" customHeight="1" outlineLevel="2" x14ac:dyDescent="0.25">
      <c r="C1636" s="59" t="s">
        <v>37</v>
      </c>
      <c r="D1636" s="59" t="s">
        <v>37</v>
      </c>
      <c r="E1636">
        <f>'[2]Order Form'!D1585</f>
        <v>510699</v>
      </c>
      <c r="F1636" t="str">
        <f>'[2]Order Form'!E1585</f>
        <v>ND-08</v>
      </c>
      <c r="G1636">
        <f>'[2]Order Form'!F1585</f>
        <v>0</v>
      </c>
      <c r="H1636">
        <f>'[2]Order Form'!G1585</f>
        <v>0</v>
      </c>
      <c r="I1636" t="str">
        <f>'[2]Order Form'!H1585</f>
        <v>FS SLIPPER SOCKS KOALA BLUE - KIDS</v>
      </c>
      <c r="J1636">
        <f>'[2]Order Form'!I1585</f>
        <v>2</v>
      </c>
      <c r="K1636">
        <f>'[2]Order Form'!J1585</f>
        <v>7.85</v>
      </c>
      <c r="L1636">
        <f>'[2]Order Form'!K1585</f>
        <v>12.95</v>
      </c>
      <c r="M1636">
        <f>'[2]Order Form'!L1522</f>
        <v>0</v>
      </c>
    </row>
    <row r="1637" spans="3:13" ht="15" hidden="1" customHeight="1" outlineLevel="2" x14ac:dyDescent="0.25">
      <c r="C1637" s="59" t="s">
        <v>37</v>
      </c>
      <c r="D1637" s="59" t="s">
        <v>37</v>
      </c>
      <c r="E1637">
        <f>'[2]Order Form'!D1586</f>
        <v>508871</v>
      </c>
      <c r="F1637" t="str">
        <f>'[2]Order Form'!E1586</f>
        <v>ND-02</v>
      </c>
      <c r="G1637">
        <f>'[2]Order Form'!F1586</f>
        <v>0</v>
      </c>
      <c r="H1637">
        <f>'[2]Order Form'!G1586</f>
        <v>0</v>
      </c>
      <c r="I1637" t="str">
        <f>'[2]Order Form'!H1586</f>
        <v>FS SLIPPER SOCKS BLUE &amp; WHITE STRIPE - KIDS</v>
      </c>
      <c r="J1637">
        <f>'[2]Order Form'!I1586</f>
        <v>2</v>
      </c>
      <c r="K1637">
        <f>'[2]Order Form'!J1586</f>
        <v>7.85</v>
      </c>
      <c r="L1637">
        <f>'[2]Order Form'!K1586</f>
        <v>12.95</v>
      </c>
      <c r="M1637">
        <f>'[2]Order Form'!L1523</f>
        <v>0</v>
      </c>
    </row>
    <row r="1638" spans="3:13" ht="15" hidden="1" customHeight="1" outlineLevel="2" x14ac:dyDescent="0.25">
      <c r="C1638" s="59" t="s">
        <v>37</v>
      </c>
      <c r="D1638" s="59" t="s">
        <v>37</v>
      </c>
      <c r="E1638">
        <f>'[2]Order Form'!D1587</f>
        <v>508872</v>
      </c>
      <c r="F1638" t="str">
        <f>'[2]Order Form'!E1587</f>
        <v>ND-02</v>
      </c>
      <c r="G1638">
        <f>'[2]Order Form'!F1587</f>
        <v>0</v>
      </c>
      <c r="H1638">
        <f>'[2]Order Form'!G1587</f>
        <v>0</v>
      </c>
      <c r="I1638" t="str">
        <f>'[2]Order Form'!H1587</f>
        <v>FS SLIPPER SOCKS BLUE &amp; WHITE STRIPE - TODDLER</v>
      </c>
      <c r="J1638">
        <f>'[2]Order Form'!I1587</f>
        <v>2</v>
      </c>
      <c r="K1638">
        <f>'[2]Order Form'!J1587</f>
        <v>6.03</v>
      </c>
      <c r="L1638">
        <f>'[2]Order Form'!K1587</f>
        <v>9.9499999999999993</v>
      </c>
      <c r="M1638">
        <f>'[2]Order Form'!L1524</f>
        <v>0</v>
      </c>
    </row>
    <row r="1639" spans="3:13" ht="15" hidden="1" customHeight="1" outlineLevel="2" x14ac:dyDescent="0.25">
      <c r="C1639" s="59" t="s">
        <v>37</v>
      </c>
      <c r="D1639" s="59" t="s">
        <v>37</v>
      </c>
      <c r="E1639">
        <f>'[2]Order Form'!D1588</f>
        <v>511299</v>
      </c>
      <c r="F1639" t="str">
        <f>'[2]Order Form'!E1588</f>
        <v>ND-02</v>
      </c>
      <c r="G1639">
        <f>'[2]Order Form'!F1588</f>
        <v>0</v>
      </c>
      <c r="H1639">
        <f>'[2]Order Form'!G1588</f>
        <v>0</v>
      </c>
      <c r="I1639" t="str">
        <f>'[2]Order Form'!H1588</f>
        <v>FS SLIPPER SOCKS LOVE LLAMA PALE BLUE - KIDS</v>
      </c>
      <c r="J1639">
        <f>'[2]Order Form'!I1588</f>
        <v>2</v>
      </c>
      <c r="K1639">
        <f>'[2]Order Form'!J1588</f>
        <v>7.85</v>
      </c>
      <c r="L1639">
        <f>'[2]Order Form'!K1588</f>
        <v>12.95</v>
      </c>
      <c r="M1639">
        <f>'[2]Order Form'!L1525</f>
        <v>0</v>
      </c>
    </row>
    <row r="1640" spans="3:13" ht="15" hidden="1" customHeight="1" outlineLevel="2" x14ac:dyDescent="0.25">
      <c r="C1640" s="59" t="s">
        <v>37</v>
      </c>
      <c r="D1640" s="59" t="s">
        <v>37</v>
      </c>
      <c r="E1640">
        <f>'[2]Order Form'!D1589</f>
        <v>508738</v>
      </c>
      <c r="F1640" t="str">
        <f>'[2]Order Form'!E1589</f>
        <v>ND-02</v>
      </c>
      <c r="G1640">
        <f>'[2]Order Form'!F1589</f>
        <v>0</v>
      </c>
      <c r="H1640">
        <f>'[2]Order Form'!G1589</f>
        <v>0</v>
      </c>
      <c r="I1640" t="str">
        <f>'[2]Order Form'!H1589</f>
        <v>FS SLIPPER SOCKS NORDIC - KIDS</v>
      </c>
      <c r="J1640">
        <f>'[2]Order Form'!I1589</f>
        <v>2</v>
      </c>
      <c r="K1640">
        <f>'[2]Order Form'!J1589</f>
        <v>7.85</v>
      </c>
      <c r="L1640">
        <f>'[2]Order Form'!K1589</f>
        <v>12.95</v>
      </c>
      <c r="M1640">
        <f>'[2]Order Form'!L1526</f>
        <v>0</v>
      </c>
    </row>
    <row r="1641" spans="3:13" ht="15" hidden="1" customHeight="1" outlineLevel="2" x14ac:dyDescent="0.25">
      <c r="C1641" s="59" t="s">
        <v>37</v>
      </c>
      <c r="D1641" s="59" t="s">
        <v>37</v>
      </c>
      <c r="E1641">
        <f>'[2]Order Form'!D1590</f>
        <v>508739</v>
      </c>
      <c r="F1641" t="str">
        <f>'[2]Order Form'!E1590</f>
        <v>ND-02</v>
      </c>
      <c r="G1641">
        <f>'[2]Order Form'!F1590</f>
        <v>0</v>
      </c>
      <c r="H1641">
        <f>'[2]Order Form'!G1590</f>
        <v>0</v>
      </c>
      <c r="I1641" t="str">
        <f>'[2]Order Form'!H1590</f>
        <v>FS SLIPPER SOCKS NORDIC - TODDLER</v>
      </c>
      <c r="J1641">
        <f>'[2]Order Form'!I1590</f>
        <v>2</v>
      </c>
      <c r="K1641">
        <f>'[2]Order Form'!J1590</f>
        <v>6.03</v>
      </c>
      <c r="L1641">
        <f>'[2]Order Form'!K1590</f>
        <v>9.9499999999999993</v>
      </c>
      <c r="M1641">
        <f>'[2]Order Form'!L1527</f>
        <v>0</v>
      </c>
    </row>
    <row r="1642" spans="3:13" ht="15" hidden="1" customHeight="1" outlineLevel="2" x14ac:dyDescent="0.25">
      <c r="C1642" s="59" t="s">
        <v>37</v>
      </c>
      <c r="D1642" s="59" t="s">
        <v>37</v>
      </c>
      <c r="E1642">
        <f>'[2]Order Form'!D1591</f>
        <v>511297</v>
      </c>
      <c r="F1642" t="str">
        <f>'[2]Order Form'!E1591</f>
        <v>ND-02</v>
      </c>
      <c r="G1642">
        <f>'[2]Order Form'!F1591</f>
        <v>0</v>
      </c>
      <c r="H1642">
        <f>'[2]Order Form'!G1591</f>
        <v>0</v>
      </c>
      <c r="I1642" t="str">
        <f>'[2]Order Form'!H1591</f>
        <v>FS SLIPPER SOCKS KOALA GREEN/GREY - KIDS</v>
      </c>
      <c r="J1642">
        <f>'[2]Order Form'!I1591</f>
        <v>2</v>
      </c>
      <c r="K1642">
        <f>'[2]Order Form'!J1591</f>
        <v>7.85</v>
      </c>
      <c r="L1642">
        <f>'[2]Order Form'!K1591</f>
        <v>12.95</v>
      </c>
      <c r="M1642">
        <f>'[2]Order Form'!L1528</f>
        <v>0</v>
      </c>
    </row>
    <row r="1643" spans="3:13" ht="15" hidden="1" customHeight="1" outlineLevel="2" x14ac:dyDescent="0.25">
      <c r="C1643" s="59" t="s">
        <v>37</v>
      </c>
      <c r="D1643" s="59" t="s">
        <v>37</v>
      </c>
      <c r="E1643">
        <f>'[2]Order Form'!D1592</f>
        <v>510695</v>
      </c>
      <c r="F1643" t="str">
        <f>'[2]Order Form'!E1592</f>
        <v>ND-08</v>
      </c>
      <c r="G1643">
        <f>'[2]Order Form'!F1592</f>
        <v>0</v>
      </c>
      <c r="H1643">
        <f>'[2]Order Form'!G1592</f>
        <v>0</v>
      </c>
      <c r="I1643" t="str">
        <f>'[2]Order Form'!H1592</f>
        <v>FS SLIPPER SOCKS DUCK - KIDS</v>
      </c>
      <c r="J1643">
        <f>'[2]Order Form'!I1592</f>
        <v>2</v>
      </c>
      <c r="K1643">
        <f>'[2]Order Form'!J1592</f>
        <v>7.85</v>
      </c>
      <c r="L1643">
        <f>'[2]Order Form'!K1592</f>
        <v>12.95</v>
      </c>
      <c r="M1643" t="e">
        <f>'[2]Order Form'!#REF!</f>
        <v>#REF!</v>
      </c>
    </row>
    <row r="1644" spans="3:13" ht="15" hidden="1" customHeight="1" outlineLevel="2" x14ac:dyDescent="0.25">
      <c r="C1644" s="59" t="s">
        <v>37</v>
      </c>
      <c r="D1644" s="59" t="s">
        <v>37</v>
      </c>
      <c r="E1644">
        <f>'[2]Order Form'!D1593</f>
        <v>508863</v>
      </c>
      <c r="F1644" t="str">
        <f>'[2]Order Form'!E1593</f>
        <v>ND-02</v>
      </c>
      <c r="G1644">
        <f>'[2]Order Form'!F1593</f>
        <v>0</v>
      </c>
      <c r="H1644">
        <f>'[2]Order Form'!G1593</f>
        <v>0</v>
      </c>
      <c r="I1644" t="str">
        <f>'[2]Order Form'!H1593</f>
        <v>FS SLIPPER SOCKS FOX - KIDS</v>
      </c>
      <c r="J1644">
        <f>'[2]Order Form'!I1593</f>
        <v>2</v>
      </c>
      <c r="K1644">
        <f>'[2]Order Form'!J1593</f>
        <v>7.85</v>
      </c>
      <c r="L1644">
        <f>'[2]Order Form'!K1593</f>
        <v>12.95</v>
      </c>
      <c r="M1644">
        <f>'[2]Order Form'!L1529</f>
        <v>0</v>
      </c>
    </row>
    <row r="1645" spans="3:13" ht="15" hidden="1" customHeight="1" outlineLevel="2" x14ac:dyDescent="0.25">
      <c r="C1645" s="59" t="s">
        <v>37</v>
      </c>
      <c r="D1645" s="59" t="s">
        <v>37</v>
      </c>
      <c r="E1645">
        <f>'[2]Order Form'!D1594</f>
        <v>508864</v>
      </c>
      <c r="F1645" t="str">
        <f>'[2]Order Form'!E1594</f>
        <v>ND-02</v>
      </c>
      <c r="G1645">
        <f>'[2]Order Form'!F1594</f>
        <v>0</v>
      </c>
      <c r="H1645">
        <f>'[2]Order Form'!G1594</f>
        <v>0</v>
      </c>
      <c r="I1645" t="str">
        <f>'[2]Order Form'!H1594</f>
        <v>FS SLIPPER SOCKS FOX - TODDLER</v>
      </c>
      <c r="J1645">
        <f>'[2]Order Form'!I1594</f>
        <v>2</v>
      </c>
      <c r="K1645">
        <f>'[2]Order Form'!J1594</f>
        <v>6.03</v>
      </c>
      <c r="L1645">
        <f>'[2]Order Form'!K1594</f>
        <v>9.9499999999999993</v>
      </c>
      <c r="M1645">
        <f>'[2]Order Form'!L1530</f>
        <v>0</v>
      </c>
    </row>
    <row r="1646" spans="3:13" ht="15" hidden="1" customHeight="1" outlineLevel="2" x14ac:dyDescent="0.25">
      <c r="C1646" s="59" t="s">
        <v>37</v>
      </c>
      <c r="D1646" s="59" t="s">
        <v>37</v>
      </c>
      <c r="E1646">
        <f>'[2]Order Form'!D1595</f>
        <v>508736</v>
      </c>
      <c r="F1646" t="str">
        <f>'[2]Order Form'!E1595</f>
        <v>ND-02</v>
      </c>
      <c r="G1646">
        <f>'[2]Order Form'!F1595</f>
        <v>0</v>
      </c>
      <c r="H1646">
        <f>'[2]Order Form'!G1595</f>
        <v>0</v>
      </c>
      <c r="I1646" t="str">
        <f>'[2]Order Form'!H1595</f>
        <v>FS SLIPPER SOCKS RED &amp; WHITE STRIPE - KIDS</v>
      </c>
      <c r="J1646">
        <f>'[2]Order Form'!I1595</f>
        <v>2</v>
      </c>
      <c r="K1646">
        <f>'[2]Order Form'!J1595</f>
        <v>7.85</v>
      </c>
      <c r="L1646">
        <f>'[2]Order Form'!K1595</f>
        <v>12.95</v>
      </c>
      <c r="M1646">
        <f>'[2]Order Form'!L1531</f>
        <v>0</v>
      </c>
    </row>
    <row r="1647" spans="3:13" ht="15" hidden="1" customHeight="1" outlineLevel="2" x14ac:dyDescent="0.25">
      <c r="C1647" s="59" t="s">
        <v>37</v>
      </c>
      <c r="D1647" s="59" t="s">
        <v>37</v>
      </c>
      <c r="E1647">
        <f>'[2]Order Form'!D1596</f>
        <v>508737</v>
      </c>
      <c r="F1647" t="str">
        <f>'[2]Order Form'!E1596</f>
        <v>ND-07</v>
      </c>
      <c r="G1647">
        <f>'[2]Order Form'!F1596</f>
        <v>0</v>
      </c>
      <c r="H1647">
        <f>'[2]Order Form'!G1596</f>
        <v>0</v>
      </c>
      <c r="I1647" t="str">
        <f>'[2]Order Form'!H1596</f>
        <v>FS SLIPPER SOCKS RED &amp; WHITE STRIPE - TODDLER</v>
      </c>
      <c r="J1647">
        <f>'[2]Order Form'!I1596</f>
        <v>2</v>
      </c>
      <c r="K1647">
        <f>'[2]Order Form'!J1596</f>
        <v>6.03</v>
      </c>
      <c r="L1647">
        <f>'[2]Order Form'!K1596</f>
        <v>9.9499999999999993</v>
      </c>
      <c r="M1647">
        <f>'[2]Order Form'!L1532</f>
        <v>0</v>
      </c>
    </row>
    <row r="1648" spans="3:13" ht="15" hidden="1" customHeight="1" outlineLevel="2" x14ac:dyDescent="0.25">
      <c r="C1648" s="59" t="s">
        <v>37</v>
      </c>
      <c r="D1648" s="59" t="s">
        <v>37</v>
      </c>
      <c r="E1648">
        <f>'[2]Order Form'!D1597</f>
        <v>508728</v>
      </c>
      <c r="F1648" t="str">
        <f>'[2]Order Form'!E1597</f>
        <v>ND-02</v>
      </c>
      <c r="G1648">
        <f>'[2]Order Form'!F1597</f>
        <v>0</v>
      </c>
      <c r="H1648">
        <f>'[2]Order Form'!G1597</f>
        <v>0</v>
      </c>
      <c r="I1648" t="str">
        <f>'[2]Order Form'!H1597</f>
        <v>FS SLIPPER SOCKS DOG - KIDS</v>
      </c>
      <c r="J1648">
        <f>'[2]Order Form'!I1597</f>
        <v>2</v>
      </c>
      <c r="K1648">
        <f>'[2]Order Form'!J1597</f>
        <v>7.85</v>
      </c>
      <c r="L1648">
        <f>'[2]Order Form'!K1597</f>
        <v>12.95</v>
      </c>
      <c r="M1648">
        <f>'[2]Order Form'!L1533</f>
        <v>0</v>
      </c>
    </row>
    <row r="1649" spans="3:13" ht="15" hidden="1" customHeight="1" outlineLevel="2" x14ac:dyDescent="0.25">
      <c r="C1649" s="59" t="s">
        <v>37</v>
      </c>
      <c r="D1649" s="59" t="s">
        <v>37</v>
      </c>
      <c r="E1649">
        <f>'[2]Order Form'!D1598</f>
        <v>508729</v>
      </c>
      <c r="F1649" t="str">
        <f>'[2]Order Form'!E1598</f>
        <v>ND-02</v>
      </c>
      <c r="G1649">
        <f>'[2]Order Form'!F1598</f>
        <v>0</v>
      </c>
      <c r="H1649">
        <f>'[2]Order Form'!G1598</f>
        <v>0</v>
      </c>
      <c r="I1649" t="str">
        <f>'[2]Order Form'!H1598</f>
        <v>FS SLIPPER SOCKS DOG - TODDLER</v>
      </c>
      <c r="J1649">
        <f>'[2]Order Form'!I1598</f>
        <v>2</v>
      </c>
      <c r="K1649">
        <f>'[2]Order Form'!J1598</f>
        <v>6.03</v>
      </c>
      <c r="L1649">
        <f>'[2]Order Form'!K1598</f>
        <v>9.9499999999999993</v>
      </c>
      <c r="M1649">
        <f>'[2]Order Form'!L1534</f>
        <v>0</v>
      </c>
    </row>
    <row r="1650" spans="3:13" ht="15" hidden="1" customHeight="1" outlineLevel="2" x14ac:dyDescent="0.25">
      <c r="C1650" s="59" t="s">
        <v>37</v>
      </c>
      <c r="D1650" s="59" t="s">
        <v>37</v>
      </c>
      <c r="E1650">
        <f>'[2]Order Form'!D1599</f>
        <v>508870</v>
      </c>
      <c r="F1650" t="str">
        <f>'[2]Order Form'!E1599</f>
        <v>ND-02</v>
      </c>
      <c r="G1650">
        <f>'[2]Order Form'!F1599</f>
        <v>0</v>
      </c>
      <c r="H1650">
        <f>'[2]Order Form'!G1599</f>
        <v>0</v>
      </c>
      <c r="I1650" t="str">
        <f>'[2]Order Form'!H1599</f>
        <v>FS SLIPPER SOCKS HEARTS - TODDLER</v>
      </c>
      <c r="J1650">
        <f>'[2]Order Form'!I1599</f>
        <v>2</v>
      </c>
      <c r="K1650">
        <f>'[2]Order Form'!J1599</f>
        <v>6.03</v>
      </c>
      <c r="L1650">
        <f>'[2]Order Form'!K1599</f>
        <v>9.9499999999999993</v>
      </c>
      <c r="M1650">
        <f>'[2]Order Form'!L1535</f>
        <v>0</v>
      </c>
    </row>
    <row r="1651" spans="3:13" ht="15" hidden="1" customHeight="1" outlineLevel="2" x14ac:dyDescent="0.25">
      <c r="C1651" s="59" t="s">
        <v>37</v>
      </c>
      <c r="D1651" s="59" t="s">
        <v>37</v>
      </c>
      <c r="E1651">
        <f>'[2]Order Form'!D1600</f>
        <v>508732</v>
      </c>
      <c r="F1651" t="str">
        <f>'[2]Order Form'!E1600</f>
        <v>ND-02</v>
      </c>
      <c r="G1651">
        <f>'[2]Order Form'!F1600</f>
        <v>0</v>
      </c>
      <c r="H1651">
        <f>'[2]Order Form'!G1600</f>
        <v>0</v>
      </c>
      <c r="I1651" t="str">
        <f>'[2]Order Form'!H1600</f>
        <v>FS SLIPPER SOCKS UNICORN - KIDS</v>
      </c>
      <c r="J1651">
        <f>'[2]Order Form'!I1600</f>
        <v>2</v>
      </c>
      <c r="K1651">
        <f>'[2]Order Form'!J1600</f>
        <v>7.85</v>
      </c>
      <c r="L1651">
        <f>'[2]Order Form'!K1600</f>
        <v>12.95</v>
      </c>
      <c r="M1651">
        <f>'[2]Order Form'!L1536</f>
        <v>0</v>
      </c>
    </row>
    <row r="1652" spans="3:13" ht="15" hidden="1" customHeight="1" outlineLevel="2" x14ac:dyDescent="0.25">
      <c r="C1652" s="59" t="s">
        <v>37</v>
      </c>
      <c r="D1652" s="59" t="s">
        <v>37</v>
      </c>
      <c r="E1652">
        <f>'[2]Order Form'!D1601</f>
        <v>508733</v>
      </c>
      <c r="F1652" t="str">
        <f>'[2]Order Form'!E1601</f>
        <v>ND-02</v>
      </c>
      <c r="G1652">
        <f>'[2]Order Form'!F1601</f>
        <v>0</v>
      </c>
      <c r="H1652">
        <f>'[2]Order Form'!G1601</f>
        <v>0</v>
      </c>
      <c r="I1652" t="str">
        <f>'[2]Order Form'!H1601</f>
        <v>FS SLIPPER SOCKS UNICORNS - TODDLER</v>
      </c>
      <c r="J1652">
        <f>'[2]Order Form'!I1601</f>
        <v>2</v>
      </c>
      <c r="K1652">
        <f>'[2]Order Form'!J1601</f>
        <v>6.03</v>
      </c>
      <c r="L1652">
        <f>'[2]Order Form'!K1601</f>
        <v>9.9499999999999993</v>
      </c>
      <c r="M1652">
        <f>'[2]Order Form'!L1537</f>
        <v>0</v>
      </c>
    </row>
    <row r="1653" spans="3:13" ht="15" hidden="1" customHeight="1" outlineLevel="2" x14ac:dyDescent="0.25">
      <c r="C1653" s="59" t="s">
        <v>37</v>
      </c>
      <c r="D1653" s="59" t="s">
        <v>37</v>
      </c>
      <c r="E1653">
        <f>'[2]Order Form'!D1602</f>
        <v>508867</v>
      </c>
      <c r="F1653" t="str">
        <f>'[2]Order Form'!E1602</f>
        <v>ND-02</v>
      </c>
      <c r="G1653">
        <f>'[2]Order Form'!F1602</f>
        <v>0</v>
      </c>
      <c r="H1653">
        <f>'[2]Order Form'!G1602</f>
        <v>0</v>
      </c>
      <c r="I1653" t="str">
        <f>'[2]Order Form'!H1602</f>
        <v>FS SLIPPER SOCKS KITTEN - KIDS</v>
      </c>
      <c r="J1653">
        <f>'[2]Order Form'!I1602</f>
        <v>2</v>
      </c>
      <c r="K1653">
        <f>'[2]Order Form'!J1602</f>
        <v>7.85</v>
      </c>
      <c r="L1653">
        <f>'[2]Order Form'!K1602</f>
        <v>12.95</v>
      </c>
      <c r="M1653">
        <f>'[2]Order Form'!L1538</f>
        <v>0</v>
      </c>
    </row>
    <row r="1654" spans="3:13" ht="15" hidden="1" customHeight="1" outlineLevel="2" x14ac:dyDescent="0.25">
      <c r="C1654" s="59" t="s">
        <v>37</v>
      </c>
      <c r="D1654" s="59" t="s">
        <v>37</v>
      </c>
      <c r="E1654">
        <f>'[2]Order Form'!D1603</f>
        <v>508868</v>
      </c>
      <c r="F1654" t="str">
        <f>'[2]Order Form'!E1603</f>
        <v>ND-02</v>
      </c>
      <c r="G1654">
        <f>'[2]Order Form'!F1603</f>
        <v>0</v>
      </c>
      <c r="H1654">
        <f>'[2]Order Form'!G1603</f>
        <v>0</v>
      </c>
      <c r="I1654" t="str">
        <f>'[2]Order Form'!H1603</f>
        <v>FS SLIPPER SOCKS KITTEN - TODDLER</v>
      </c>
      <c r="J1654">
        <f>'[2]Order Form'!I1603</f>
        <v>2</v>
      </c>
      <c r="K1654">
        <f>'[2]Order Form'!J1603</f>
        <v>6.03</v>
      </c>
      <c r="L1654">
        <f>'[2]Order Form'!K1603</f>
        <v>9.9499999999999993</v>
      </c>
      <c r="M1654">
        <f>'[2]Order Form'!L1539</f>
        <v>0</v>
      </c>
    </row>
    <row r="1655" spans="3:13" ht="15" hidden="1" customHeight="1" outlineLevel="2" x14ac:dyDescent="0.25">
      <c r="C1655" s="59" t="s">
        <v>37</v>
      </c>
      <c r="D1655" s="59" t="s">
        <v>37</v>
      </c>
      <c r="E1655">
        <f>'[2]Order Form'!D1604</f>
        <v>0</v>
      </c>
      <c r="F1655">
        <f>'[2]Order Form'!E1604</f>
        <v>0</v>
      </c>
      <c r="G1655">
        <f>'[2]Order Form'!F1604</f>
        <v>0</v>
      </c>
      <c r="H1655">
        <f>'[2]Order Form'!G1604</f>
        <v>0</v>
      </c>
      <c r="I1655">
        <f>'[2]Order Form'!H1604</f>
        <v>0</v>
      </c>
      <c r="J1655">
        <f>'[2]Order Form'!I1604</f>
        <v>0</v>
      </c>
      <c r="K1655">
        <f>'[2]Order Form'!J1604</f>
        <v>0</v>
      </c>
      <c r="L1655">
        <f>'[2]Order Form'!K1604</f>
        <v>0</v>
      </c>
      <c r="M1655">
        <f>'[2]Order Form'!L1540</f>
        <v>0</v>
      </c>
    </row>
    <row r="1656" spans="3:13" ht="15" hidden="1" customHeight="1" outlineLevel="2" x14ac:dyDescent="0.25">
      <c r="C1656" s="59" t="s">
        <v>37</v>
      </c>
      <c r="D1656" s="59" t="s">
        <v>37</v>
      </c>
      <c r="E1656" t="str">
        <f>'[2]Order Form'!D1605</f>
        <v>WSA281</v>
      </c>
      <c r="F1656" t="str">
        <f>'[2]Order Form'!E1605</f>
        <v>FS-B5</v>
      </c>
      <c r="G1656">
        <f>'[2]Order Form'!F1605</f>
        <v>0</v>
      </c>
      <c r="H1656" t="str">
        <f>'[2]Order Form'!G1605</f>
        <v>P</v>
      </c>
      <c r="I1656" t="str">
        <f>'[2]Order Form'!H1605</f>
        <v>FS EVERYDAY BEANIES PREPACK</v>
      </c>
      <c r="J1656">
        <f>'[2]Order Form'!I1605</f>
        <v>1</v>
      </c>
      <c r="K1656">
        <f>'[2]Order Form'!J1605</f>
        <v>199.42</v>
      </c>
      <c r="L1656">
        <f>'[2]Order Form'!K1605</f>
        <v>329.04</v>
      </c>
      <c r="M1656">
        <f>'[2]Order Form'!L1541</f>
        <v>0</v>
      </c>
    </row>
    <row r="1657" spans="3:13" ht="15" hidden="1" customHeight="1" outlineLevel="2" x14ac:dyDescent="0.25">
      <c r="C1657" s="59" t="s">
        <v>37</v>
      </c>
      <c r="D1657" s="59" t="s">
        <v>37</v>
      </c>
      <c r="E1657">
        <f>'[2]Order Form'!D1606</f>
        <v>509921</v>
      </c>
      <c r="F1657" t="str">
        <f>'[2]Order Form'!E1606</f>
        <v>04-02</v>
      </c>
      <c r="G1657">
        <f>'[2]Order Form'!F1606</f>
        <v>0</v>
      </c>
      <c r="H1657">
        <f>'[2]Order Form'!G1606</f>
        <v>0</v>
      </c>
      <c r="I1657" t="str">
        <f>'[2]Order Form'!H1606</f>
        <v>FS CASEY BEANIE TODDLER PINK</v>
      </c>
      <c r="J1657">
        <f>'[2]Order Form'!I1606</f>
        <v>1</v>
      </c>
      <c r="K1657">
        <f>'[2]Order Form'!J1606</f>
        <v>10.27</v>
      </c>
      <c r="L1657">
        <f>'[2]Order Form'!K1606</f>
        <v>16.95</v>
      </c>
      <c r="M1657">
        <f>'[2]Order Form'!L1542</f>
        <v>0</v>
      </c>
    </row>
    <row r="1658" spans="3:13" ht="15" hidden="1" customHeight="1" outlineLevel="2" x14ac:dyDescent="0.25">
      <c r="C1658" s="59" t="s">
        <v>37</v>
      </c>
      <c r="D1658" s="59" t="s">
        <v>37</v>
      </c>
      <c r="E1658">
        <f>'[2]Order Form'!D1607</f>
        <v>509922</v>
      </c>
      <c r="F1658" t="str">
        <f>'[2]Order Form'!E1607</f>
        <v>04-02</v>
      </c>
      <c r="G1658">
        <f>'[2]Order Form'!F1607</f>
        <v>0</v>
      </c>
      <c r="H1658">
        <f>'[2]Order Form'!G1607</f>
        <v>0</v>
      </c>
      <c r="I1658" t="str">
        <f>'[2]Order Form'!H1607</f>
        <v>FS CASEY BEANIE CHILDREN SMALL PINK</v>
      </c>
      <c r="J1658">
        <f>'[2]Order Form'!I1607</f>
        <v>1</v>
      </c>
      <c r="K1658">
        <f>'[2]Order Form'!J1607</f>
        <v>10.27</v>
      </c>
      <c r="L1658">
        <f>'[2]Order Form'!K1607</f>
        <v>16.95</v>
      </c>
      <c r="M1658">
        <f>'[2]Order Form'!L1543</f>
        <v>0</v>
      </c>
    </row>
    <row r="1659" spans="3:13" ht="15" hidden="1" customHeight="1" outlineLevel="2" x14ac:dyDescent="0.25">
      <c r="C1659" s="59" t="s">
        <v>37</v>
      </c>
      <c r="D1659" s="59" t="s">
        <v>37</v>
      </c>
      <c r="E1659">
        <f>'[2]Order Form'!D1608</f>
        <v>509923</v>
      </c>
      <c r="F1659" t="str">
        <f>'[2]Order Form'!E1608</f>
        <v>04-02</v>
      </c>
      <c r="G1659">
        <f>'[2]Order Form'!F1608</f>
        <v>0</v>
      </c>
      <c r="H1659">
        <f>'[2]Order Form'!G1608</f>
        <v>0</v>
      </c>
      <c r="I1659" t="str">
        <f>'[2]Order Form'!H1608</f>
        <v>FS CASEY BEANIE TODDLER BLUE</v>
      </c>
      <c r="J1659">
        <f>'[2]Order Form'!I1608</f>
        <v>1</v>
      </c>
      <c r="K1659">
        <f>'[2]Order Form'!J1608</f>
        <v>10.27</v>
      </c>
      <c r="L1659">
        <f>'[2]Order Form'!K1608</f>
        <v>16.95</v>
      </c>
      <c r="M1659">
        <f>'[2]Order Form'!L1544</f>
        <v>0</v>
      </c>
    </row>
    <row r="1660" spans="3:13" ht="15" hidden="1" customHeight="1" outlineLevel="2" x14ac:dyDescent="0.25">
      <c r="C1660" s="59" t="s">
        <v>37</v>
      </c>
      <c r="D1660" s="59" t="s">
        <v>37</v>
      </c>
      <c r="E1660">
        <f>'[2]Order Form'!D1609</f>
        <v>509924</v>
      </c>
      <c r="F1660" t="str">
        <f>'[2]Order Form'!E1609</f>
        <v>04-02</v>
      </c>
      <c r="G1660">
        <f>'[2]Order Form'!F1609</f>
        <v>0</v>
      </c>
      <c r="H1660">
        <f>'[2]Order Form'!G1609</f>
        <v>0</v>
      </c>
      <c r="I1660" t="str">
        <f>'[2]Order Form'!H1609</f>
        <v>FS CASEY BEANIE CHILDREN SMALL BLUE</v>
      </c>
      <c r="J1660">
        <f>'[2]Order Form'!I1609</f>
        <v>1</v>
      </c>
      <c r="K1660">
        <f>'[2]Order Form'!J1609</f>
        <v>10.27</v>
      </c>
      <c r="L1660">
        <f>'[2]Order Form'!K1609</f>
        <v>16.95</v>
      </c>
      <c r="M1660">
        <f>'[2]Order Form'!L1545</f>
        <v>0</v>
      </c>
    </row>
    <row r="1661" spans="3:13" ht="15" hidden="1" customHeight="1" outlineLevel="2" x14ac:dyDescent="0.25">
      <c r="C1661" s="59" t="s">
        <v>37</v>
      </c>
      <c r="D1661" s="59" t="s">
        <v>37</v>
      </c>
      <c r="E1661">
        <f>'[2]Order Form'!D1610</f>
        <v>509925</v>
      </c>
      <c r="F1661" t="str">
        <f>'[2]Order Form'!E1610</f>
        <v>04-02</v>
      </c>
      <c r="G1661">
        <f>'[2]Order Form'!F1610</f>
        <v>0</v>
      </c>
      <c r="H1661">
        <f>'[2]Order Form'!G1610</f>
        <v>0</v>
      </c>
      <c r="I1661" t="str">
        <f>'[2]Order Form'!H1610</f>
        <v>FS BAILEY STRIPED BEANIE TODDLER PINK</v>
      </c>
      <c r="J1661">
        <f>'[2]Order Form'!I1610</f>
        <v>1</v>
      </c>
      <c r="K1661">
        <f>'[2]Order Form'!J1610</f>
        <v>10.27</v>
      </c>
      <c r="L1661">
        <f>'[2]Order Form'!K1610</f>
        <v>16.95</v>
      </c>
      <c r="M1661">
        <f>'[2]Order Form'!L1546</f>
        <v>0</v>
      </c>
    </row>
    <row r="1662" spans="3:13" ht="15" hidden="1" customHeight="1" outlineLevel="2" x14ac:dyDescent="0.25">
      <c r="C1662" s="59" t="s">
        <v>37</v>
      </c>
      <c r="D1662" s="59" t="s">
        <v>37</v>
      </c>
      <c r="E1662">
        <f>'[2]Order Form'!D1611</f>
        <v>509926</v>
      </c>
      <c r="F1662" t="str">
        <f>'[2]Order Form'!E1611</f>
        <v>04-02</v>
      </c>
      <c r="G1662">
        <f>'[2]Order Form'!F1611</f>
        <v>0</v>
      </c>
      <c r="H1662">
        <f>'[2]Order Form'!G1611</f>
        <v>0</v>
      </c>
      <c r="I1662" t="str">
        <f>'[2]Order Form'!H1611</f>
        <v>FS BAILEY STRIPED BEANIE CHILDREN SMALL PINK</v>
      </c>
      <c r="J1662">
        <f>'[2]Order Form'!I1611</f>
        <v>1</v>
      </c>
      <c r="K1662">
        <f>'[2]Order Form'!J1611</f>
        <v>10.27</v>
      </c>
      <c r="L1662">
        <f>'[2]Order Form'!K1611</f>
        <v>16.95</v>
      </c>
      <c r="M1662">
        <f>'[2]Order Form'!L1547</f>
        <v>0</v>
      </c>
    </row>
    <row r="1663" spans="3:13" ht="15" hidden="1" customHeight="1" outlineLevel="2" x14ac:dyDescent="0.25">
      <c r="C1663" s="59" t="s">
        <v>37</v>
      </c>
      <c r="D1663" s="59" t="s">
        <v>37</v>
      </c>
      <c r="E1663">
        <f>'[2]Order Form'!D1612</f>
        <v>509927</v>
      </c>
      <c r="F1663" t="str">
        <f>'[2]Order Form'!E1612</f>
        <v>04-02</v>
      </c>
      <c r="G1663">
        <f>'[2]Order Form'!F1612</f>
        <v>0</v>
      </c>
      <c r="H1663">
        <f>'[2]Order Form'!G1612</f>
        <v>0</v>
      </c>
      <c r="I1663" t="str">
        <f>'[2]Order Form'!H1612</f>
        <v>FS BAILEY STRIPED BEANIE TODDLER BLUE</v>
      </c>
      <c r="J1663">
        <f>'[2]Order Form'!I1612</f>
        <v>1</v>
      </c>
      <c r="K1663">
        <f>'[2]Order Form'!J1612</f>
        <v>10.27</v>
      </c>
      <c r="L1663">
        <f>'[2]Order Form'!K1612</f>
        <v>16.95</v>
      </c>
      <c r="M1663">
        <f>'[2]Order Form'!L1548</f>
        <v>0</v>
      </c>
    </row>
    <row r="1664" spans="3:13" ht="15" hidden="1" customHeight="1" outlineLevel="2" x14ac:dyDescent="0.25">
      <c r="C1664" s="59" t="s">
        <v>37</v>
      </c>
      <c r="D1664" s="59" t="s">
        <v>37</v>
      </c>
      <c r="E1664">
        <f>'[2]Order Form'!D1613</f>
        <v>509928</v>
      </c>
      <c r="F1664" t="str">
        <f>'[2]Order Form'!E1613</f>
        <v>04-02</v>
      </c>
      <c r="G1664">
        <f>'[2]Order Form'!F1613</f>
        <v>0</v>
      </c>
      <c r="H1664">
        <f>'[2]Order Form'!G1613</f>
        <v>0</v>
      </c>
      <c r="I1664" t="str">
        <f>'[2]Order Form'!H1613</f>
        <v>FS BAILEY STRIPED BEANIE CHILDREN SMALL BLUE</v>
      </c>
      <c r="J1664">
        <f>'[2]Order Form'!I1613</f>
        <v>1</v>
      </c>
      <c r="K1664">
        <f>'[2]Order Form'!J1613</f>
        <v>10.27</v>
      </c>
      <c r="L1664">
        <f>'[2]Order Form'!K1613</f>
        <v>16.95</v>
      </c>
      <c r="M1664">
        <f>'[2]Order Form'!L1549</f>
        <v>0</v>
      </c>
    </row>
    <row r="1665" spans="3:13" ht="15" hidden="1" customHeight="1" outlineLevel="2" x14ac:dyDescent="0.25">
      <c r="C1665" s="59" t="s">
        <v>37</v>
      </c>
      <c r="D1665" s="59" t="s">
        <v>37</v>
      </c>
      <c r="E1665">
        <f>'[2]Order Form'!D1614</f>
        <v>509929</v>
      </c>
      <c r="F1665" t="str">
        <f>'[2]Order Form'!E1614</f>
        <v>04-02</v>
      </c>
      <c r="G1665">
        <f>'[2]Order Form'!F1614</f>
        <v>0</v>
      </c>
      <c r="H1665">
        <f>'[2]Order Form'!G1614</f>
        <v>0</v>
      </c>
      <c r="I1665" t="str">
        <f>'[2]Order Form'!H1614</f>
        <v xml:space="preserve">FS LUCY BEANIE TODDLER PURPLE </v>
      </c>
      <c r="J1665">
        <f>'[2]Order Form'!I1614</f>
        <v>1</v>
      </c>
      <c r="K1665">
        <f>'[2]Order Form'!J1614</f>
        <v>10.27</v>
      </c>
      <c r="L1665">
        <f>'[2]Order Form'!K1614</f>
        <v>16.95</v>
      </c>
      <c r="M1665">
        <f>'[2]Order Form'!L1550</f>
        <v>0</v>
      </c>
    </row>
    <row r="1666" spans="3:13" ht="15" hidden="1" customHeight="1" outlineLevel="2" x14ac:dyDescent="0.25">
      <c r="C1666" s="59" t="s">
        <v>37</v>
      </c>
      <c r="D1666" s="59" t="s">
        <v>37</v>
      </c>
      <c r="E1666">
        <f>'[2]Order Form'!D1615</f>
        <v>509930</v>
      </c>
      <c r="F1666" t="str">
        <f>'[2]Order Form'!E1615</f>
        <v>04-02</v>
      </c>
      <c r="G1666">
        <f>'[2]Order Form'!F1615</f>
        <v>0</v>
      </c>
      <c r="H1666">
        <f>'[2]Order Form'!G1615</f>
        <v>0</v>
      </c>
      <c r="I1666" t="str">
        <f>'[2]Order Form'!H1615</f>
        <v>FS LUCY BEANIE CHILDREN SMALL PURPLE</v>
      </c>
      <c r="J1666">
        <f>'[2]Order Form'!I1615</f>
        <v>1</v>
      </c>
      <c r="K1666">
        <f>'[2]Order Form'!J1615</f>
        <v>10.27</v>
      </c>
      <c r="L1666">
        <f>'[2]Order Form'!K1615</f>
        <v>16.95</v>
      </c>
      <c r="M1666">
        <f>'[2]Order Form'!L1551</f>
        <v>0</v>
      </c>
    </row>
    <row r="1667" spans="3:13" ht="15" hidden="1" customHeight="1" outlineLevel="2" x14ac:dyDescent="0.25">
      <c r="C1667" s="59" t="s">
        <v>37</v>
      </c>
      <c r="D1667" s="59" t="s">
        <v>37</v>
      </c>
      <c r="E1667">
        <f>'[2]Order Form'!D1616</f>
        <v>509931</v>
      </c>
      <c r="F1667" t="str">
        <f>'[2]Order Form'!E1616</f>
        <v>04-02</v>
      </c>
      <c r="G1667">
        <f>'[2]Order Form'!F1616</f>
        <v>0</v>
      </c>
      <c r="H1667">
        <f>'[2]Order Form'!G1616</f>
        <v>0</v>
      </c>
      <c r="I1667" t="str">
        <f>'[2]Order Form'!H1616</f>
        <v>FS POPPY BEANIE TODDLER PINK</v>
      </c>
      <c r="J1667">
        <f>'[2]Order Form'!I1616</f>
        <v>1</v>
      </c>
      <c r="K1667">
        <f>'[2]Order Form'!J1616</f>
        <v>12.09</v>
      </c>
      <c r="L1667">
        <f>'[2]Order Form'!K1616</f>
        <v>19.95</v>
      </c>
      <c r="M1667">
        <f>'[2]Order Form'!L1552</f>
        <v>0</v>
      </c>
    </row>
    <row r="1668" spans="3:13" ht="15" hidden="1" customHeight="1" outlineLevel="2" x14ac:dyDescent="0.25">
      <c r="C1668" s="59" t="s">
        <v>37</v>
      </c>
      <c r="D1668" s="59" t="s">
        <v>37</v>
      </c>
      <c r="E1668">
        <f>'[2]Order Form'!D1617</f>
        <v>509932</v>
      </c>
      <c r="F1668" t="str">
        <f>'[2]Order Form'!E1617</f>
        <v>04-02</v>
      </c>
      <c r="G1668">
        <f>'[2]Order Form'!F1617</f>
        <v>0</v>
      </c>
      <c r="H1668">
        <f>'[2]Order Form'!G1617</f>
        <v>0</v>
      </c>
      <c r="I1668" t="str">
        <f>'[2]Order Form'!H1617</f>
        <v>FS POPPY BEANIE CHILDREN SMALL PINK</v>
      </c>
      <c r="J1668">
        <f>'[2]Order Form'!I1617</f>
        <v>1</v>
      </c>
      <c r="K1668">
        <f>'[2]Order Form'!J1617</f>
        <v>12.09</v>
      </c>
      <c r="L1668">
        <f>'[2]Order Form'!K1617</f>
        <v>19.95</v>
      </c>
      <c r="M1668">
        <f>'[2]Order Form'!L1553</f>
        <v>0</v>
      </c>
    </row>
    <row r="1669" spans="3:13" ht="15" hidden="1" customHeight="1" outlineLevel="2" x14ac:dyDescent="0.25">
      <c r="C1669" s="59" t="s">
        <v>37</v>
      </c>
      <c r="D1669" s="59" t="s">
        <v>37</v>
      </c>
      <c r="E1669">
        <f>'[2]Order Form'!D1618</f>
        <v>509933</v>
      </c>
      <c r="F1669" t="str">
        <f>'[2]Order Form'!E1618</f>
        <v>04-02</v>
      </c>
      <c r="G1669">
        <f>'[2]Order Form'!F1618</f>
        <v>0</v>
      </c>
      <c r="H1669">
        <f>'[2]Order Form'!G1618</f>
        <v>0</v>
      </c>
      <c r="I1669" t="str">
        <f>'[2]Order Form'!H1618</f>
        <v>FS POPPY BEANIE TODDLER WHITE</v>
      </c>
      <c r="J1669">
        <f>'[2]Order Form'!I1618</f>
        <v>1</v>
      </c>
      <c r="K1669">
        <f>'[2]Order Form'!J1618</f>
        <v>12.09</v>
      </c>
      <c r="L1669">
        <f>'[2]Order Form'!K1618</f>
        <v>19.95</v>
      </c>
      <c r="M1669">
        <f>'[2]Order Form'!L1554</f>
        <v>0</v>
      </c>
    </row>
    <row r="1670" spans="3:13" ht="15" hidden="1" customHeight="1" outlineLevel="2" x14ac:dyDescent="0.25">
      <c r="C1670" s="59" t="s">
        <v>37</v>
      </c>
      <c r="D1670" s="59" t="s">
        <v>37</v>
      </c>
      <c r="E1670">
        <f>'[2]Order Form'!D1619</f>
        <v>509934</v>
      </c>
      <c r="F1670" t="str">
        <f>'[2]Order Form'!E1619</f>
        <v>04-02</v>
      </c>
      <c r="G1670">
        <f>'[2]Order Form'!F1619</f>
        <v>0</v>
      </c>
      <c r="H1670">
        <f>'[2]Order Form'!G1619</f>
        <v>0</v>
      </c>
      <c r="I1670" t="str">
        <f>'[2]Order Form'!H1619</f>
        <v>FS POPPY BEANIE CHILDREN SMALL WHITE</v>
      </c>
      <c r="J1670">
        <f>'[2]Order Form'!I1619</f>
        <v>1</v>
      </c>
      <c r="K1670">
        <f>'[2]Order Form'!J1619</f>
        <v>12.09</v>
      </c>
      <c r="L1670">
        <f>'[2]Order Form'!K1619</f>
        <v>19.95</v>
      </c>
      <c r="M1670">
        <f>'[2]Order Form'!L1555</f>
        <v>0</v>
      </c>
    </row>
    <row r="1671" spans="3:13" ht="15" hidden="1" customHeight="1" outlineLevel="2" x14ac:dyDescent="0.25">
      <c r="C1671" s="59" t="s">
        <v>37</v>
      </c>
      <c r="D1671" s="59" t="s">
        <v>37</v>
      </c>
      <c r="E1671">
        <f>'[2]Order Form'!D1620</f>
        <v>509935</v>
      </c>
      <c r="F1671" t="str">
        <f>'[2]Order Form'!E1620</f>
        <v>04-02</v>
      </c>
      <c r="G1671">
        <f>'[2]Order Form'!F1620</f>
        <v>0</v>
      </c>
      <c r="H1671">
        <f>'[2]Order Form'!G1620</f>
        <v>0</v>
      </c>
      <c r="I1671" t="str">
        <f>'[2]Order Form'!H1620</f>
        <v>FS PENGUIN BEANIE TODDLER BLUE</v>
      </c>
      <c r="J1671">
        <f>'[2]Order Form'!I1620</f>
        <v>1</v>
      </c>
      <c r="K1671">
        <f>'[2]Order Form'!J1620</f>
        <v>12.09</v>
      </c>
      <c r="L1671">
        <f>'[2]Order Form'!K1620</f>
        <v>19.95</v>
      </c>
      <c r="M1671">
        <f>'[2]Order Form'!L1556</f>
        <v>0</v>
      </c>
    </row>
    <row r="1672" spans="3:13" ht="15" hidden="1" customHeight="1" outlineLevel="2" x14ac:dyDescent="0.25">
      <c r="C1672" s="59" t="s">
        <v>37</v>
      </c>
      <c r="D1672" s="59" t="s">
        <v>37</v>
      </c>
      <c r="E1672">
        <f>'[2]Order Form'!D1621</f>
        <v>509936</v>
      </c>
      <c r="F1672" t="str">
        <f>'[2]Order Form'!E1621</f>
        <v>04-02</v>
      </c>
      <c r="G1672">
        <f>'[2]Order Form'!F1621</f>
        <v>0</v>
      </c>
      <c r="H1672">
        <f>'[2]Order Form'!G1621</f>
        <v>0</v>
      </c>
      <c r="I1672" t="str">
        <f>'[2]Order Form'!H1621</f>
        <v>FS PENGUIN BEANIE CHILDREN SMALL BLUE</v>
      </c>
      <c r="J1672">
        <f>'[2]Order Form'!I1621</f>
        <v>1</v>
      </c>
      <c r="K1672">
        <f>'[2]Order Form'!J1621</f>
        <v>12.09</v>
      </c>
      <c r="L1672">
        <f>'[2]Order Form'!K1621</f>
        <v>19.95</v>
      </c>
      <c r="M1672">
        <f>'[2]Order Form'!L1557</f>
        <v>0</v>
      </c>
    </row>
    <row r="1673" spans="3:13" ht="15" hidden="1" customHeight="1" outlineLevel="2" x14ac:dyDescent="0.25">
      <c r="C1673" s="59" t="s">
        <v>37</v>
      </c>
      <c r="D1673" s="59" t="s">
        <v>37</v>
      </c>
      <c r="E1673">
        <f>'[2]Order Form'!D1622</f>
        <v>509937</v>
      </c>
      <c r="F1673" t="str">
        <f>'[2]Order Form'!E1622</f>
        <v>04-04</v>
      </c>
      <c r="G1673">
        <f>'[2]Order Form'!F1622</f>
        <v>0</v>
      </c>
      <c r="H1673">
        <f>'[2]Order Form'!G1622</f>
        <v>0</v>
      </c>
      <c r="I1673" t="str">
        <f>'[2]Order Form'!H1622</f>
        <v>FS KITTY BEANIE TODDLER DUSTY PINK</v>
      </c>
      <c r="J1673">
        <f>'[2]Order Form'!I1622</f>
        <v>1</v>
      </c>
      <c r="K1673">
        <f>'[2]Order Form'!J1622</f>
        <v>12.09</v>
      </c>
      <c r="L1673">
        <f>'[2]Order Form'!K1622</f>
        <v>19.95</v>
      </c>
      <c r="M1673">
        <f>'[2]Order Form'!L1558</f>
        <v>0</v>
      </c>
    </row>
    <row r="1674" spans="3:13" ht="15" hidden="1" customHeight="1" outlineLevel="2" x14ac:dyDescent="0.25">
      <c r="C1674" s="59" t="s">
        <v>37</v>
      </c>
      <c r="D1674" s="59" t="s">
        <v>37</v>
      </c>
      <c r="E1674">
        <f>'[2]Order Form'!D1623</f>
        <v>509938</v>
      </c>
      <c r="F1674" t="str">
        <f>'[2]Order Form'!E1623</f>
        <v>04-04</v>
      </c>
      <c r="G1674">
        <f>'[2]Order Form'!F1623</f>
        <v>0</v>
      </c>
      <c r="H1674">
        <f>'[2]Order Form'!G1623</f>
        <v>0</v>
      </c>
      <c r="I1674" t="str">
        <f>'[2]Order Form'!H1623</f>
        <v xml:space="preserve">FS KITTY BEANIE CHILDREN SMALL DUSTY PINK </v>
      </c>
      <c r="J1674">
        <f>'[2]Order Form'!I1623</f>
        <v>1</v>
      </c>
      <c r="K1674">
        <f>'[2]Order Form'!J1623</f>
        <v>12.09</v>
      </c>
      <c r="L1674">
        <f>'[2]Order Form'!K1623</f>
        <v>19.95</v>
      </c>
      <c r="M1674">
        <f>'[2]Order Form'!L1559</f>
        <v>0</v>
      </c>
    </row>
    <row r="1675" spans="3:13" ht="15" hidden="1" customHeight="1" outlineLevel="2" x14ac:dyDescent="0.25">
      <c r="C1675" s="59" t="s">
        <v>37</v>
      </c>
      <c r="D1675" s="59" t="s">
        <v>37</v>
      </c>
      <c r="E1675">
        <f>'[2]Order Form'!D1624</f>
        <v>0</v>
      </c>
      <c r="F1675">
        <f>'[2]Order Form'!E1624</f>
        <v>0</v>
      </c>
      <c r="G1675">
        <f>'[2]Order Form'!F1624</f>
        <v>0</v>
      </c>
      <c r="H1675">
        <f>'[2]Order Form'!G1624</f>
        <v>0</v>
      </c>
      <c r="I1675">
        <f>'[2]Order Form'!H1624</f>
        <v>0</v>
      </c>
      <c r="J1675">
        <f>'[2]Order Form'!I1624</f>
        <v>0</v>
      </c>
      <c r="K1675">
        <f>'[2]Order Form'!J1624</f>
        <v>0</v>
      </c>
      <c r="L1675">
        <f>'[2]Order Form'!K1624</f>
        <v>0</v>
      </c>
      <c r="M1675">
        <f>'[2]Order Form'!L1560</f>
        <v>0</v>
      </c>
    </row>
    <row r="1676" spans="3:13" ht="15" hidden="1" customHeight="1" outlineLevel="2" x14ac:dyDescent="0.25">
      <c r="C1676" s="59" t="s">
        <v>37</v>
      </c>
      <c r="D1676" s="59" t="s">
        <v>37</v>
      </c>
      <c r="E1676" t="str">
        <f>'[2]Order Form'!D1625</f>
        <v>WSA602</v>
      </c>
      <c r="F1676">
        <f>'[2]Order Form'!E1625</f>
        <v>0</v>
      </c>
      <c r="G1676">
        <f>'[2]Order Form'!F1625</f>
        <v>0</v>
      </c>
      <c r="H1676" t="str">
        <f>'[2]Order Form'!G1625</f>
        <v>P</v>
      </c>
      <c r="I1676" t="str">
        <f>'[2]Order Form'!H1625</f>
        <v>FS WINTER COLLECTION PREPACK</v>
      </c>
      <c r="J1676">
        <f>'[2]Order Form'!I1625</f>
        <v>1</v>
      </c>
      <c r="K1676">
        <f>'[2]Order Form'!J1625</f>
        <v>246.61</v>
      </c>
      <c r="L1676">
        <f>'[2]Order Form'!K1625</f>
        <v>406.91</v>
      </c>
      <c r="M1676">
        <f>'[2]Order Form'!L1561</f>
        <v>0</v>
      </c>
    </row>
    <row r="1677" spans="3:13" ht="15" hidden="1" customHeight="1" outlineLevel="2" x14ac:dyDescent="0.25">
      <c r="C1677" s="59" t="s">
        <v>37</v>
      </c>
      <c r="D1677" s="59" t="s">
        <v>37</v>
      </c>
      <c r="E1677">
        <f>'[2]Order Form'!D1626</f>
        <v>512530</v>
      </c>
      <c r="F1677" t="str">
        <f>'[2]Order Form'!E1626</f>
        <v>ND-12</v>
      </c>
      <c r="G1677">
        <f>'[2]Order Form'!F1626</f>
        <v>0</v>
      </c>
      <c r="H1677">
        <f>'[2]Order Form'!G1626</f>
        <v>0</v>
      </c>
      <c r="I1677" t="str">
        <f>'[2]Order Form'!H1626</f>
        <v>FS KIKI BEANIE CHILD</v>
      </c>
      <c r="J1677">
        <f>'[2]Order Form'!I1626</f>
        <v>1</v>
      </c>
      <c r="K1677">
        <f>'[2]Order Form'!J1626</f>
        <v>12.09</v>
      </c>
      <c r="L1677">
        <f>'[2]Order Form'!K1626</f>
        <v>19.95</v>
      </c>
      <c r="M1677">
        <f>'[2]Order Form'!L1562</f>
        <v>0</v>
      </c>
    </row>
    <row r="1678" spans="3:13" ht="15" hidden="1" customHeight="1" outlineLevel="2" x14ac:dyDescent="0.25">
      <c r="C1678" s="59" t="s">
        <v>37</v>
      </c>
      <c r="D1678" s="59" t="s">
        <v>37</v>
      </c>
      <c r="E1678">
        <f>'[2]Order Form'!D1627</f>
        <v>511736</v>
      </c>
      <c r="F1678" t="str">
        <f>'[2]Order Form'!E1627</f>
        <v>ND-07</v>
      </c>
      <c r="G1678">
        <f>'[2]Order Form'!F1627</f>
        <v>0</v>
      </c>
      <c r="H1678">
        <f>'[2]Order Form'!G1627</f>
        <v>0</v>
      </c>
      <c r="I1678" t="str">
        <f>'[2]Order Form'!H1627</f>
        <v>FS WARM TASSEL SCARF ENGLISH ROSE</v>
      </c>
      <c r="J1678">
        <f>'[2]Order Form'!I1627</f>
        <v>1</v>
      </c>
      <c r="K1678">
        <f>'[2]Order Form'!J1627</f>
        <v>12.09</v>
      </c>
      <c r="L1678">
        <f>'[2]Order Form'!K1627</f>
        <v>19.95</v>
      </c>
      <c r="M1678">
        <f>'[2]Order Form'!L1563</f>
        <v>0</v>
      </c>
    </row>
    <row r="1679" spans="3:13" ht="15" hidden="1" customHeight="1" outlineLevel="2" x14ac:dyDescent="0.25">
      <c r="C1679" s="59" t="s">
        <v>37</v>
      </c>
      <c r="D1679" s="59" t="s">
        <v>37</v>
      </c>
      <c r="E1679">
        <f>'[2]Order Form'!D1628</f>
        <v>508683</v>
      </c>
      <c r="F1679" t="str">
        <f>'[2]Order Form'!E1628</f>
        <v>04-10</v>
      </c>
      <c r="G1679">
        <f>'[2]Order Form'!F1628</f>
        <v>0</v>
      </c>
      <c r="H1679">
        <f>'[2]Order Form'!G1628</f>
        <v>0</v>
      </c>
      <c r="I1679" t="str">
        <f>'[2]Order Form'!H1628</f>
        <v>FS GLITTER KNIT BEANIE WITH POM POM PINK CHILDREN S/M</v>
      </c>
      <c r="J1679">
        <f>'[2]Order Form'!I1628</f>
        <v>1</v>
      </c>
      <c r="K1679">
        <f>'[2]Order Form'!J1628</f>
        <v>12.09</v>
      </c>
      <c r="L1679">
        <f>'[2]Order Form'!K1628</f>
        <v>19.95</v>
      </c>
      <c r="M1679">
        <f>'[2]Order Form'!L1564</f>
        <v>0</v>
      </c>
    </row>
    <row r="1680" spans="3:13" ht="15" hidden="1" customHeight="1" outlineLevel="2" x14ac:dyDescent="0.25">
      <c r="C1680" s="59" t="s">
        <v>37</v>
      </c>
      <c r="D1680" s="59" t="s">
        <v>37</v>
      </c>
      <c r="E1680">
        <f>'[2]Order Form'!D1629</f>
        <v>508684</v>
      </c>
      <c r="F1680" t="str">
        <f>'[2]Order Form'!E1629</f>
        <v>04-10</v>
      </c>
      <c r="G1680">
        <f>'[2]Order Form'!F1629</f>
        <v>0</v>
      </c>
      <c r="H1680">
        <f>'[2]Order Form'!G1629</f>
        <v>0</v>
      </c>
      <c r="I1680" t="str">
        <f>'[2]Order Form'!H1629</f>
        <v>FS GLITTER KNIT BEANIE WITH POM POM PINK CHILDREN M/L</v>
      </c>
      <c r="J1680">
        <f>'[2]Order Form'!I1629</f>
        <v>1</v>
      </c>
      <c r="K1680">
        <f>'[2]Order Form'!J1629</f>
        <v>12.09</v>
      </c>
      <c r="L1680">
        <f>'[2]Order Form'!K1629</f>
        <v>19.95</v>
      </c>
      <c r="M1680">
        <f>'[2]Order Form'!L1565</f>
        <v>0</v>
      </c>
    </row>
    <row r="1681" spans="3:13" ht="15" hidden="1" customHeight="1" outlineLevel="2" x14ac:dyDescent="0.25">
      <c r="C1681" s="59" t="s">
        <v>37</v>
      </c>
      <c r="D1681" s="59" t="s">
        <v>37</v>
      </c>
      <c r="E1681">
        <f>'[2]Order Form'!D1630</f>
        <v>508726</v>
      </c>
      <c r="F1681" t="str">
        <f>'[2]Order Form'!E1630</f>
        <v>04-10</v>
      </c>
      <c r="G1681">
        <f>'[2]Order Form'!F1630</f>
        <v>0</v>
      </c>
      <c r="H1681">
        <f>'[2]Order Form'!G1630</f>
        <v>0</v>
      </c>
      <c r="I1681" t="str">
        <f>'[2]Order Form'!H1630</f>
        <v>FS CABLE BEANIE WITH POM POM ENGLISH ROSE CHILDREN S/M</v>
      </c>
      <c r="J1681">
        <f>'[2]Order Form'!I1630</f>
        <v>1</v>
      </c>
      <c r="K1681">
        <f>'[2]Order Form'!J1630</f>
        <v>12.09</v>
      </c>
      <c r="L1681">
        <f>'[2]Order Form'!K1630</f>
        <v>19.95</v>
      </c>
      <c r="M1681">
        <f>'[2]Order Form'!L1566</f>
        <v>0</v>
      </c>
    </row>
    <row r="1682" spans="3:13" ht="15" hidden="1" customHeight="1" outlineLevel="2" x14ac:dyDescent="0.25">
      <c r="C1682" s="59" t="s">
        <v>37</v>
      </c>
      <c r="D1682" s="59" t="s">
        <v>37</v>
      </c>
      <c r="E1682">
        <f>'[2]Order Form'!D1631</f>
        <v>508727</v>
      </c>
      <c r="F1682" t="str">
        <f>'[2]Order Form'!E1631</f>
        <v>04-10</v>
      </c>
      <c r="G1682">
        <f>'[2]Order Form'!F1631</f>
        <v>0</v>
      </c>
      <c r="H1682">
        <f>'[2]Order Form'!G1631</f>
        <v>0</v>
      </c>
      <c r="I1682" t="str">
        <f>'[2]Order Form'!H1631</f>
        <v>FS CABLE BEANIE WITH POM POM ENGLISH ROSE CHILDREN M/L</v>
      </c>
      <c r="J1682">
        <f>'[2]Order Form'!I1631</f>
        <v>1</v>
      </c>
      <c r="K1682">
        <f>'[2]Order Form'!J1631</f>
        <v>12.09</v>
      </c>
      <c r="L1682">
        <f>'[2]Order Form'!K1631</f>
        <v>19.95</v>
      </c>
      <c r="M1682">
        <f>'[2]Order Form'!L1567</f>
        <v>0</v>
      </c>
    </row>
    <row r="1683" spans="3:13" ht="15" hidden="1" customHeight="1" outlineLevel="2" x14ac:dyDescent="0.25">
      <c r="C1683" s="59" t="s">
        <v>37</v>
      </c>
      <c r="D1683" s="59" t="s">
        <v>37</v>
      </c>
      <c r="E1683">
        <f>'[2]Order Form'!D1632</f>
        <v>511735</v>
      </c>
      <c r="F1683" t="str">
        <f>'[2]Order Form'!E1632</f>
        <v>ND-07</v>
      </c>
      <c r="G1683">
        <f>'[2]Order Form'!F1632</f>
        <v>0</v>
      </c>
      <c r="H1683">
        <f>'[2]Order Form'!G1632</f>
        <v>0</v>
      </c>
      <c r="I1683" t="str">
        <f>'[2]Order Form'!H1632</f>
        <v xml:space="preserve">FS WARM TASSEL SCARF PASTELS </v>
      </c>
      <c r="J1683">
        <f>'[2]Order Form'!I1632</f>
        <v>1</v>
      </c>
      <c r="K1683">
        <f>'[2]Order Form'!J1632</f>
        <v>12.09</v>
      </c>
      <c r="L1683">
        <f>'[2]Order Form'!K1632</f>
        <v>19.95</v>
      </c>
      <c r="M1683">
        <f>'[2]Order Form'!L1568</f>
        <v>0</v>
      </c>
    </row>
    <row r="1684" spans="3:13" ht="15" hidden="1" customHeight="1" outlineLevel="2" x14ac:dyDescent="0.25">
      <c r="C1684" s="59" t="s">
        <v>37</v>
      </c>
      <c r="D1684" s="59" t="s">
        <v>37</v>
      </c>
      <c r="E1684">
        <f>'[2]Order Form'!D1633</f>
        <v>510470</v>
      </c>
      <c r="F1684" t="str">
        <f>'[2]Order Form'!E1633</f>
        <v>ND-05</v>
      </c>
      <c r="G1684">
        <f>'[2]Order Form'!F1633</f>
        <v>0</v>
      </c>
      <c r="H1684">
        <f>'[2]Order Form'!G1633</f>
        <v>0</v>
      </c>
      <c r="I1684" t="str">
        <f>'[2]Order Form'!H1633</f>
        <v>FS NORDIC BEANIE WITH POM POM DUSTY PINK SML/MED</v>
      </c>
      <c r="J1684">
        <f>'[2]Order Form'!I1633</f>
        <v>1</v>
      </c>
      <c r="K1684">
        <f>'[2]Order Form'!J1633</f>
        <v>12.09</v>
      </c>
      <c r="L1684">
        <f>'[2]Order Form'!K1633</f>
        <v>19.95</v>
      </c>
      <c r="M1684">
        <f>'[2]Order Form'!L1569</f>
        <v>0</v>
      </c>
    </row>
    <row r="1685" spans="3:13" ht="15" hidden="1" customHeight="1" outlineLevel="2" x14ac:dyDescent="0.25">
      <c r="C1685" s="59" t="s">
        <v>37</v>
      </c>
      <c r="D1685" s="59" t="s">
        <v>37</v>
      </c>
      <c r="E1685">
        <f>'[2]Order Form'!D1634</f>
        <v>510471</v>
      </c>
      <c r="F1685" t="str">
        <f>'[2]Order Form'!E1634</f>
        <v>ND-05</v>
      </c>
      <c r="G1685">
        <f>'[2]Order Form'!F1634</f>
        <v>0</v>
      </c>
      <c r="H1685">
        <f>'[2]Order Form'!G1634</f>
        <v>0</v>
      </c>
      <c r="I1685" t="str">
        <f>'[2]Order Form'!H1634</f>
        <v>FS NORDIC BEANIE WITH POM POM DUSTY PINK MED/LRG</v>
      </c>
      <c r="J1685">
        <f>'[2]Order Form'!I1634</f>
        <v>1</v>
      </c>
      <c r="K1685">
        <f>'[2]Order Form'!J1634</f>
        <v>12.09</v>
      </c>
      <c r="L1685">
        <f>'[2]Order Form'!K1634</f>
        <v>19.95</v>
      </c>
      <c r="M1685">
        <f>'[2]Order Form'!L1570</f>
        <v>0</v>
      </c>
    </row>
    <row r="1686" spans="3:13" ht="15" hidden="1" customHeight="1" outlineLevel="2" x14ac:dyDescent="0.25">
      <c r="C1686" s="59" t="s">
        <v>37</v>
      </c>
      <c r="D1686" s="59" t="s">
        <v>37</v>
      </c>
      <c r="E1686">
        <f>'[2]Order Form'!D1635</f>
        <v>510476</v>
      </c>
      <c r="F1686" t="str">
        <f>'[2]Order Form'!E1635</f>
        <v>ND-05</v>
      </c>
      <c r="G1686">
        <f>'[2]Order Form'!F1635</f>
        <v>0</v>
      </c>
      <c r="H1686">
        <f>'[2]Order Form'!G1635</f>
        <v>0</v>
      </c>
      <c r="I1686" t="str">
        <f>'[2]Order Form'!H1635</f>
        <v>FS CHENILLE BEANIE SOFT GREEN SML/MED</v>
      </c>
      <c r="J1686">
        <f>'[2]Order Form'!I1635</f>
        <v>1</v>
      </c>
      <c r="K1686">
        <f>'[2]Order Form'!J1635</f>
        <v>12.09</v>
      </c>
      <c r="L1686">
        <f>'[2]Order Form'!K1635</f>
        <v>19.95</v>
      </c>
      <c r="M1686">
        <f>'[2]Order Form'!L1571</f>
        <v>0</v>
      </c>
    </row>
    <row r="1687" spans="3:13" ht="15" hidden="1" customHeight="1" outlineLevel="2" x14ac:dyDescent="0.25">
      <c r="C1687" s="59" t="s">
        <v>37</v>
      </c>
      <c r="D1687" s="59" t="s">
        <v>37</v>
      </c>
      <c r="E1687">
        <f>'[2]Order Form'!D1636</f>
        <v>510477</v>
      </c>
      <c r="F1687" t="str">
        <f>'[2]Order Form'!E1636</f>
        <v>ND-05</v>
      </c>
      <c r="G1687">
        <f>'[2]Order Form'!F1636</f>
        <v>0</v>
      </c>
      <c r="H1687">
        <f>'[2]Order Form'!G1636</f>
        <v>0</v>
      </c>
      <c r="I1687" t="str">
        <f>'[2]Order Form'!H1636</f>
        <v>FS CHENILLE BEANIE SOFT GREEN MED/LRG</v>
      </c>
      <c r="J1687">
        <f>'[2]Order Form'!I1636</f>
        <v>1</v>
      </c>
      <c r="K1687">
        <f>'[2]Order Form'!J1636</f>
        <v>12.09</v>
      </c>
      <c r="L1687">
        <f>'[2]Order Form'!K1636</f>
        <v>19.95</v>
      </c>
      <c r="M1687">
        <f>'[2]Order Form'!L1572</f>
        <v>0</v>
      </c>
    </row>
    <row r="1688" spans="3:13" ht="15" hidden="1" customHeight="1" outlineLevel="2" x14ac:dyDescent="0.25">
      <c r="C1688" s="59" t="s">
        <v>37</v>
      </c>
      <c r="D1688" s="59" t="s">
        <v>37</v>
      </c>
      <c r="E1688">
        <f>'[2]Order Form'!D1637</f>
        <v>508691</v>
      </c>
      <c r="F1688" t="str">
        <f>'[2]Order Form'!E1637</f>
        <v>04-10</v>
      </c>
      <c r="G1688">
        <f>'[2]Order Form'!F1637</f>
        <v>0</v>
      </c>
      <c r="H1688">
        <f>'[2]Order Form'!G1637</f>
        <v>0</v>
      </c>
      <c r="I1688" t="str">
        <f>'[2]Order Form'!H1637</f>
        <v>FS KNITTED BEANIE WITH STRIPE BLUE CHILDREN S/M</v>
      </c>
      <c r="J1688">
        <f>'[2]Order Form'!I1637</f>
        <v>1</v>
      </c>
      <c r="K1688">
        <f>'[2]Order Form'!J1637</f>
        <v>12.09</v>
      </c>
      <c r="L1688">
        <f>'[2]Order Form'!K1637</f>
        <v>19.95</v>
      </c>
      <c r="M1688">
        <f>'[2]Order Form'!L1573</f>
        <v>0</v>
      </c>
    </row>
    <row r="1689" spans="3:13" ht="15" hidden="1" customHeight="1" outlineLevel="2" x14ac:dyDescent="0.25">
      <c r="C1689" s="59" t="s">
        <v>37</v>
      </c>
      <c r="D1689" s="59" t="s">
        <v>37</v>
      </c>
      <c r="E1689">
        <f>'[2]Order Form'!D1638</f>
        <v>508692</v>
      </c>
      <c r="F1689" t="str">
        <f>'[2]Order Form'!E1638</f>
        <v>04-10</v>
      </c>
      <c r="G1689">
        <f>'[2]Order Form'!F1638</f>
        <v>0</v>
      </c>
      <c r="H1689">
        <f>'[2]Order Form'!G1638</f>
        <v>0</v>
      </c>
      <c r="I1689" t="str">
        <f>'[2]Order Form'!H1638</f>
        <v>FS KNITTED BEANIE WITH STRIPE BLUE CHILDREN M/L</v>
      </c>
      <c r="J1689">
        <f>'[2]Order Form'!I1638</f>
        <v>1</v>
      </c>
      <c r="K1689">
        <f>'[2]Order Form'!J1638</f>
        <v>12.09</v>
      </c>
      <c r="L1689">
        <f>'[2]Order Form'!K1638</f>
        <v>19.95</v>
      </c>
      <c r="M1689">
        <f>'[2]Order Form'!L1574</f>
        <v>0</v>
      </c>
    </row>
    <row r="1690" spans="3:13" ht="15" hidden="1" customHeight="1" outlineLevel="2" x14ac:dyDescent="0.25">
      <c r="C1690" s="59" t="s">
        <v>37</v>
      </c>
      <c r="D1690" s="59" t="s">
        <v>37</v>
      </c>
      <c r="E1690">
        <f>'[2]Order Form'!D1639</f>
        <v>510488</v>
      </c>
      <c r="F1690" t="str">
        <f>'[2]Order Form'!E1639</f>
        <v>ND-13</v>
      </c>
      <c r="G1690">
        <f>'[2]Order Form'!F1639</f>
        <v>0</v>
      </c>
      <c r="H1690">
        <f>'[2]Order Form'!G1639</f>
        <v>0</v>
      </c>
      <c r="I1690" t="str">
        <f>'[2]Order Form'!H1639</f>
        <v>FS GLOVES ROYAL BLUE SML/MED</v>
      </c>
      <c r="J1690">
        <f>'[2]Order Form'!I1639</f>
        <v>1</v>
      </c>
      <c r="K1690">
        <f>'[2]Order Form'!J1639</f>
        <v>10.27</v>
      </c>
      <c r="L1690">
        <f>'[2]Order Form'!K1639</f>
        <v>16.95</v>
      </c>
      <c r="M1690">
        <f>'[2]Order Form'!L1575</f>
        <v>0</v>
      </c>
    </row>
    <row r="1691" spans="3:13" ht="15" hidden="1" customHeight="1" outlineLevel="2" x14ac:dyDescent="0.25">
      <c r="C1691" s="59" t="s">
        <v>37</v>
      </c>
      <c r="D1691" s="59" t="s">
        <v>37</v>
      </c>
      <c r="E1691">
        <f>'[2]Order Form'!D1640</f>
        <v>510489</v>
      </c>
      <c r="F1691" t="str">
        <f>'[2]Order Form'!E1640</f>
        <v>ND-13</v>
      </c>
      <c r="G1691">
        <f>'[2]Order Form'!F1640</f>
        <v>0</v>
      </c>
      <c r="H1691">
        <f>'[2]Order Form'!G1640</f>
        <v>0</v>
      </c>
      <c r="I1691" t="str">
        <f>'[2]Order Form'!H1640</f>
        <v>FS GLOVES ROYAL BLUE MED/LRG</v>
      </c>
      <c r="J1691">
        <f>'[2]Order Form'!I1640</f>
        <v>1</v>
      </c>
      <c r="K1691">
        <f>'[2]Order Form'!J1640</f>
        <v>10.27</v>
      </c>
      <c r="L1691">
        <f>'[2]Order Form'!K1640</f>
        <v>16.95</v>
      </c>
      <c r="M1691">
        <f>'[2]Order Form'!L1576</f>
        <v>0</v>
      </c>
    </row>
    <row r="1692" spans="3:13" ht="15" hidden="1" customHeight="1" outlineLevel="2" x14ac:dyDescent="0.25">
      <c r="C1692" s="59" t="s">
        <v>37</v>
      </c>
      <c r="D1692" s="59" t="s">
        <v>37</v>
      </c>
      <c r="E1692">
        <f>'[2]Order Form'!D1641</f>
        <v>510484</v>
      </c>
      <c r="F1692" t="str">
        <f>'[2]Order Form'!E1641</f>
        <v>ND-06</v>
      </c>
      <c r="G1692">
        <f>'[2]Order Form'!F1641</f>
        <v>0</v>
      </c>
      <c r="H1692">
        <f>'[2]Order Form'!G1641</f>
        <v>0</v>
      </c>
      <c r="I1692" t="str">
        <f>'[2]Order Form'!H1641</f>
        <v>FS SAMMY STRIPE BEANIE NAVY/CREAM SML/MED</v>
      </c>
      <c r="J1692">
        <f>'[2]Order Form'!I1641</f>
        <v>1</v>
      </c>
      <c r="K1692">
        <f>'[2]Order Form'!J1641</f>
        <v>12.09</v>
      </c>
      <c r="L1692">
        <f>'[2]Order Form'!K1641</f>
        <v>19.95</v>
      </c>
      <c r="M1692">
        <f>'[2]Order Form'!L1577</f>
        <v>0</v>
      </c>
    </row>
    <row r="1693" spans="3:13" ht="15" hidden="1" customHeight="1" outlineLevel="2" x14ac:dyDescent="0.25">
      <c r="C1693" s="59" t="s">
        <v>37</v>
      </c>
      <c r="D1693" s="59" t="s">
        <v>37</v>
      </c>
      <c r="E1693">
        <f>'[2]Order Form'!D1642</f>
        <v>510485</v>
      </c>
      <c r="F1693" t="str">
        <f>'[2]Order Form'!E1642</f>
        <v>ND-06</v>
      </c>
      <c r="G1693">
        <f>'[2]Order Form'!F1642</f>
        <v>0</v>
      </c>
      <c r="H1693">
        <f>'[2]Order Form'!G1642</f>
        <v>0</v>
      </c>
      <c r="I1693" t="str">
        <f>'[2]Order Form'!H1642</f>
        <v>FS SAMMY STRIPE BEANIE NAVY/CREAM MED/LRG</v>
      </c>
      <c r="J1693">
        <f>'[2]Order Form'!I1642</f>
        <v>1</v>
      </c>
      <c r="K1693">
        <f>'[2]Order Form'!J1642</f>
        <v>12.09</v>
      </c>
      <c r="L1693">
        <f>'[2]Order Form'!K1642</f>
        <v>19.95</v>
      </c>
      <c r="M1693">
        <f>'[2]Order Form'!L1578</f>
        <v>0</v>
      </c>
    </row>
    <row r="1694" spans="3:13" ht="15" hidden="1" customHeight="1" outlineLevel="2" x14ac:dyDescent="0.25">
      <c r="C1694" s="59" t="s">
        <v>37</v>
      </c>
      <c r="D1694" s="59" t="s">
        <v>37</v>
      </c>
      <c r="E1694">
        <f>'[2]Order Form'!D1643</f>
        <v>508693</v>
      </c>
      <c r="F1694" t="str">
        <f>'[2]Order Form'!E1643</f>
        <v>04-10</v>
      </c>
      <c r="G1694">
        <f>'[2]Order Form'!F1643</f>
        <v>0</v>
      </c>
      <c r="H1694">
        <f>'[2]Order Form'!G1643</f>
        <v>0</v>
      </c>
      <c r="I1694" t="str">
        <f>'[2]Order Form'!H1643</f>
        <v>FS KNITTED BEANIE GREYS CHILDREN S/M</v>
      </c>
      <c r="J1694">
        <f>'[2]Order Form'!I1643</f>
        <v>1</v>
      </c>
      <c r="K1694">
        <f>'[2]Order Form'!J1643</f>
        <v>12.09</v>
      </c>
      <c r="L1694">
        <f>'[2]Order Form'!K1643</f>
        <v>19.95</v>
      </c>
      <c r="M1694">
        <f>'[2]Order Form'!L1579</f>
        <v>0</v>
      </c>
    </row>
    <row r="1695" spans="3:13" ht="15" hidden="1" customHeight="1" outlineLevel="2" x14ac:dyDescent="0.25">
      <c r="C1695" s="59" t="s">
        <v>37</v>
      </c>
      <c r="D1695" s="59" t="s">
        <v>37</v>
      </c>
      <c r="E1695">
        <f>'[2]Order Form'!D1644</f>
        <v>508694</v>
      </c>
      <c r="F1695" t="str">
        <f>'[2]Order Form'!E1644</f>
        <v>04-10</v>
      </c>
      <c r="G1695">
        <f>'[2]Order Form'!F1644</f>
        <v>0</v>
      </c>
      <c r="H1695">
        <f>'[2]Order Form'!G1644</f>
        <v>0</v>
      </c>
      <c r="I1695" t="str">
        <f>'[2]Order Form'!H1644</f>
        <v xml:space="preserve">FS KNITTED BEANIE GREYS CHILDREN M/L </v>
      </c>
      <c r="J1695">
        <f>'[2]Order Form'!I1644</f>
        <v>1</v>
      </c>
      <c r="K1695">
        <f>'[2]Order Form'!J1644</f>
        <v>12.09</v>
      </c>
      <c r="L1695">
        <f>'[2]Order Form'!K1644</f>
        <v>19.95</v>
      </c>
      <c r="M1695">
        <f>'[2]Order Form'!L1580</f>
        <v>0</v>
      </c>
    </row>
    <row r="1696" spans="3:13" ht="15" hidden="1" customHeight="1" outlineLevel="2" x14ac:dyDescent="0.25">
      <c r="C1696" s="59" t="s">
        <v>37</v>
      </c>
      <c r="D1696" s="59" t="s">
        <v>37</v>
      </c>
      <c r="E1696">
        <f>'[2]Order Form'!D1645</f>
        <v>508697</v>
      </c>
      <c r="F1696" t="str">
        <f>'[2]Order Form'!E1645</f>
        <v>ND-13</v>
      </c>
      <c r="G1696">
        <f>'[2]Order Form'!F1645</f>
        <v>0</v>
      </c>
      <c r="H1696">
        <f>'[2]Order Form'!G1645</f>
        <v>0</v>
      </c>
      <c r="I1696" t="str">
        <f>'[2]Order Form'!H1645</f>
        <v xml:space="preserve">FS KNITTED GLOVES LIGHT GREY CHILDREN S/M </v>
      </c>
      <c r="J1696">
        <f>'[2]Order Form'!I1645</f>
        <v>1</v>
      </c>
      <c r="K1696">
        <f>'[2]Order Form'!J1645</f>
        <v>10.27</v>
      </c>
      <c r="L1696">
        <f>'[2]Order Form'!K1645</f>
        <v>16.95</v>
      </c>
      <c r="M1696">
        <f>'[2]Order Form'!L1581</f>
        <v>0</v>
      </c>
    </row>
    <row r="1697" spans="3:13" ht="15" hidden="1" customHeight="1" outlineLevel="2" x14ac:dyDescent="0.25">
      <c r="C1697" s="59" t="s">
        <v>37</v>
      </c>
      <c r="D1697" s="59" t="s">
        <v>37</v>
      </c>
      <c r="E1697">
        <f>'[2]Order Form'!D1646</f>
        <v>508698</v>
      </c>
      <c r="F1697" t="str">
        <f>'[2]Order Form'!E1646</f>
        <v>ND-13</v>
      </c>
      <c r="G1697">
        <f>'[2]Order Form'!F1646</f>
        <v>0</v>
      </c>
      <c r="H1697">
        <f>'[2]Order Form'!G1646</f>
        <v>0</v>
      </c>
      <c r="I1697" t="str">
        <f>'[2]Order Form'!H1646</f>
        <v>FS KNITTED GLOVES LIGHT GREY CHILDREN M/L</v>
      </c>
      <c r="J1697">
        <f>'[2]Order Form'!I1646</f>
        <v>1</v>
      </c>
      <c r="K1697">
        <f>'[2]Order Form'!J1646</f>
        <v>10.27</v>
      </c>
      <c r="L1697">
        <f>'[2]Order Form'!K1646</f>
        <v>16.95</v>
      </c>
      <c r="M1697">
        <f>'[2]Order Form'!L1582</f>
        <v>0</v>
      </c>
    </row>
    <row r="1698" spans="3:13" ht="15" hidden="1" customHeight="1" outlineLevel="2" x14ac:dyDescent="0.25">
      <c r="C1698" s="59" t="s">
        <v>37</v>
      </c>
      <c r="D1698" s="59" t="s">
        <v>37</v>
      </c>
      <c r="E1698">
        <f>'[2]Order Form'!D1647</f>
        <v>0</v>
      </c>
      <c r="F1698">
        <f>'[2]Order Form'!E1647</f>
        <v>0</v>
      </c>
      <c r="G1698">
        <f>'[2]Order Form'!F1647</f>
        <v>0</v>
      </c>
      <c r="H1698">
        <f>'[2]Order Form'!G1647</f>
        <v>0</v>
      </c>
      <c r="I1698">
        <f>'[2]Order Form'!H1647</f>
        <v>0</v>
      </c>
      <c r="J1698">
        <f>'[2]Order Form'!I1647</f>
        <v>0</v>
      </c>
      <c r="K1698">
        <f>'[2]Order Form'!J1647</f>
        <v>0</v>
      </c>
      <c r="L1698">
        <f>'[2]Order Form'!K1647</f>
        <v>0</v>
      </c>
      <c r="M1698">
        <f>'[2]Order Form'!L1583</f>
        <v>0</v>
      </c>
    </row>
    <row r="1699" spans="3:13" ht="15" hidden="1" customHeight="1" outlineLevel="2" x14ac:dyDescent="0.25">
      <c r="C1699" s="59" t="s">
        <v>37</v>
      </c>
      <c r="D1699" s="59" t="s">
        <v>37</v>
      </c>
      <c r="E1699">
        <f>'[2]Order Form'!D1648</f>
        <v>509671</v>
      </c>
      <c r="F1699" t="str">
        <f>'[2]Order Form'!E1648</f>
        <v>04-08</v>
      </c>
      <c r="G1699">
        <f>'[2]Order Form'!F1648</f>
        <v>0</v>
      </c>
      <c r="H1699">
        <f>'[2]Order Form'!G1648</f>
        <v>0</v>
      </c>
      <c r="I1699" t="str">
        <f>'[2]Order Form'!H1648</f>
        <v>FS BRAIDED BEANIE WITH POM POM LIGHT GREY S/M</v>
      </c>
      <c r="J1699">
        <f>'[2]Order Form'!I1648</f>
        <v>1</v>
      </c>
      <c r="K1699">
        <f>'[2]Order Form'!J1648</f>
        <v>12.09</v>
      </c>
      <c r="L1699">
        <f>'[2]Order Form'!K1648</f>
        <v>19.95</v>
      </c>
      <c r="M1699">
        <f>'[2]Order Form'!L1584</f>
        <v>0</v>
      </c>
    </row>
    <row r="1700" spans="3:13" ht="15" hidden="1" customHeight="1" outlineLevel="2" x14ac:dyDescent="0.25">
      <c r="C1700" s="59" t="s">
        <v>37</v>
      </c>
      <c r="D1700" s="59" t="s">
        <v>37</v>
      </c>
      <c r="E1700">
        <f>'[2]Order Form'!D1649</f>
        <v>509672</v>
      </c>
      <c r="F1700" t="str">
        <f>'[2]Order Form'!E1649</f>
        <v>04-08</v>
      </c>
      <c r="G1700">
        <f>'[2]Order Form'!F1649</f>
        <v>0</v>
      </c>
      <c r="H1700">
        <f>'[2]Order Form'!G1649</f>
        <v>0</v>
      </c>
      <c r="I1700" t="str">
        <f>'[2]Order Form'!H1649</f>
        <v>FS BRAIDED BEANIE WITH POM POM LIGHT GREY M/L</v>
      </c>
      <c r="J1700">
        <f>'[2]Order Form'!I1649</f>
        <v>1</v>
      </c>
      <c r="K1700">
        <f>'[2]Order Form'!J1649</f>
        <v>12.09</v>
      </c>
      <c r="L1700">
        <f>'[2]Order Form'!K1649</f>
        <v>19.95</v>
      </c>
      <c r="M1700" t="e">
        <f>'[2]Order Form'!#REF!</f>
        <v>#REF!</v>
      </c>
    </row>
    <row r="1701" spans="3:13" ht="15" hidden="1" customHeight="1" outlineLevel="2" x14ac:dyDescent="0.25">
      <c r="C1701" s="59" t="s">
        <v>37</v>
      </c>
      <c r="D1701" s="59" t="s">
        <v>37</v>
      </c>
      <c r="E1701">
        <f>'[2]Order Form'!D1650</f>
        <v>510474</v>
      </c>
      <c r="F1701" t="str">
        <f>'[2]Order Form'!E1650</f>
        <v>ND-05</v>
      </c>
      <c r="G1701">
        <f>'[2]Order Form'!F1650</f>
        <v>0</v>
      </c>
      <c r="H1701">
        <f>'[2]Order Form'!G1650</f>
        <v>0</v>
      </c>
      <c r="I1701" t="str">
        <f>'[2]Order Form'!H1650</f>
        <v>FS TAYLA BEANIE WITH POM POM LIGHT BLUE SML/MED</v>
      </c>
      <c r="J1701">
        <f>'[2]Order Form'!I1650</f>
        <v>1</v>
      </c>
      <c r="K1701">
        <f>'[2]Order Form'!J1650</f>
        <v>12.09</v>
      </c>
      <c r="L1701">
        <f>'[2]Order Form'!K1650</f>
        <v>19.95</v>
      </c>
      <c r="M1701" t="e">
        <f>'[2]Order Form'!#REF!</f>
        <v>#REF!</v>
      </c>
    </row>
    <row r="1702" spans="3:13" ht="15" hidden="1" customHeight="1" outlineLevel="2" x14ac:dyDescent="0.25">
      <c r="C1702" s="59" t="s">
        <v>37</v>
      </c>
      <c r="D1702" s="59" t="s">
        <v>37</v>
      </c>
      <c r="E1702">
        <f>'[2]Order Form'!D1651</f>
        <v>510475</v>
      </c>
      <c r="F1702" t="str">
        <f>'[2]Order Form'!E1651</f>
        <v>ND-05</v>
      </c>
      <c r="G1702">
        <f>'[2]Order Form'!F1651</f>
        <v>0</v>
      </c>
      <c r="H1702">
        <f>'[2]Order Form'!G1651</f>
        <v>0</v>
      </c>
      <c r="I1702" t="str">
        <f>'[2]Order Form'!H1651</f>
        <v>FS TAYLA BEANIE WITH POM POM LIGHT BLUE MED/LRG</v>
      </c>
      <c r="J1702">
        <f>'[2]Order Form'!I1651</f>
        <v>1</v>
      </c>
      <c r="K1702">
        <f>'[2]Order Form'!J1651</f>
        <v>12.09</v>
      </c>
      <c r="L1702">
        <f>'[2]Order Form'!K1651</f>
        <v>19.95</v>
      </c>
      <c r="M1702">
        <f>'[2]Order Form'!L1585</f>
        <v>0</v>
      </c>
    </row>
    <row r="1703" spans="3:13" ht="15" hidden="1" customHeight="1" outlineLevel="2" x14ac:dyDescent="0.25">
      <c r="C1703" s="59" t="s">
        <v>37</v>
      </c>
      <c r="D1703" s="59" t="s">
        <v>37</v>
      </c>
      <c r="E1703">
        <f>'[2]Order Form'!D1652</f>
        <v>511731</v>
      </c>
      <c r="F1703" t="str">
        <f>'[2]Order Form'!E1652</f>
        <v>04-12</v>
      </c>
      <c r="G1703">
        <f>'[2]Order Form'!F1652</f>
        <v>0</v>
      </c>
      <c r="H1703">
        <f>'[2]Order Form'!G1652</f>
        <v>0</v>
      </c>
      <c r="I1703" t="str">
        <f>'[2]Order Form'!H1652</f>
        <v>FS BLOSSOM BEANIE WITH POM POM SML/MED</v>
      </c>
      <c r="J1703">
        <f>'[2]Order Form'!I1652</f>
        <v>1</v>
      </c>
      <c r="K1703">
        <f>'[2]Order Form'!J1652</f>
        <v>12.09</v>
      </c>
      <c r="L1703">
        <f>'[2]Order Form'!K1652</f>
        <v>19.95</v>
      </c>
      <c r="M1703">
        <f>'[2]Order Form'!L1586</f>
        <v>0</v>
      </c>
    </row>
    <row r="1704" spans="3:13" ht="15" hidden="1" customHeight="1" outlineLevel="2" x14ac:dyDescent="0.25">
      <c r="C1704" s="59" t="s">
        <v>37</v>
      </c>
      <c r="D1704" s="59" t="s">
        <v>37</v>
      </c>
      <c r="E1704">
        <f>'[2]Order Form'!D1653</f>
        <v>511732</v>
      </c>
      <c r="F1704" t="str">
        <f>'[2]Order Form'!E1653</f>
        <v>04-12</v>
      </c>
      <c r="G1704">
        <f>'[2]Order Form'!F1653</f>
        <v>0</v>
      </c>
      <c r="H1704">
        <f>'[2]Order Form'!G1653</f>
        <v>0</v>
      </c>
      <c r="I1704" t="str">
        <f>'[2]Order Form'!H1653</f>
        <v>FS BLOSSOM BEANIE WITH POM POM MED/LRG</v>
      </c>
      <c r="J1704">
        <f>'[2]Order Form'!I1653</f>
        <v>1</v>
      </c>
      <c r="K1704">
        <f>'[2]Order Form'!J1653</f>
        <v>12.09</v>
      </c>
      <c r="L1704">
        <f>'[2]Order Form'!K1653</f>
        <v>19.95</v>
      </c>
      <c r="M1704">
        <f>'[2]Order Form'!L1587</f>
        <v>0</v>
      </c>
    </row>
    <row r="1705" spans="3:13" ht="15" hidden="1" customHeight="1" outlineLevel="2" x14ac:dyDescent="0.25">
      <c r="C1705" s="59" t="s">
        <v>37</v>
      </c>
      <c r="D1705" s="59" t="s">
        <v>37</v>
      </c>
      <c r="E1705">
        <f>'[2]Order Form'!D1654</f>
        <v>510472</v>
      </c>
      <c r="F1705" t="str">
        <f>'[2]Order Form'!E1654</f>
        <v>ND-05</v>
      </c>
      <c r="G1705">
        <f>'[2]Order Form'!F1654</f>
        <v>0</v>
      </c>
      <c r="H1705">
        <f>'[2]Order Form'!G1654</f>
        <v>0</v>
      </c>
      <c r="I1705" t="str">
        <f>'[2]Order Form'!H1654</f>
        <v>FS LOVE HEART BEANIE MUTLI SML/MED</v>
      </c>
      <c r="J1705">
        <f>'[2]Order Form'!I1654</f>
        <v>1</v>
      </c>
      <c r="K1705">
        <f>'[2]Order Form'!J1654</f>
        <v>13.91</v>
      </c>
      <c r="L1705">
        <f>'[2]Order Form'!K1654</f>
        <v>22.95</v>
      </c>
      <c r="M1705" t="e">
        <f>'[2]Order Form'!#REF!</f>
        <v>#REF!</v>
      </c>
    </row>
    <row r="1706" spans="3:13" ht="15" hidden="1" customHeight="1" outlineLevel="2" x14ac:dyDescent="0.25">
      <c r="C1706" s="59" t="s">
        <v>37</v>
      </c>
      <c r="D1706" s="59" t="s">
        <v>37</v>
      </c>
      <c r="E1706">
        <f>'[2]Order Form'!D1655</f>
        <v>510473</v>
      </c>
      <c r="F1706" t="str">
        <f>'[2]Order Form'!E1655</f>
        <v>ND-05</v>
      </c>
      <c r="G1706">
        <f>'[2]Order Form'!F1655</f>
        <v>0</v>
      </c>
      <c r="H1706">
        <f>'[2]Order Form'!G1655</f>
        <v>0</v>
      </c>
      <c r="I1706" t="str">
        <f>'[2]Order Form'!H1655</f>
        <v>FS LOVE HEART BEANIE MUTLI MED/LRG</v>
      </c>
      <c r="J1706">
        <f>'[2]Order Form'!I1655</f>
        <v>1</v>
      </c>
      <c r="K1706">
        <f>'[2]Order Form'!J1655</f>
        <v>13.91</v>
      </c>
      <c r="L1706">
        <f>'[2]Order Form'!K1655</f>
        <v>22.95</v>
      </c>
      <c r="M1706">
        <f>'[2]Order Form'!L1588</f>
        <v>0</v>
      </c>
    </row>
    <row r="1707" spans="3:13" ht="15" hidden="1" customHeight="1" outlineLevel="2" x14ac:dyDescent="0.25">
      <c r="C1707" s="59" t="s">
        <v>37</v>
      </c>
      <c r="D1707" s="59" t="s">
        <v>37</v>
      </c>
      <c r="E1707">
        <f>'[2]Order Form'!D1656</f>
        <v>511249</v>
      </c>
      <c r="F1707" t="str">
        <f>'[2]Order Form'!E1656</f>
        <v>01-07</v>
      </c>
      <c r="G1707">
        <f>'[2]Order Form'!F1656</f>
        <v>0</v>
      </c>
      <c r="H1707">
        <f>'[2]Order Form'!G1656</f>
        <v>0</v>
      </c>
      <c r="I1707" t="str">
        <f>'[2]Order Form'!H1656</f>
        <v>FS WARM KNIT SCARF WITH POM POM MARSHMALLOW</v>
      </c>
      <c r="J1707">
        <f>'[2]Order Form'!I1656</f>
        <v>1</v>
      </c>
      <c r="K1707">
        <f>'[2]Order Form'!J1656</f>
        <v>12.09</v>
      </c>
      <c r="L1707">
        <f>'[2]Order Form'!K1656</f>
        <v>19.95</v>
      </c>
      <c r="M1707">
        <f>'[2]Order Form'!L1589</f>
        <v>0</v>
      </c>
    </row>
    <row r="1708" spans="3:13" ht="15" hidden="1" customHeight="1" outlineLevel="2" x14ac:dyDescent="0.25">
      <c r="C1708" s="59" t="s">
        <v>37</v>
      </c>
      <c r="D1708" s="59" t="s">
        <v>37</v>
      </c>
      <c r="E1708">
        <f>'[2]Order Form'!D1657</f>
        <v>509664</v>
      </c>
      <c r="F1708" t="str">
        <f>'[2]Order Form'!E1657</f>
        <v>04-08</v>
      </c>
      <c r="G1708">
        <f>'[2]Order Form'!F1657</f>
        <v>0</v>
      </c>
      <c r="H1708">
        <f>'[2]Order Form'!G1657</f>
        <v>0</v>
      </c>
      <c r="I1708" t="str">
        <f>'[2]Order Form'!H1657</f>
        <v>FS DOUBLE POM POM BEANIE BLUSH PINK S/M</v>
      </c>
      <c r="J1708">
        <f>'[2]Order Form'!I1657</f>
        <v>1</v>
      </c>
      <c r="K1708">
        <f>'[2]Order Form'!J1657</f>
        <v>12.09</v>
      </c>
      <c r="L1708">
        <f>'[2]Order Form'!K1657</f>
        <v>19.95</v>
      </c>
      <c r="M1708">
        <f>'[2]Order Form'!L1590</f>
        <v>0</v>
      </c>
    </row>
    <row r="1709" spans="3:13" ht="15" hidden="1" customHeight="1" outlineLevel="2" x14ac:dyDescent="0.25">
      <c r="C1709" s="59" t="s">
        <v>37</v>
      </c>
      <c r="D1709" s="59" t="s">
        <v>37</v>
      </c>
      <c r="E1709">
        <f>'[2]Order Form'!D1658</f>
        <v>509665</v>
      </c>
      <c r="F1709" t="str">
        <f>'[2]Order Form'!E1658</f>
        <v>04-08</v>
      </c>
      <c r="G1709">
        <f>'[2]Order Form'!F1658</f>
        <v>0</v>
      </c>
      <c r="H1709">
        <f>'[2]Order Form'!G1658</f>
        <v>0</v>
      </c>
      <c r="I1709" t="str">
        <f>'[2]Order Form'!H1658</f>
        <v>FS DOUBLE POM POM BEANIE BLUSH PINK M/L</v>
      </c>
      <c r="J1709">
        <f>'[2]Order Form'!I1658</f>
        <v>1</v>
      </c>
      <c r="K1709">
        <f>'[2]Order Form'!J1658</f>
        <v>12.09</v>
      </c>
      <c r="L1709">
        <f>'[2]Order Form'!K1658</f>
        <v>19.95</v>
      </c>
      <c r="M1709">
        <f>'[2]Order Form'!L1591</f>
        <v>0</v>
      </c>
    </row>
    <row r="1710" spans="3:13" ht="15" hidden="1" customHeight="1" outlineLevel="2" x14ac:dyDescent="0.25">
      <c r="C1710" s="59" t="s">
        <v>37</v>
      </c>
      <c r="D1710" s="59" t="s">
        <v>37</v>
      </c>
      <c r="E1710">
        <f>'[2]Order Form'!D1659</f>
        <v>510478</v>
      </c>
      <c r="F1710" t="str">
        <f>'[2]Order Form'!E1659</f>
        <v>ND-05</v>
      </c>
      <c r="G1710">
        <f>'[2]Order Form'!F1659</f>
        <v>0</v>
      </c>
      <c r="H1710">
        <f>'[2]Order Form'!G1659</f>
        <v>0</v>
      </c>
      <c r="I1710" t="str">
        <f>'[2]Order Form'!H1659</f>
        <v>FS MULTI STRIPE BEANIE WITH POM POM MULTI SML/MED</v>
      </c>
      <c r="J1710">
        <f>'[2]Order Form'!I1659</f>
        <v>1</v>
      </c>
      <c r="K1710">
        <f>'[2]Order Form'!J1659</f>
        <v>13.91</v>
      </c>
      <c r="L1710">
        <f>'[2]Order Form'!K1659</f>
        <v>22.95</v>
      </c>
      <c r="M1710">
        <f>'[2]Order Form'!L1592</f>
        <v>0</v>
      </c>
    </row>
    <row r="1711" spans="3:13" ht="15" hidden="1" customHeight="1" outlineLevel="2" x14ac:dyDescent="0.25">
      <c r="C1711" s="59" t="s">
        <v>37</v>
      </c>
      <c r="D1711" s="59" t="s">
        <v>37</v>
      </c>
      <c r="E1711">
        <f>'[2]Order Form'!D1660</f>
        <v>510479</v>
      </c>
      <c r="F1711" t="str">
        <f>'[2]Order Form'!E1660</f>
        <v>ND-05</v>
      </c>
      <c r="G1711">
        <f>'[2]Order Form'!F1660</f>
        <v>0</v>
      </c>
      <c r="H1711">
        <f>'[2]Order Form'!G1660</f>
        <v>0</v>
      </c>
      <c r="I1711" t="str">
        <f>'[2]Order Form'!H1660</f>
        <v>FS MULTI STRIPE BEANIE WITH POM POM MULTI MED/LRG</v>
      </c>
      <c r="J1711">
        <f>'[2]Order Form'!I1660</f>
        <v>1</v>
      </c>
      <c r="K1711">
        <f>'[2]Order Form'!J1660</f>
        <v>13.91</v>
      </c>
      <c r="L1711">
        <f>'[2]Order Form'!K1660</f>
        <v>22.95</v>
      </c>
      <c r="M1711" t="e">
        <f>'[2]Order Form'!#REF!</f>
        <v>#REF!</v>
      </c>
    </row>
    <row r="1712" spans="3:13" ht="15" hidden="1" customHeight="1" outlineLevel="2" x14ac:dyDescent="0.25">
      <c r="C1712" s="59" t="s">
        <v>37</v>
      </c>
      <c r="D1712" s="59" t="s">
        <v>37</v>
      </c>
      <c r="E1712">
        <f>'[2]Order Form'!D1661</f>
        <v>510468</v>
      </c>
      <c r="F1712" t="str">
        <f>'[2]Order Form'!E1661</f>
        <v>ND-05</v>
      </c>
      <c r="G1712">
        <f>'[2]Order Form'!F1661</f>
        <v>0</v>
      </c>
      <c r="H1712" t="str">
        <f>'[2]Order Form'!G1661</f>
        <v>LOW</v>
      </c>
      <c r="I1712" t="str">
        <f>'[2]Order Form'!H1661</f>
        <v>FS WARM KNIT BEANIE MARSHMALLOW SML/MED</v>
      </c>
      <c r="J1712">
        <f>'[2]Order Form'!I1661</f>
        <v>1</v>
      </c>
      <c r="K1712">
        <f>'[2]Order Form'!J1661</f>
        <v>12.09</v>
      </c>
      <c r="L1712">
        <f>'[2]Order Form'!K1661</f>
        <v>19.95</v>
      </c>
      <c r="M1712">
        <f>'[2]Order Form'!L1593</f>
        <v>0</v>
      </c>
    </row>
    <row r="1713" spans="3:13" ht="15" hidden="1" customHeight="1" outlineLevel="2" x14ac:dyDescent="0.25">
      <c r="C1713" s="59" t="s">
        <v>37</v>
      </c>
      <c r="D1713" s="59" t="s">
        <v>37</v>
      </c>
      <c r="E1713">
        <f>'[2]Order Form'!D1662</f>
        <v>508681</v>
      </c>
      <c r="F1713" t="str">
        <f>'[2]Order Form'!E1662</f>
        <v>04-10</v>
      </c>
      <c r="G1713">
        <f>'[2]Order Form'!F1662</f>
        <v>0</v>
      </c>
      <c r="H1713">
        <f>'[2]Order Form'!G1662</f>
        <v>0</v>
      </c>
      <c r="I1713" t="str">
        <f>'[2]Order Form'!H1662</f>
        <v xml:space="preserve">FS CHEVRON BEANIE WITH POM POM PINK/NAVY CHILDREN S/M </v>
      </c>
      <c r="J1713">
        <f>'[2]Order Form'!I1662</f>
        <v>1</v>
      </c>
      <c r="K1713">
        <f>'[2]Order Form'!J1662</f>
        <v>12.09</v>
      </c>
      <c r="L1713">
        <f>'[2]Order Form'!K1662</f>
        <v>19.95</v>
      </c>
      <c r="M1713">
        <f>'[2]Order Form'!L1594</f>
        <v>0</v>
      </c>
    </row>
    <row r="1714" spans="3:13" ht="15" hidden="1" customHeight="1" outlineLevel="2" x14ac:dyDescent="0.25">
      <c r="C1714" s="59" t="s">
        <v>37</v>
      </c>
      <c r="D1714" s="59" t="s">
        <v>37</v>
      </c>
      <c r="E1714">
        <f>'[2]Order Form'!D1663</f>
        <v>508682</v>
      </c>
      <c r="F1714" t="str">
        <f>'[2]Order Form'!E1663</f>
        <v>04-10</v>
      </c>
      <c r="G1714">
        <f>'[2]Order Form'!F1663</f>
        <v>0</v>
      </c>
      <c r="H1714">
        <f>'[2]Order Form'!G1663</f>
        <v>0</v>
      </c>
      <c r="I1714" t="str">
        <f>'[2]Order Form'!H1663</f>
        <v>FS CHEVRON BEANIE WITH POM POM PINK/NAVY CHILDREN M/L</v>
      </c>
      <c r="J1714">
        <f>'[2]Order Form'!I1663</f>
        <v>1</v>
      </c>
      <c r="K1714">
        <f>'[2]Order Form'!J1663</f>
        <v>12.09</v>
      </c>
      <c r="L1714">
        <f>'[2]Order Form'!K1663</f>
        <v>19.95</v>
      </c>
      <c r="M1714">
        <f>'[2]Order Form'!L1595</f>
        <v>0</v>
      </c>
    </row>
    <row r="1715" spans="3:13" ht="15" hidden="1" customHeight="1" outlineLevel="2" x14ac:dyDescent="0.25">
      <c r="C1715" s="59" t="s">
        <v>37</v>
      </c>
      <c r="D1715" s="59" t="s">
        <v>37</v>
      </c>
      <c r="E1715">
        <f>'[2]Order Form'!D1664</f>
        <v>508695</v>
      </c>
      <c r="F1715" t="str">
        <f>'[2]Order Form'!E1664</f>
        <v>ND-13</v>
      </c>
      <c r="G1715">
        <f>'[2]Order Form'!F1664</f>
        <v>0</v>
      </c>
      <c r="H1715">
        <f>'[2]Order Form'!G1664</f>
        <v>0</v>
      </c>
      <c r="I1715" t="str">
        <f>'[2]Order Form'!H1664</f>
        <v>FS CHEVRON GLOVES PINK/NAVY CHILDREN S/M</v>
      </c>
      <c r="J1715">
        <f>'[2]Order Form'!I1664</f>
        <v>1</v>
      </c>
      <c r="K1715">
        <f>'[2]Order Form'!J1664</f>
        <v>10.27</v>
      </c>
      <c r="L1715">
        <f>'[2]Order Form'!K1664</f>
        <v>16.95</v>
      </c>
      <c r="M1715">
        <f>'[2]Order Form'!L1596</f>
        <v>0</v>
      </c>
    </row>
    <row r="1716" spans="3:13" ht="15" hidden="1" customHeight="1" outlineLevel="2" x14ac:dyDescent="0.25">
      <c r="C1716" s="59" t="s">
        <v>37</v>
      </c>
      <c r="D1716" s="59" t="s">
        <v>37</v>
      </c>
      <c r="E1716">
        <f>'[2]Order Form'!D1665</f>
        <v>508696</v>
      </c>
      <c r="F1716" t="str">
        <f>'[2]Order Form'!E1665</f>
        <v>ND-13</v>
      </c>
      <c r="G1716">
        <f>'[2]Order Form'!F1665</f>
        <v>0</v>
      </c>
      <c r="H1716">
        <f>'[2]Order Form'!G1665</f>
        <v>0</v>
      </c>
      <c r="I1716" t="str">
        <f>'[2]Order Form'!H1665</f>
        <v>FS CHEVRON GLOVES PINK/NAVY CHILDREN M/L</v>
      </c>
      <c r="J1716">
        <f>'[2]Order Form'!I1665</f>
        <v>1</v>
      </c>
      <c r="K1716">
        <f>'[2]Order Form'!J1665</f>
        <v>10.27</v>
      </c>
      <c r="L1716">
        <f>'[2]Order Form'!K1665</f>
        <v>16.95</v>
      </c>
      <c r="M1716">
        <f>'[2]Order Form'!L1597</f>
        <v>0</v>
      </c>
    </row>
    <row r="1717" spans="3:13" ht="15" hidden="1" customHeight="1" outlineLevel="2" x14ac:dyDescent="0.25">
      <c r="C1717" s="59" t="s">
        <v>37</v>
      </c>
      <c r="D1717" s="59" t="s">
        <v>37</v>
      </c>
      <c r="E1717">
        <f>'[2]Order Form'!D1666</f>
        <v>509675</v>
      </c>
      <c r="F1717" t="str">
        <f>'[2]Order Form'!E1666</f>
        <v>04-08</v>
      </c>
      <c r="G1717">
        <f>'[2]Order Form'!F1666</f>
        <v>0</v>
      </c>
      <c r="H1717">
        <f>'[2]Order Form'!G1666</f>
        <v>0</v>
      </c>
      <c r="I1717" t="str">
        <f>'[2]Order Form'!H1666</f>
        <v>FS RIBBED BEANIE BRICK/NAVY S/M</v>
      </c>
      <c r="J1717">
        <f>'[2]Order Form'!I1666</f>
        <v>1</v>
      </c>
      <c r="K1717">
        <f>'[2]Order Form'!J1666</f>
        <v>12.09</v>
      </c>
      <c r="L1717">
        <f>'[2]Order Form'!K1666</f>
        <v>19.95</v>
      </c>
      <c r="M1717">
        <f>'[2]Order Form'!L1598</f>
        <v>0</v>
      </c>
    </row>
    <row r="1718" spans="3:13" ht="15" hidden="1" customHeight="1" outlineLevel="2" x14ac:dyDescent="0.25">
      <c r="C1718" s="59" t="s">
        <v>37</v>
      </c>
      <c r="D1718" s="59" t="s">
        <v>37</v>
      </c>
      <c r="E1718">
        <f>'[2]Order Form'!D1667</f>
        <v>509676</v>
      </c>
      <c r="F1718" t="str">
        <f>'[2]Order Form'!E1667</f>
        <v>04-08</v>
      </c>
      <c r="G1718">
        <f>'[2]Order Form'!F1667</f>
        <v>0</v>
      </c>
      <c r="H1718">
        <f>'[2]Order Form'!G1667</f>
        <v>0</v>
      </c>
      <c r="I1718" t="str">
        <f>'[2]Order Form'!H1667</f>
        <v>FS RIBBED BEANIE BRICK/NAVY M/L</v>
      </c>
      <c r="J1718">
        <f>'[2]Order Form'!I1667</f>
        <v>1</v>
      </c>
      <c r="K1718">
        <f>'[2]Order Form'!J1667</f>
        <v>12.09</v>
      </c>
      <c r="L1718">
        <f>'[2]Order Form'!K1667</f>
        <v>19.95</v>
      </c>
      <c r="M1718">
        <f>'[2]Order Form'!L1599</f>
        <v>0</v>
      </c>
    </row>
    <row r="1719" spans="3:13" ht="15" hidden="1" customHeight="1" outlineLevel="2" x14ac:dyDescent="0.25">
      <c r="C1719" s="59" t="s">
        <v>37</v>
      </c>
      <c r="D1719" s="59" t="s">
        <v>37</v>
      </c>
      <c r="E1719">
        <f>'[2]Order Form'!D1668</f>
        <v>508689</v>
      </c>
      <c r="F1719" t="str">
        <f>'[2]Order Form'!E1668</f>
        <v>04-10</v>
      </c>
      <c r="G1719">
        <f>'[2]Order Form'!F1668</f>
        <v>0</v>
      </c>
      <c r="H1719">
        <f>'[2]Order Form'!G1668</f>
        <v>0</v>
      </c>
      <c r="I1719" t="str">
        <f>'[2]Order Form'!H1668</f>
        <v>FS STRIPED KNITTED BEANIE NAVY CHILDREN S/M</v>
      </c>
      <c r="J1719">
        <f>'[2]Order Form'!I1668</f>
        <v>1</v>
      </c>
      <c r="K1719">
        <f>'[2]Order Form'!J1668</f>
        <v>12.09</v>
      </c>
      <c r="L1719">
        <f>'[2]Order Form'!K1668</f>
        <v>19.95</v>
      </c>
      <c r="M1719">
        <f>'[2]Order Form'!L1600</f>
        <v>0</v>
      </c>
    </row>
    <row r="1720" spans="3:13" ht="15" hidden="1" customHeight="1" outlineLevel="2" x14ac:dyDescent="0.25">
      <c r="C1720" s="59" t="s">
        <v>37</v>
      </c>
      <c r="D1720" s="59" t="s">
        <v>37</v>
      </c>
      <c r="E1720">
        <f>'[2]Order Form'!D1669</f>
        <v>508690</v>
      </c>
      <c r="F1720" t="str">
        <f>'[2]Order Form'!E1669</f>
        <v>04-10</v>
      </c>
      <c r="G1720">
        <f>'[2]Order Form'!F1669</f>
        <v>0</v>
      </c>
      <c r="H1720">
        <f>'[2]Order Form'!G1669</f>
        <v>0</v>
      </c>
      <c r="I1720" t="str">
        <f>'[2]Order Form'!H1669</f>
        <v>FS STRIPED KNITTED BEANIE NAVY CHILDREN M/L</v>
      </c>
      <c r="J1720">
        <f>'[2]Order Form'!I1669</f>
        <v>1</v>
      </c>
      <c r="K1720">
        <f>'[2]Order Form'!J1669</f>
        <v>12.09</v>
      </c>
      <c r="L1720">
        <f>'[2]Order Form'!K1669</f>
        <v>19.95</v>
      </c>
      <c r="M1720">
        <f>'[2]Order Form'!L1601</f>
        <v>0</v>
      </c>
    </row>
    <row r="1721" spans="3:13" ht="15" hidden="1" customHeight="1" outlineLevel="2" x14ac:dyDescent="0.25">
      <c r="C1721" s="59" t="s">
        <v>37</v>
      </c>
      <c r="D1721" s="59" t="s">
        <v>37</v>
      </c>
      <c r="E1721">
        <f>'[2]Order Form'!D1670</f>
        <v>508699</v>
      </c>
      <c r="F1721" t="str">
        <f>'[2]Order Form'!E1670</f>
        <v>ND-13</v>
      </c>
      <c r="G1721">
        <f>'[2]Order Form'!F1670</f>
        <v>0</v>
      </c>
      <c r="H1721">
        <f>'[2]Order Form'!G1670</f>
        <v>0</v>
      </c>
      <c r="I1721" t="str">
        <f>'[2]Order Form'!H1670</f>
        <v>FS STRIPED KNITTED GLOVES NAVY CHILDREN S/M</v>
      </c>
      <c r="J1721">
        <f>'[2]Order Form'!I1670</f>
        <v>1</v>
      </c>
      <c r="K1721">
        <f>'[2]Order Form'!J1670</f>
        <v>10.27</v>
      </c>
      <c r="L1721">
        <f>'[2]Order Form'!K1670</f>
        <v>16.95</v>
      </c>
      <c r="M1721">
        <f>'[2]Order Form'!L1602</f>
        <v>0</v>
      </c>
    </row>
    <row r="1722" spans="3:13" ht="15" hidden="1" customHeight="1" outlineLevel="2" x14ac:dyDescent="0.25">
      <c r="C1722" s="59" t="s">
        <v>37</v>
      </c>
      <c r="D1722" s="59" t="s">
        <v>37</v>
      </c>
      <c r="E1722">
        <f>'[2]Order Form'!D1671</f>
        <v>508700</v>
      </c>
      <c r="F1722" t="str">
        <f>'[2]Order Form'!E1671</f>
        <v>ND-13</v>
      </c>
      <c r="G1722">
        <f>'[2]Order Form'!F1671</f>
        <v>0</v>
      </c>
      <c r="H1722">
        <f>'[2]Order Form'!G1671</f>
        <v>0</v>
      </c>
      <c r="I1722" t="str">
        <f>'[2]Order Form'!H1671</f>
        <v>FS STRIPED KNITTED GLOVES NAVY CHILDREN M/L</v>
      </c>
      <c r="J1722">
        <f>'[2]Order Form'!I1671</f>
        <v>1</v>
      </c>
      <c r="K1722">
        <f>'[2]Order Form'!J1671</f>
        <v>10.27</v>
      </c>
      <c r="L1722">
        <f>'[2]Order Form'!K1671</f>
        <v>16.95</v>
      </c>
      <c r="M1722">
        <f>'[2]Order Form'!L1603</f>
        <v>0</v>
      </c>
    </row>
    <row r="1723" spans="3:13" ht="15" hidden="1" customHeight="1" outlineLevel="2" x14ac:dyDescent="0.25">
      <c r="C1723" s="59" t="s">
        <v>37</v>
      </c>
      <c r="D1723" s="59" t="s">
        <v>37</v>
      </c>
      <c r="E1723">
        <f>'[2]Order Form'!D1672</f>
        <v>508685</v>
      </c>
      <c r="F1723" t="str">
        <f>'[2]Order Form'!E1672</f>
        <v>04-10</v>
      </c>
      <c r="G1723">
        <f>'[2]Order Form'!F1672</f>
        <v>0</v>
      </c>
      <c r="H1723">
        <f>'[2]Order Form'!G1672</f>
        <v>0</v>
      </c>
      <c r="I1723" t="str">
        <f>'[2]Order Form'!H1672</f>
        <v>FS TWO TONE BEANIE WITH POM POM BLUE CHILDREN S/M</v>
      </c>
      <c r="J1723">
        <f>'[2]Order Form'!I1672</f>
        <v>1</v>
      </c>
      <c r="K1723">
        <f>'[2]Order Form'!J1672</f>
        <v>12.09</v>
      </c>
      <c r="L1723">
        <f>'[2]Order Form'!K1672</f>
        <v>19.95</v>
      </c>
      <c r="M1723">
        <f>'[2]Order Form'!L1604</f>
        <v>0</v>
      </c>
    </row>
    <row r="1724" spans="3:13" ht="15" hidden="1" customHeight="1" outlineLevel="2" x14ac:dyDescent="0.25">
      <c r="C1724" s="59" t="s">
        <v>37</v>
      </c>
      <c r="D1724" s="59" t="s">
        <v>37</v>
      </c>
      <c r="E1724">
        <f>'[2]Order Form'!D1673</f>
        <v>508686</v>
      </c>
      <c r="F1724" t="str">
        <f>'[2]Order Form'!E1673</f>
        <v>04-10</v>
      </c>
      <c r="G1724">
        <f>'[2]Order Form'!F1673</f>
        <v>0</v>
      </c>
      <c r="H1724">
        <f>'[2]Order Form'!G1673</f>
        <v>0</v>
      </c>
      <c r="I1724" t="str">
        <f>'[2]Order Form'!H1673</f>
        <v xml:space="preserve">FS TWO TONE BEANIE WITH POM POM BLUE  CHILDREN M/L </v>
      </c>
      <c r="J1724">
        <f>'[2]Order Form'!I1673</f>
        <v>1</v>
      </c>
      <c r="K1724">
        <f>'[2]Order Form'!J1673</f>
        <v>12.09</v>
      </c>
      <c r="L1724">
        <f>'[2]Order Form'!K1673</f>
        <v>19.95</v>
      </c>
      <c r="M1724">
        <f>'[2]Order Form'!L1605</f>
        <v>0</v>
      </c>
    </row>
    <row r="1725" spans="3:13" ht="15" hidden="1" customHeight="1" outlineLevel="2" x14ac:dyDescent="0.25">
      <c r="C1725" s="59" t="s">
        <v>37</v>
      </c>
      <c r="D1725" s="59" t="s">
        <v>37</v>
      </c>
      <c r="E1725">
        <f>'[2]Order Form'!D1674</f>
        <v>510482</v>
      </c>
      <c r="F1725" t="str">
        <f>'[2]Order Form'!E1674</f>
        <v>ND-05</v>
      </c>
      <c r="G1725">
        <f>'[2]Order Form'!F1674</f>
        <v>0</v>
      </c>
      <c r="H1725">
        <f>'[2]Order Form'!G1674</f>
        <v>0</v>
      </c>
      <c r="I1725" t="str">
        <f>'[2]Order Form'!H1674</f>
        <v>FS MULTI STRIPE BEANIE WITH POM POM NAVY/ROYAL BLUE SML/MED</v>
      </c>
      <c r="J1725">
        <f>'[2]Order Form'!I1674</f>
        <v>1</v>
      </c>
      <c r="K1725">
        <f>'[2]Order Form'!J1674</f>
        <v>12.09</v>
      </c>
      <c r="L1725">
        <f>'[2]Order Form'!K1674</f>
        <v>19.95</v>
      </c>
      <c r="M1725">
        <f>'[2]Order Form'!L1606</f>
        <v>0</v>
      </c>
    </row>
    <row r="1726" spans="3:13" ht="15" hidden="1" customHeight="1" outlineLevel="2" x14ac:dyDescent="0.25">
      <c r="C1726" s="59" t="s">
        <v>37</v>
      </c>
      <c r="D1726" s="59" t="s">
        <v>37</v>
      </c>
      <c r="E1726">
        <f>'[2]Order Form'!D1675</f>
        <v>510483</v>
      </c>
      <c r="F1726" t="str">
        <f>'[2]Order Form'!E1675</f>
        <v>ND-05</v>
      </c>
      <c r="G1726">
        <f>'[2]Order Form'!F1675</f>
        <v>0</v>
      </c>
      <c r="H1726">
        <f>'[2]Order Form'!G1675</f>
        <v>0</v>
      </c>
      <c r="I1726" t="str">
        <f>'[2]Order Form'!H1675</f>
        <v>FS MULTI STRIPE BEANIE WITH POM POM NAVY/ROYAL BLUE MED/LRG</v>
      </c>
      <c r="J1726">
        <f>'[2]Order Form'!I1675</f>
        <v>1</v>
      </c>
      <c r="K1726">
        <f>'[2]Order Form'!J1675</f>
        <v>12.09</v>
      </c>
      <c r="L1726">
        <f>'[2]Order Form'!K1675</f>
        <v>19.95</v>
      </c>
      <c r="M1726">
        <f>'[2]Order Form'!L1607</f>
        <v>0</v>
      </c>
    </row>
    <row r="1727" spans="3:13" ht="15" hidden="1" customHeight="1" outlineLevel="2" x14ac:dyDescent="0.25">
      <c r="C1727" s="59" t="s">
        <v>37</v>
      </c>
      <c r="D1727" s="59" t="s">
        <v>37</v>
      </c>
      <c r="E1727">
        <f>'[2]Order Form'!D1676</f>
        <v>510480</v>
      </c>
      <c r="F1727" t="str">
        <f>'[2]Order Form'!E1676</f>
        <v>ND-05</v>
      </c>
      <c r="G1727">
        <f>'[2]Order Form'!F1676</f>
        <v>0</v>
      </c>
      <c r="H1727">
        <f>'[2]Order Form'!G1676</f>
        <v>0</v>
      </c>
      <c r="I1727" t="str">
        <f>'[2]Order Form'!H1676</f>
        <v>FS SNUGGLY BEANIE NAVY SML/MED</v>
      </c>
      <c r="J1727">
        <f>'[2]Order Form'!I1676</f>
        <v>1</v>
      </c>
      <c r="K1727">
        <f>'[2]Order Form'!J1676</f>
        <v>12.09</v>
      </c>
      <c r="L1727">
        <f>'[2]Order Form'!K1676</f>
        <v>19.95</v>
      </c>
      <c r="M1727">
        <f>'[2]Order Form'!L1608</f>
        <v>0</v>
      </c>
    </row>
    <row r="1728" spans="3:13" ht="15" hidden="1" customHeight="1" outlineLevel="2" x14ac:dyDescent="0.25">
      <c r="C1728" s="59" t="s">
        <v>37</v>
      </c>
      <c r="D1728" s="59" t="s">
        <v>37</v>
      </c>
      <c r="E1728">
        <f>'[2]Order Form'!D1677</f>
        <v>510481</v>
      </c>
      <c r="F1728" t="str">
        <f>'[2]Order Form'!E1677</f>
        <v>ND-05</v>
      </c>
      <c r="G1728">
        <f>'[2]Order Form'!F1677</f>
        <v>0</v>
      </c>
      <c r="H1728">
        <f>'[2]Order Form'!G1677</f>
        <v>0</v>
      </c>
      <c r="I1728" t="str">
        <f>'[2]Order Form'!H1677</f>
        <v>FS SNUGGLY BEANIE NAVY MED/LRG</v>
      </c>
      <c r="J1728">
        <f>'[2]Order Form'!I1677</f>
        <v>1</v>
      </c>
      <c r="K1728">
        <f>'[2]Order Form'!J1677</f>
        <v>12.09</v>
      </c>
      <c r="L1728">
        <f>'[2]Order Form'!K1677</f>
        <v>19.95</v>
      </c>
      <c r="M1728">
        <f>'[2]Order Form'!L1609</f>
        <v>0</v>
      </c>
    </row>
    <row r="1729" spans="3:13" ht="15" hidden="1" customHeight="1" outlineLevel="2" x14ac:dyDescent="0.25">
      <c r="C1729" s="59" t="s">
        <v>37</v>
      </c>
      <c r="D1729" s="59" t="s">
        <v>37</v>
      </c>
      <c r="E1729">
        <f>'[2]Order Form'!D1678</f>
        <v>0</v>
      </c>
      <c r="F1729">
        <f>'[2]Order Form'!E1678</f>
        <v>0</v>
      </c>
      <c r="G1729">
        <f>'[2]Order Form'!F1678</f>
        <v>0</v>
      </c>
      <c r="H1729">
        <f>'[2]Order Form'!G1678</f>
        <v>0</v>
      </c>
      <c r="I1729">
        <f>'[2]Order Form'!H1678</f>
        <v>0</v>
      </c>
      <c r="J1729">
        <f>'[2]Order Form'!I1678</f>
        <v>0</v>
      </c>
      <c r="K1729">
        <f>'[2]Order Form'!J1678</f>
        <v>0</v>
      </c>
      <c r="L1729">
        <f>'[2]Order Form'!K1678</f>
        <v>0</v>
      </c>
      <c r="M1729">
        <f>'[2]Order Form'!L1610</f>
        <v>0</v>
      </c>
    </row>
    <row r="1730" spans="3:13" ht="15" hidden="1" customHeight="1" outlineLevel="2" x14ac:dyDescent="0.25">
      <c r="C1730" s="59" t="s">
        <v>37</v>
      </c>
      <c r="D1730" s="59" t="s">
        <v>37</v>
      </c>
      <c r="E1730">
        <f>'[2]Order Form'!D1679</f>
        <v>510457</v>
      </c>
      <c r="F1730" t="str">
        <f>'[2]Order Form'!E1679</f>
        <v>ND-04</v>
      </c>
      <c r="G1730">
        <f>'[2]Order Form'!F1679</f>
        <v>0</v>
      </c>
      <c r="H1730">
        <f>'[2]Order Form'!G1679</f>
        <v>0</v>
      </c>
      <c r="I1730" t="str">
        <f>'[2]Order Form'!H1679</f>
        <v>FS BEAR BEANIE NATURAL</v>
      </c>
      <c r="J1730">
        <f>'[2]Order Form'!I1679</f>
        <v>2</v>
      </c>
      <c r="K1730">
        <f>'[2]Order Form'!J1679</f>
        <v>12.09</v>
      </c>
      <c r="L1730">
        <f>'[2]Order Form'!K1679</f>
        <v>19.95</v>
      </c>
      <c r="M1730">
        <f>'[2]Order Form'!L1611</f>
        <v>0</v>
      </c>
    </row>
    <row r="1731" spans="3:13" ht="15" hidden="1" customHeight="1" outlineLevel="2" x14ac:dyDescent="0.25">
      <c r="C1731" s="59" t="s">
        <v>37</v>
      </c>
      <c r="D1731" s="59" t="s">
        <v>37</v>
      </c>
      <c r="E1731">
        <f>'[2]Order Form'!D1680</f>
        <v>510460</v>
      </c>
      <c r="F1731" t="str">
        <f>'[2]Order Form'!E1680</f>
        <v>ND-04</v>
      </c>
      <c r="G1731">
        <f>'[2]Order Form'!F1680</f>
        <v>0</v>
      </c>
      <c r="H1731">
        <f>'[2]Order Form'!G1680</f>
        <v>0</v>
      </c>
      <c r="I1731" t="str">
        <f>'[2]Order Form'!H1680</f>
        <v xml:space="preserve">FS STRIPE BEANIE WITH POM POM FUCHSIA </v>
      </c>
      <c r="J1731">
        <f>'[2]Order Form'!I1680</f>
        <v>2</v>
      </c>
      <c r="K1731">
        <f>'[2]Order Form'!J1680</f>
        <v>12.09</v>
      </c>
      <c r="L1731">
        <f>'[2]Order Form'!K1680</f>
        <v>19.95</v>
      </c>
      <c r="M1731">
        <f>'[2]Order Form'!L1612</f>
        <v>0</v>
      </c>
    </row>
    <row r="1732" spans="3:13" ht="15" hidden="1" customHeight="1" outlineLevel="2" x14ac:dyDescent="0.25">
      <c r="C1732" s="59" t="s">
        <v>37</v>
      </c>
      <c r="D1732" s="59" t="s">
        <v>37</v>
      </c>
      <c r="E1732">
        <f>'[2]Order Form'!D1681</f>
        <v>509654</v>
      </c>
      <c r="F1732" t="str">
        <f>'[2]Order Form'!E1681</f>
        <v>ND-04</v>
      </c>
      <c r="G1732">
        <f>'[2]Order Form'!F1681</f>
        <v>0</v>
      </c>
      <c r="H1732">
        <f>'[2]Order Form'!G1681</f>
        <v>0</v>
      </c>
      <c r="I1732" t="str">
        <f>'[2]Order Form'!H1681</f>
        <v>FS STRIPE BEANIE WITH POM POM GREY</v>
      </c>
      <c r="J1732">
        <f>'[2]Order Form'!I1681</f>
        <v>2</v>
      </c>
      <c r="K1732">
        <f>'[2]Order Form'!J1681</f>
        <v>12.09</v>
      </c>
      <c r="L1732">
        <f>'[2]Order Form'!K1681</f>
        <v>19.95</v>
      </c>
      <c r="M1732">
        <f>'[2]Order Form'!L1613</f>
        <v>0</v>
      </c>
    </row>
    <row r="1733" spans="3:13" ht="15" hidden="1" customHeight="1" outlineLevel="2" x14ac:dyDescent="0.25">
      <c r="C1733" s="59" t="s">
        <v>37</v>
      </c>
      <c r="D1733" s="59" t="s">
        <v>37</v>
      </c>
      <c r="E1733">
        <f>'[2]Order Form'!D1682</f>
        <v>509653</v>
      </c>
      <c r="F1733" t="str">
        <f>'[2]Order Form'!E1682</f>
        <v>ND-04</v>
      </c>
      <c r="G1733">
        <f>'[2]Order Form'!F1682</f>
        <v>0</v>
      </c>
      <c r="H1733">
        <f>'[2]Order Form'!G1682</f>
        <v>0</v>
      </c>
      <c r="I1733" t="str">
        <f>'[2]Order Form'!H1682</f>
        <v>FS BUNNY BEANIE WITH DOUBLE POM POM PINK</v>
      </c>
      <c r="J1733">
        <f>'[2]Order Form'!I1682</f>
        <v>2</v>
      </c>
      <c r="K1733">
        <f>'[2]Order Form'!J1682</f>
        <v>12.09</v>
      </c>
      <c r="L1733">
        <f>'[2]Order Form'!K1682</f>
        <v>19.95</v>
      </c>
      <c r="M1733">
        <f>'[2]Order Form'!L1614</f>
        <v>0</v>
      </c>
    </row>
    <row r="1734" spans="3:13" ht="15" hidden="1" customHeight="1" outlineLevel="2" x14ac:dyDescent="0.25">
      <c r="C1734" s="59" t="s">
        <v>37</v>
      </c>
      <c r="D1734" s="59" t="s">
        <v>37</v>
      </c>
      <c r="E1734">
        <f>'[2]Order Form'!D1683</f>
        <v>509652</v>
      </c>
      <c r="F1734" t="str">
        <f>'[2]Order Form'!E1683</f>
        <v>ND-04</v>
      </c>
      <c r="G1734">
        <f>'[2]Order Form'!F1683</f>
        <v>0</v>
      </c>
      <c r="H1734">
        <f>'[2]Order Form'!G1683</f>
        <v>0</v>
      </c>
      <c r="I1734" t="str">
        <f>'[2]Order Form'!H1683</f>
        <v>FS BEAR BEANIE WITH DOUBLE POM POM NAVY</v>
      </c>
      <c r="J1734">
        <f>'[2]Order Form'!I1683</f>
        <v>2</v>
      </c>
      <c r="K1734">
        <f>'[2]Order Form'!J1683</f>
        <v>12.09</v>
      </c>
      <c r="L1734">
        <f>'[2]Order Form'!K1683</f>
        <v>19.95</v>
      </c>
      <c r="M1734">
        <f>'[2]Order Form'!L1615</f>
        <v>0</v>
      </c>
    </row>
    <row r="1735" spans="3:13" ht="15" hidden="1" customHeight="1" outlineLevel="2" x14ac:dyDescent="0.25">
      <c r="C1735" s="59" t="s">
        <v>37</v>
      </c>
      <c r="D1735" s="59" t="s">
        <v>37</v>
      </c>
      <c r="E1735">
        <f>'[2]Order Form'!D1684</f>
        <v>510463</v>
      </c>
      <c r="F1735" t="str">
        <f>'[2]Order Form'!E1684</f>
        <v>ND-04</v>
      </c>
      <c r="G1735">
        <f>'[2]Order Form'!F1684</f>
        <v>0</v>
      </c>
      <c r="H1735">
        <f>'[2]Order Form'!G1684</f>
        <v>0</v>
      </c>
      <c r="I1735" t="str">
        <f>'[2]Order Form'!H1684</f>
        <v>FS BOSTON BEANIE WITH POM POM DUSTY PINK</v>
      </c>
      <c r="J1735">
        <f>'[2]Order Form'!I1684</f>
        <v>2</v>
      </c>
      <c r="K1735">
        <f>'[2]Order Form'!J1684</f>
        <v>12.09</v>
      </c>
      <c r="L1735">
        <f>'[2]Order Form'!K1684</f>
        <v>19.95</v>
      </c>
      <c r="M1735">
        <f>'[2]Order Form'!L1616</f>
        <v>0</v>
      </c>
    </row>
    <row r="1736" spans="3:13" ht="15" hidden="1" customHeight="1" outlineLevel="2" x14ac:dyDescent="0.25">
      <c r="C1736" s="59" t="s">
        <v>37</v>
      </c>
      <c r="D1736" s="59" t="s">
        <v>37</v>
      </c>
      <c r="E1736">
        <f>'[2]Order Form'!D1685</f>
        <v>510464</v>
      </c>
      <c r="F1736" t="str">
        <f>'[2]Order Form'!E1685</f>
        <v>ND-05</v>
      </c>
      <c r="G1736">
        <f>'[2]Order Form'!F1685</f>
        <v>0</v>
      </c>
      <c r="H1736">
        <f>'[2]Order Form'!G1685</f>
        <v>0</v>
      </c>
      <c r="I1736" t="str">
        <f>'[2]Order Form'!H1685</f>
        <v>FS BOSTON BEANIE WITH POM POM LIGHT BLUE</v>
      </c>
      <c r="J1736">
        <f>'[2]Order Form'!I1685</f>
        <v>2</v>
      </c>
      <c r="K1736">
        <f>'[2]Order Form'!J1685</f>
        <v>12.09</v>
      </c>
      <c r="L1736">
        <f>'[2]Order Form'!K1685</f>
        <v>19.95</v>
      </c>
      <c r="M1736">
        <f>'[2]Order Form'!L1617</f>
        <v>0</v>
      </c>
    </row>
    <row r="1737" spans="3:13" ht="15" hidden="1" customHeight="1" outlineLevel="2" x14ac:dyDescent="0.25">
      <c r="C1737" s="59" t="s">
        <v>37</v>
      </c>
      <c r="D1737" s="59" t="s">
        <v>37</v>
      </c>
      <c r="E1737">
        <f>'[2]Order Form'!D1686</f>
        <v>509658</v>
      </c>
      <c r="F1737" t="str">
        <f>'[2]Order Form'!E1686</f>
        <v>04-06</v>
      </c>
      <c r="G1737">
        <f>'[2]Order Form'!F1686</f>
        <v>0</v>
      </c>
      <c r="H1737">
        <f>'[2]Order Form'!G1686</f>
        <v>0</v>
      </c>
      <c r="I1737" t="str">
        <f>'[2]Order Form'!H1686</f>
        <v>FS BOSTON BEANIE WITH POM POM NAVY</v>
      </c>
      <c r="J1737">
        <f>'[2]Order Form'!I1686</f>
        <v>2</v>
      </c>
      <c r="K1737">
        <f>'[2]Order Form'!J1686</f>
        <v>12.09</v>
      </c>
      <c r="L1737">
        <f>'[2]Order Form'!K1686</f>
        <v>19.95</v>
      </c>
      <c r="M1737">
        <f>'[2]Order Form'!L1618</f>
        <v>0</v>
      </c>
    </row>
    <row r="1738" spans="3:13" ht="15" hidden="1" customHeight="1" outlineLevel="2" x14ac:dyDescent="0.25">
      <c r="C1738" s="59" t="s">
        <v>37</v>
      </c>
      <c r="D1738" s="59" t="s">
        <v>37</v>
      </c>
      <c r="E1738">
        <f>'[2]Order Form'!D1687</f>
        <v>0</v>
      </c>
      <c r="F1738">
        <f>'[2]Order Form'!E1687</f>
        <v>0</v>
      </c>
      <c r="G1738">
        <f>'[2]Order Form'!F1687</f>
        <v>0</v>
      </c>
      <c r="H1738">
        <f>'[2]Order Form'!G1687</f>
        <v>0</v>
      </c>
      <c r="I1738">
        <f>'[2]Order Form'!H1687</f>
        <v>0</v>
      </c>
      <c r="J1738">
        <f>'[2]Order Form'!I1687</f>
        <v>0</v>
      </c>
      <c r="K1738">
        <f>'[2]Order Form'!J1687</f>
        <v>0</v>
      </c>
      <c r="L1738">
        <f>'[2]Order Form'!K1687</f>
        <v>0</v>
      </c>
      <c r="M1738">
        <f>'[2]Order Form'!L1619</f>
        <v>0</v>
      </c>
    </row>
    <row r="1739" spans="3:13" ht="15" hidden="1" customHeight="1" outlineLevel="2" x14ac:dyDescent="0.25">
      <c r="C1739" s="59" t="s">
        <v>37</v>
      </c>
      <c r="D1739" s="59" t="s">
        <v>37</v>
      </c>
      <c r="E1739">
        <f>'[2]Order Form'!D1688</f>
        <v>0</v>
      </c>
      <c r="F1739">
        <f>'[2]Order Form'!E1688</f>
        <v>0</v>
      </c>
      <c r="G1739">
        <f>'[2]Order Form'!F1688</f>
        <v>0</v>
      </c>
      <c r="H1739">
        <f>'[2]Order Form'!G1688</f>
        <v>0</v>
      </c>
      <c r="I1739">
        <f>'[2]Order Form'!H1688</f>
        <v>0</v>
      </c>
      <c r="J1739">
        <f>'[2]Order Form'!I1688</f>
        <v>0</v>
      </c>
      <c r="K1739">
        <f>'[2]Order Form'!J1688</f>
        <v>0</v>
      </c>
      <c r="L1739">
        <f>'[2]Order Form'!K1688</f>
        <v>0</v>
      </c>
      <c r="M1739">
        <f>'[2]Order Form'!L1620</f>
        <v>0</v>
      </c>
    </row>
    <row r="1740" spans="3:13" ht="15" hidden="1" customHeight="1" outlineLevel="2" x14ac:dyDescent="0.25">
      <c r="C1740" s="59" t="s">
        <v>37</v>
      </c>
      <c r="D1740" s="59" t="s">
        <v>37</v>
      </c>
      <c r="E1740">
        <f>'[2]Order Form'!D1689</f>
        <v>0</v>
      </c>
      <c r="F1740">
        <f>'[2]Order Form'!E1689</f>
        <v>0</v>
      </c>
      <c r="G1740">
        <f>'[2]Order Form'!F1689</f>
        <v>0</v>
      </c>
      <c r="H1740">
        <f>'[2]Order Form'!G1689</f>
        <v>0</v>
      </c>
      <c r="I1740">
        <f>'[2]Order Form'!H1689</f>
        <v>0</v>
      </c>
      <c r="J1740">
        <f>'[2]Order Form'!I1689</f>
        <v>0</v>
      </c>
      <c r="K1740">
        <f>'[2]Order Form'!J1689</f>
        <v>0</v>
      </c>
      <c r="L1740">
        <f>'[2]Order Form'!K1689</f>
        <v>0</v>
      </c>
      <c r="M1740">
        <f>'[2]Order Form'!L1621</f>
        <v>0</v>
      </c>
    </row>
    <row r="1741" spans="3:13" ht="15" hidden="1" customHeight="1" outlineLevel="2" x14ac:dyDescent="0.25">
      <c r="C1741" s="59" t="s">
        <v>37</v>
      </c>
      <c r="D1741" s="59" t="s">
        <v>37</v>
      </c>
      <c r="E1741" t="str">
        <f>'[2]Order Form'!D1690</f>
        <v>WSC078</v>
      </c>
      <c r="F1741" t="str">
        <f>'[2]Order Form'!E1690</f>
        <v>FS-C5</v>
      </c>
      <c r="G1741">
        <f>'[2]Order Form'!F1690</f>
        <v>0</v>
      </c>
      <c r="H1741" t="str">
        <f>'[2]Order Form'!G1690</f>
        <v>P - LOW</v>
      </c>
      <c r="I1741" t="str">
        <f>'[2]Order Form'!H1690</f>
        <v xml:space="preserve">WS QUINN SERIES HAND CREAM PREPACK (24)
</v>
      </c>
      <c r="J1741">
        <f>'[2]Order Form'!I1690</f>
        <v>1</v>
      </c>
      <c r="K1741">
        <f>'[2]Order Form'!J1690</f>
        <v>188.4</v>
      </c>
      <c r="L1741">
        <f>'[2]Order Form'!K1690</f>
        <v>310.86</v>
      </c>
      <c r="M1741">
        <f>'[2]Order Form'!L1622</f>
        <v>0</v>
      </c>
    </row>
    <row r="1742" spans="3:13" ht="15" hidden="1" customHeight="1" outlineLevel="2" x14ac:dyDescent="0.25">
      <c r="C1742" s="59" t="s">
        <v>37</v>
      </c>
      <c r="D1742" s="59" t="s">
        <v>37</v>
      </c>
      <c r="E1742">
        <f>'[2]Order Form'!D1691</f>
        <v>0</v>
      </c>
      <c r="F1742">
        <f>'[2]Order Form'!E1691</f>
        <v>0</v>
      </c>
      <c r="G1742">
        <f>'[2]Order Form'!F1691</f>
        <v>0</v>
      </c>
      <c r="H1742">
        <f>'[2]Order Form'!G1691</f>
        <v>0</v>
      </c>
      <c r="I1742">
        <f>'[2]Order Form'!H1691</f>
        <v>0</v>
      </c>
      <c r="J1742">
        <f>'[2]Order Form'!I1691</f>
        <v>0</v>
      </c>
      <c r="K1742">
        <f>'[2]Order Form'!J1691</f>
        <v>0</v>
      </c>
      <c r="L1742">
        <f>'[2]Order Form'!K1691</f>
        <v>0</v>
      </c>
      <c r="M1742">
        <f>'[2]Order Form'!L1623</f>
        <v>0</v>
      </c>
    </row>
    <row r="1743" spans="3:13" ht="15" hidden="1" customHeight="1" outlineLevel="2" x14ac:dyDescent="0.25">
      <c r="C1743" s="59" t="s">
        <v>37</v>
      </c>
      <c r="D1743" s="59" t="s">
        <v>37</v>
      </c>
      <c r="E1743" t="str">
        <f>'[2]Order Form'!D1692</f>
        <v>WSC077</v>
      </c>
      <c r="F1743" t="str">
        <f>'[2]Order Form'!E1692</f>
        <v>FS-C4</v>
      </c>
      <c r="G1743">
        <f>'[2]Order Form'!F1692</f>
        <v>0</v>
      </c>
      <c r="H1743" t="str">
        <f>'[2]Order Form'!G1692</f>
        <v>P - LOW</v>
      </c>
      <c r="I1743" t="str">
        <f>'[2]Order Form'!H1692</f>
        <v xml:space="preserve">WS QUINN SERIES BODY BUTTER PREPACK (16)
</v>
      </c>
      <c r="J1743">
        <f>'[2]Order Form'!I1692</f>
        <v>1</v>
      </c>
      <c r="K1743">
        <f>'[2]Order Form'!J1692</f>
        <v>125.6</v>
      </c>
      <c r="L1743">
        <f>'[2]Order Form'!K1692</f>
        <v>207.24</v>
      </c>
      <c r="M1743">
        <f>'[2]Order Form'!L1624</f>
        <v>0</v>
      </c>
    </row>
    <row r="1744" spans="3:13" ht="15" hidden="1" customHeight="1" outlineLevel="2" x14ac:dyDescent="0.25">
      <c r="C1744" s="59" t="s">
        <v>37</v>
      </c>
      <c r="D1744" s="59" t="s">
        <v>37</v>
      </c>
      <c r="E1744">
        <f>'[2]Order Form'!D1693</f>
        <v>0</v>
      </c>
      <c r="F1744">
        <f>'[2]Order Form'!E1693</f>
        <v>0</v>
      </c>
      <c r="G1744">
        <f>'[2]Order Form'!F1693</f>
        <v>0</v>
      </c>
      <c r="H1744">
        <f>'[2]Order Form'!G1693</f>
        <v>0</v>
      </c>
      <c r="I1744">
        <f>'[2]Order Form'!H1693</f>
        <v>0</v>
      </c>
      <c r="J1744">
        <f>'[2]Order Form'!I1693</f>
        <v>0</v>
      </c>
      <c r="K1744">
        <f>'[2]Order Form'!J1693</f>
        <v>0</v>
      </c>
      <c r="L1744">
        <f>'[2]Order Form'!K1693</f>
        <v>0</v>
      </c>
      <c r="M1744">
        <f>'[2]Order Form'!L1625</f>
        <v>0</v>
      </c>
    </row>
    <row r="1745" spans="3:13" ht="15" hidden="1" customHeight="1" outlineLevel="2" x14ac:dyDescent="0.25">
      <c r="C1745" s="59" t="s">
        <v>37</v>
      </c>
      <c r="D1745" s="59" t="s">
        <v>37</v>
      </c>
      <c r="E1745" t="str">
        <f>'[2]Order Form'!D1694</f>
        <v>WSC079</v>
      </c>
      <c r="F1745" t="str">
        <f>'[2]Order Form'!E1694</f>
        <v>FS-C6</v>
      </c>
      <c r="G1745">
        <f>'[2]Order Form'!F1694</f>
        <v>0</v>
      </c>
      <c r="H1745" t="str">
        <f>'[2]Order Form'!G1694</f>
        <v>P</v>
      </c>
      <c r="I1745" t="str">
        <f>'[2]Order Form'!H1694</f>
        <v>WS QUINN SERIES SHOWER STEAMERS PREPACK (24)</v>
      </c>
      <c r="J1745">
        <f>'[2]Order Form'!I1694</f>
        <v>1</v>
      </c>
      <c r="K1745">
        <f>'[2]Order Form'!J1694</f>
        <v>72</v>
      </c>
      <c r="L1745">
        <f>'[2]Order Form'!K1694</f>
        <v>118.8</v>
      </c>
      <c r="M1745">
        <f>'[2]Order Form'!L1626</f>
        <v>0</v>
      </c>
    </row>
    <row r="1746" spans="3:13" ht="15" hidden="1" customHeight="1" outlineLevel="2" x14ac:dyDescent="0.25">
      <c r="C1746" s="59" t="s">
        <v>37</v>
      </c>
      <c r="D1746" s="59" t="s">
        <v>37</v>
      </c>
      <c r="E1746">
        <f>'[2]Order Form'!D1695</f>
        <v>0</v>
      </c>
      <c r="F1746">
        <f>'[2]Order Form'!E1695</f>
        <v>0</v>
      </c>
      <c r="G1746">
        <f>'[2]Order Form'!F1695</f>
        <v>0</v>
      </c>
      <c r="H1746">
        <f>'[2]Order Form'!G1695</f>
        <v>0</v>
      </c>
      <c r="I1746">
        <f>'[2]Order Form'!H1695</f>
        <v>0</v>
      </c>
      <c r="J1746">
        <f>'[2]Order Form'!I1695</f>
        <v>0</v>
      </c>
      <c r="K1746">
        <f>'[2]Order Form'!J1695</f>
        <v>0</v>
      </c>
      <c r="L1746">
        <f>'[2]Order Form'!K1695</f>
        <v>0</v>
      </c>
      <c r="M1746">
        <f>'[2]Order Form'!L1627</f>
        <v>0</v>
      </c>
    </row>
    <row r="1747" spans="3:13" ht="15" hidden="1" customHeight="1" outlineLevel="2" x14ac:dyDescent="0.25">
      <c r="C1747" s="59" t="s">
        <v>37</v>
      </c>
      <c r="D1747" s="59" t="s">
        <v>37</v>
      </c>
      <c r="E1747">
        <f>'[2]Order Form'!D1696</f>
        <v>0</v>
      </c>
      <c r="F1747">
        <f>'[2]Order Form'!E1696</f>
        <v>0</v>
      </c>
      <c r="G1747">
        <f>'[2]Order Form'!F1696</f>
        <v>0</v>
      </c>
      <c r="H1747">
        <f>'[2]Order Form'!G1696</f>
        <v>0</v>
      </c>
      <c r="I1747">
        <f>'[2]Order Form'!H1696</f>
        <v>0</v>
      </c>
      <c r="J1747">
        <f>'[2]Order Form'!I1696</f>
        <v>0</v>
      </c>
      <c r="K1747">
        <f>'[2]Order Form'!J1696</f>
        <v>0</v>
      </c>
      <c r="L1747">
        <f>'[2]Order Form'!K1696</f>
        <v>0</v>
      </c>
      <c r="M1747">
        <f>'[2]Order Form'!L1628</f>
        <v>0</v>
      </c>
    </row>
    <row r="1748" spans="3:13" ht="15" hidden="1" customHeight="1" outlineLevel="2" x14ac:dyDescent="0.25">
      <c r="C1748" s="59" t="s">
        <v>37</v>
      </c>
      <c r="D1748" s="59" t="s">
        <v>37</v>
      </c>
      <c r="E1748" t="str">
        <f>'[2]Order Form'!D1697</f>
        <v>WSC075</v>
      </c>
      <c r="F1748" t="str">
        <f>'[2]Order Form'!E1697</f>
        <v>05-12</v>
      </c>
      <c r="G1748">
        <f>'[2]Order Form'!F1697</f>
        <v>0</v>
      </c>
      <c r="H1748" t="str">
        <f>'[2]Order Form'!G1697</f>
        <v xml:space="preserve">P </v>
      </c>
      <c r="I1748" t="str">
        <f>'[2]Order Form'!H1697</f>
        <v>WS FLORA SERIES EDP PREPACK (24)</v>
      </c>
      <c r="J1748">
        <f>'[2]Order Form'!I1697</f>
        <v>1</v>
      </c>
      <c r="K1748">
        <f>'[2]Order Form'!J1697</f>
        <v>144.72</v>
      </c>
      <c r="L1748">
        <f>'[2]Order Form'!K1697</f>
        <v>238.79</v>
      </c>
      <c r="M1748">
        <f>'[2]Order Form'!L1629</f>
        <v>0</v>
      </c>
    </row>
    <row r="1749" spans="3:13" ht="15" hidden="1" customHeight="1" outlineLevel="2" x14ac:dyDescent="0.25">
      <c r="C1749" s="59" t="s">
        <v>37</v>
      </c>
      <c r="D1749" s="59" t="s">
        <v>37</v>
      </c>
      <c r="E1749">
        <f>'[2]Order Form'!D1698</f>
        <v>0</v>
      </c>
      <c r="F1749">
        <f>'[2]Order Form'!E1698</f>
        <v>0</v>
      </c>
      <c r="G1749">
        <f>'[2]Order Form'!F1698</f>
        <v>0</v>
      </c>
      <c r="H1749">
        <f>'[2]Order Form'!G1698</f>
        <v>0</v>
      </c>
      <c r="I1749">
        <f>'[2]Order Form'!H1698</f>
        <v>0</v>
      </c>
      <c r="J1749">
        <f>'[2]Order Form'!I1698</f>
        <v>0</v>
      </c>
      <c r="K1749">
        <f>'[2]Order Form'!J1698</f>
        <v>0</v>
      </c>
      <c r="L1749">
        <f>'[2]Order Form'!K1698</f>
        <v>0</v>
      </c>
      <c r="M1749">
        <f>'[2]Order Form'!L1630</f>
        <v>0</v>
      </c>
    </row>
    <row r="1750" spans="3:13" ht="15" hidden="1" customHeight="1" outlineLevel="2" x14ac:dyDescent="0.25">
      <c r="C1750" s="59" t="s">
        <v>37</v>
      </c>
      <c r="D1750" s="59" t="s">
        <v>37</v>
      </c>
      <c r="E1750">
        <f>'[2]Order Form'!D1699</f>
        <v>0</v>
      </c>
      <c r="F1750">
        <f>'[2]Order Form'!E1699</f>
        <v>0</v>
      </c>
      <c r="G1750">
        <f>'[2]Order Form'!F1699</f>
        <v>0</v>
      </c>
      <c r="H1750">
        <f>'[2]Order Form'!G1699</f>
        <v>0</v>
      </c>
      <c r="I1750">
        <f>'[2]Order Form'!H1699</f>
        <v>0</v>
      </c>
      <c r="J1750">
        <f>'[2]Order Form'!I1699</f>
        <v>0</v>
      </c>
      <c r="K1750">
        <f>'[2]Order Form'!J1699</f>
        <v>0</v>
      </c>
      <c r="L1750">
        <f>'[2]Order Form'!K1699</f>
        <v>0</v>
      </c>
      <c r="M1750">
        <f>'[2]Order Form'!L1631</f>
        <v>0</v>
      </c>
    </row>
    <row r="1751" spans="3:13" ht="15" hidden="1" customHeight="1" outlineLevel="2" x14ac:dyDescent="0.25">
      <c r="C1751" s="59" t="s">
        <v>37</v>
      </c>
      <c r="D1751" s="59" t="s">
        <v>37</v>
      </c>
      <c r="E1751" t="str">
        <f>'[2]Order Form'!D1700</f>
        <v>WSC065</v>
      </c>
      <c r="F1751" t="str">
        <f>'[2]Order Form'!E1700</f>
        <v>05-08</v>
      </c>
      <c r="G1751">
        <f>'[2]Order Form'!F1700</f>
        <v>0</v>
      </c>
      <c r="H1751" t="str">
        <f>'[2]Order Form'!G1700</f>
        <v>P</v>
      </c>
      <c r="I1751" t="str">
        <f>'[2]Order Form'!H1700</f>
        <v>WS SOPHIA SERIES HAND CREAM PREPACK (24)</v>
      </c>
      <c r="J1751">
        <f>'[2]Order Form'!I1700</f>
        <v>1</v>
      </c>
      <c r="K1751">
        <f>'[2]Order Form'!J1700</f>
        <v>188.4</v>
      </c>
      <c r="L1751">
        <f>'[2]Order Form'!K1700</f>
        <v>310.86</v>
      </c>
      <c r="M1751">
        <f>'[2]Order Form'!L1632</f>
        <v>0</v>
      </c>
    </row>
    <row r="1752" spans="3:13" ht="15" hidden="1" customHeight="1" outlineLevel="2" x14ac:dyDescent="0.25">
      <c r="C1752" s="59" t="s">
        <v>37</v>
      </c>
      <c r="D1752" s="59" t="s">
        <v>37</v>
      </c>
      <c r="E1752">
        <f>'[2]Order Form'!D1701</f>
        <v>550551</v>
      </c>
      <c r="F1752" t="str">
        <f>'[2]Order Form'!E1701</f>
        <v>05-08</v>
      </c>
      <c r="G1752">
        <f>'[2]Order Form'!F1701</f>
        <v>0</v>
      </c>
      <c r="H1752">
        <f>'[2]Order Form'!G1701</f>
        <v>0</v>
      </c>
      <c r="I1752" t="str">
        <f>'[2]Order Form'!H1701</f>
        <v>WS HAND CREAM 125ML VANILLA ROSE/SOPHIA</v>
      </c>
      <c r="J1752">
        <f>'[2]Order Form'!I1701</f>
        <v>6</v>
      </c>
      <c r="K1752">
        <f>'[2]Order Form'!J1701</f>
        <v>7.85</v>
      </c>
      <c r="L1752">
        <f>'[2]Order Form'!K1701</f>
        <v>12.95</v>
      </c>
      <c r="M1752">
        <f>'[2]Order Form'!L1633</f>
        <v>0</v>
      </c>
    </row>
    <row r="1753" spans="3:13" ht="15" hidden="1" customHeight="1" outlineLevel="2" x14ac:dyDescent="0.25">
      <c r="C1753" s="59" t="s">
        <v>37</v>
      </c>
      <c r="D1753" s="59" t="s">
        <v>37</v>
      </c>
      <c r="E1753">
        <f>'[2]Order Form'!D1702</f>
        <v>550552</v>
      </c>
      <c r="F1753" t="str">
        <f>'[2]Order Form'!E1702</f>
        <v>05-08</v>
      </c>
      <c r="G1753">
        <f>'[2]Order Form'!F1702</f>
        <v>0</v>
      </c>
      <c r="H1753">
        <f>'[2]Order Form'!G1702</f>
        <v>0</v>
      </c>
      <c r="I1753" t="str">
        <f>'[2]Order Form'!H1702</f>
        <v>WS HAND CREAM 125ML PEAR &amp; LYCHEE/GEO DOT</v>
      </c>
      <c r="J1753">
        <f>'[2]Order Form'!I1702</f>
        <v>6</v>
      </c>
      <c r="K1753">
        <f>'[2]Order Form'!J1702</f>
        <v>7.85</v>
      </c>
      <c r="L1753">
        <f>'[2]Order Form'!K1702</f>
        <v>12.95</v>
      </c>
      <c r="M1753">
        <f>'[2]Order Form'!L1634</f>
        <v>0</v>
      </c>
    </row>
    <row r="1754" spans="3:13" ht="15" hidden="1" customHeight="1" outlineLevel="2" x14ac:dyDescent="0.25">
      <c r="C1754" s="59" t="s">
        <v>37</v>
      </c>
      <c r="D1754" s="59" t="s">
        <v>37</v>
      </c>
      <c r="E1754">
        <f>'[2]Order Form'!D1703</f>
        <v>550553</v>
      </c>
      <c r="F1754" t="str">
        <f>'[2]Order Form'!E1703</f>
        <v>05-08</v>
      </c>
      <c r="G1754">
        <f>'[2]Order Form'!F1703</f>
        <v>0</v>
      </c>
      <c r="H1754">
        <f>'[2]Order Form'!G1703</f>
        <v>0</v>
      </c>
      <c r="I1754" t="str">
        <f>'[2]Order Form'!H1703</f>
        <v>WS HAND CREAM 125ML FRESH AMBER/CLASSIC GINGHAM</v>
      </c>
      <c r="J1754">
        <f>'[2]Order Form'!I1703</f>
        <v>6</v>
      </c>
      <c r="K1754">
        <f>'[2]Order Form'!J1703</f>
        <v>7.85</v>
      </c>
      <c r="L1754">
        <f>'[2]Order Form'!K1703</f>
        <v>12.95</v>
      </c>
      <c r="M1754">
        <f>'[2]Order Form'!L1635</f>
        <v>0</v>
      </c>
    </row>
    <row r="1755" spans="3:13" ht="15" hidden="1" customHeight="1" outlineLevel="2" x14ac:dyDescent="0.25">
      <c r="C1755" s="59" t="s">
        <v>37</v>
      </c>
      <c r="D1755" s="59" t="s">
        <v>37</v>
      </c>
      <c r="E1755">
        <f>'[2]Order Form'!D1704</f>
        <v>550554</v>
      </c>
      <c r="F1755" t="str">
        <f>'[2]Order Form'!E1704</f>
        <v>05-08</v>
      </c>
      <c r="G1755">
        <f>'[2]Order Form'!F1704</f>
        <v>0</v>
      </c>
      <c r="H1755">
        <f>'[2]Order Form'!G1704</f>
        <v>0</v>
      </c>
      <c r="I1755" t="str">
        <f>'[2]Order Form'!H1704</f>
        <v>WS HAND CREAM 125ML MUSK FRUITS/ISLAND PALM</v>
      </c>
      <c r="J1755">
        <f>'[2]Order Form'!I1704</f>
        <v>6</v>
      </c>
      <c r="K1755">
        <f>'[2]Order Form'!J1704</f>
        <v>7.85</v>
      </c>
      <c r="L1755">
        <f>'[2]Order Form'!K1704</f>
        <v>12.95</v>
      </c>
      <c r="M1755">
        <f>'[2]Order Form'!L1636</f>
        <v>0</v>
      </c>
    </row>
    <row r="1756" spans="3:13" ht="15" hidden="1" customHeight="1" outlineLevel="2" x14ac:dyDescent="0.25">
      <c r="C1756" s="59" t="s">
        <v>37</v>
      </c>
      <c r="D1756" s="59" t="s">
        <v>37</v>
      </c>
      <c r="E1756">
        <f>'[2]Order Form'!D1705</f>
        <v>0</v>
      </c>
      <c r="F1756">
        <f>'[2]Order Form'!E1705</f>
        <v>0</v>
      </c>
      <c r="G1756">
        <f>'[2]Order Form'!F1705</f>
        <v>0</v>
      </c>
      <c r="H1756">
        <f>'[2]Order Form'!G1705</f>
        <v>0</v>
      </c>
      <c r="I1756">
        <f>'[2]Order Form'!H1705</f>
        <v>0</v>
      </c>
      <c r="J1756">
        <f>'[2]Order Form'!I1705</f>
        <v>0</v>
      </c>
      <c r="K1756">
        <f>'[2]Order Form'!J1705</f>
        <v>0</v>
      </c>
      <c r="L1756">
        <f>'[2]Order Form'!K1705</f>
        <v>0</v>
      </c>
      <c r="M1756">
        <f>'[2]Order Form'!L1637</f>
        <v>0</v>
      </c>
    </row>
    <row r="1757" spans="3:13" ht="15" hidden="1" customHeight="1" outlineLevel="2" x14ac:dyDescent="0.25">
      <c r="C1757" s="59" t="s">
        <v>37</v>
      </c>
      <c r="D1757" s="59" t="s">
        <v>37</v>
      </c>
      <c r="E1757" t="str">
        <f>'[2]Order Form'!D1706</f>
        <v>WSC064</v>
      </c>
      <c r="F1757" t="str">
        <f>'[2]Order Form'!E1706</f>
        <v>05-08</v>
      </c>
      <c r="G1757">
        <f>'[2]Order Form'!F1706</f>
        <v>0</v>
      </c>
      <c r="H1757" t="str">
        <f>'[2]Order Form'!G1706</f>
        <v>P</v>
      </c>
      <c r="I1757" t="str">
        <f>'[2]Order Form'!H1706</f>
        <v>WS SOPHIA SERIES EDP PREPACK (24)</v>
      </c>
      <c r="J1757">
        <f>'[2]Order Form'!I1706</f>
        <v>1</v>
      </c>
      <c r="K1757">
        <f>'[2]Order Form'!J1706</f>
        <v>144.72</v>
      </c>
      <c r="L1757">
        <f>'[2]Order Form'!K1706</f>
        <v>238.79</v>
      </c>
      <c r="M1757">
        <f>'[2]Order Form'!L1638</f>
        <v>0</v>
      </c>
    </row>
    <row r="1758" spans="3:13" ht="15" hidden="1" customHeight="1" outlineLevel="2" x14ac:dyDescent="0.25">
      <c r="C1758" s="59" t="s">
        <v>37</v>
      </c>
      <c r="D1758" s="59" t="s">
        <v>37</v>
      </c>
      <c r="E1758">
        <f>'[2]Order Form'!D1707</f>
        <v>0</v>
      </c>
      <c r="F1758">
        <f>'[2]Order Form'!E1707</f>
        <v>0</v>
      </c>
      <c r="G1758">
        <f>'[2]Order Form'!F1707</f>
        <v>0</v>
      </c>
      <c r="H1758">
        <f>'[2]Order Form'!G1707</f>
        <v>0</v>
      </c>
      <c r="I1758">
        <f>'[2]Order Form'!H1707</f>
        <v>0</v>
      </c>
      <c r="J1758">
        <f>'[2]Order Form'!I1707</f>
        <v>0</v>
      </c>
      <c r="K1758">
        <f>'[2]Order Form'!J1707</f>
        <v>0</v>
      </c>
      <c r="L1758">
        <f>'[2]Order Form'!K1707</f>
        <v>0</v>
      </c>
      <c r="M1758">
        <f>'[2]Order Form'!L1639</f>
        <v>0</v>
      </c>
    </row>
    <row r="1759" spans="3:13" ht="15" hidden="1" customHeight="1" outlineLevel="2" x14ac:dyDescent="0.25">
      <c r="C1759" s="59" t="s">
        <v>37</v>
      </c>
      <c r="D1759" s="59" t="s">
        <v>37</v>
      </c>
      <c r="E1759" t="str">
        <f>'[2]Order Form'!D1708</f>
        <v>WSC066</v>
      </c>
      <c r="F1759" t="str">
        <f>'[2]Order Form'!E1708</f>
        <v>ND-41</v>
      </c>
      <c r="G1759">
        <f>'[2]Order Form'!F1708</f>
        <v>0</v>
      </c>
      <c r="H1759" t="str">
        <f>'[2]Order Form'!G1708</f>
        <v>P</v>
      </c>
      <c r="I1759" t="str">
        <f>'[2]Order Form'!H1708</f>
        <v>WS SOPHIA SERIES HAIR MIST PREPACK (24)</v>
      </c>
      <c r="J1759">
        <f>'[2]Order Form'!I1708</f>
        <v>1</v>
      </c>
      <c r="K1759">
        <f>'[2]Order Form'!J1708</f>
        <v>217.44</v>
      </c>
      <c r="L1759">
        <f>'[2]Order Form'!K1708</f>
        <v>35.78</v>
      </c>
      <c r="M1759">
        <f>'[2]Order Form'!L1640</f>
        <v>0</v>
      </c>
    </row>
    <row r="1760" spans="3:13" ht="15" hidden="1" customHeight="1" outlineLevel="2" x14ac:dyDescent="0.25">
      <c r="C1760" s="59" t="s">
        <v>37</v>
      </c>
      <c r="D1760" s="59" t="s">
        <v>37</v>
      </c>
      <c r="E1760">
        <f>'[2]Order Form'!D1709</f>
        <v>0</v>
      </c>
      <c r="F1760">
        <f>'[2]Order Form'!E1709</f>
        <v>0</v>
      </c>
      <c r="G1760">
        <f>'[2]Order Form'!F1709</f>
        <v>0</v>
      </c>
      <c r="H1760">
        <f>'[2]Order Form'!G1709</f>
        <v>0</v>
      </c>
      <c r="I1760">
        <f>'[2]Order Form'!H1709</f>
        <v>0</v>
      </c>
      <c r="J1760">
        <f>'[2]Order Form'!I1709</f>
        <v>0</v>
      </c>
      <c r="K1760">
        <f>'[2]Order Form'!J1709</f>
        <v>0</v>
      </c>
      <c r="L1760">
        <f>'[2]Order Form'!K1709</f>
        <v>0</v>
      </c>
      <c r="M1760">
        <f>'[2]Order Form'!L1641</f>
        <v>0</v>
      </c>
    </row>
    <row r="1761" spans="3:13" ht="15" hidden="1" customHeight="1" outlineLevel="2" x14ac:dyDescent="0.25">
      <c r="C1761" s="59" t="s">
        <v>37</v>
      </c>
      <c r="D1761" s="59" t="s">
        <v>37</v>
      </c>
      <c r="E1761" t="str">
        <f>'[2]Order Form'!D1710</f>
        <v>WSC061</v>
      </c>
      <c r="F1761" t="str">
        <f>'[2]Order Form'!E1710</f>
        <v>05-08</v>
      </c>
      <c r="G1761">
        <f>'[2]Order Form'!F1710</f>
        <v>0</v>
      </c>
      <c r="H1761" t="str">
        <f>'[2]Order Form'!G1710</f>
        <v>P</v>
      </c>
      <c r="I1761" t="str">
        <f>'[2]Order Form'!H1710</f>
        <v>WS MADELINE SERIES EDP PREPACK (24)</v>
      </c>
      <c r="J1761">
        <f>'[2]Order Form'!I1710</f>
        <v>1</v>
      </c>
      <c r="K1761">
        <f>'[2]Order Form'!J1710</f>
        <v>144.72</v>
      </c>
      <c r="L1761">
        <f>'[2]Order Form'!K1710</f>
        <v>238.79</v>
      </c>
      <c r="M1761">
        <f>'[2]Order Form'!L1642</f>
        <v>0</v>
      </c>
    </row>
    <row r="1762" spans="3:13" ht="15" hidden="1" customHeight="1" outlineLevel="2" x14ac:dyDescent="0.25">
      <c r="C1762" s="59" t="s">
        <v>37</v>
      </c>
      <c r="D1762" s="59" t="s">
        <v>37</v>
      </c>
      <c r="E1762">
        <f>'[2]Order Form'!D1711</f>
        <v>0</v>
      </c>
      <c r="F1762">
        <f>'[2]Order Form'!E1711</f>
        <v>0</v>
      </c>
      <c r="G1762">
        <f>'[2]Order Form'!F1711</f>
        <v>0</v>
      </c>
      <c r="H1762">
        <f>'[2]Order Form'!G1711</f>
        <v>0</v>
      </c>
      <c r="I1762">
        <f>'[2]Order Form'!H1711</f>
        <v>0</v>
      </c>
      <c r="J1762">
        <f>'[2]Order Form'!I1711</f>
        <v>0</v>
      </c>
      <c r="K1762">
        <f>'[2]Order Form'!J1711</f>
        <v>0</v>
      </c>
      <c r="L1762">
        <f>'[2]Order Form'!K1711</f>
        <v>0</v>
      </c>
      <c r="M1762">
        <f>'[2]Order Form'!L1643</f>
        <v>0</v>
      </c>
    </row>
    <row r="1763" spans="3:13" ht="15" hidden="1" customHeight="1" outlineLevel="2" x14ac:dyDescent="0.25">
      <c r="C1763" s="59" t="s">
        <v>37</v>
      </c>
      <c r="D1763" s="59" t="s">
        <v>37</v>
      </c>
      <c r="E1763" t="str">
        <f>'[2]Order Form'!D1712</f>
        <v>WSC059</v>
      </c>
      <c r="F1763" t="str">
        <f>'[2]Order Form'!E1712</f>
        <v>05-06</v>
      </c>
      <c r="G1763">
        <f>'[2]Order Form'!F1712</f>
        <v>0</v>
      </c>
      <c r="H1763" t="str">
        <f>'[2]Order Form'!G1712</f>
        <v>P</v>
      </c>
      <c r="I1763" t="str">
        <f>'[2]Order Form'!H1712</f>
        <v>WS FLORENCE SERIES HAND CREAM PREPACK (24)</v>
      </c>
      <c r="J1763">
        <f>'[2]Order Form'!I1712</f>
        <v>1</v>
      </c>
      <c r="K1763">
        <f>'[2]Order Form'!J1712</f>
        <v>188.4</v>
      </c>
      <c r="L1763">
        <f>'[2]Order Form'!K1712</f>
        <v>310.86</v>
      </c>
      <c r="M1763">
        <f>'[2]Order Form'!L1644</f>
        <v>0</v>
      </c>
    </row>
    <row r="1764" spans="3:13" ht="15" hidden="1" customHeight="1" outlineLevel="2" x14ac:dyDescent="0.25">
      <c r="C1764" s="59" t="s">
        <v>37</v>
      </c>
      <c r="D1764" s="59" t="s">
        <v>37</v>
      </c>
      <c r="E1764">
        <f>'[2]Order Form'!D1713</f>
        <v>550526</v>
      </c>
      <c r="F1764" t="str">
        <f>'[2]Order Form'!E1713</f>
        <v>05-06</v>
      </c>
      <c r="G1764">
        <f>'[2]Order Form'!F1713</f>
        <v>0</v>
      </c>
      <c r="H1764">
        <f>'[2]Order Form'!G1713</f>
        <v>0</v>
      </c>
      <c r="I1764" t="str">
        <f>'[2]Order Form'!H1713</f>
        <v>WS HAND CREAM 120ML HARPER/PEAR &amp; LYCHEE</v>
      </c>
      <c r="J1764">
        <f>'[2]Order Form'!I1713</f>
        <v>6</v>
      </c>
      <c r="K1764">
        <f>'[2]Order Form'!J1713</f>
        <v>7.85</v>
      </c>
      <c r="L1764">
        <f>'[2]Order Form'!K1713</f>
        <v>12.95</v>
      </c>
      <c r="M1764">
        <f>'[2]Order Form'!L1645</f>
        <v>0</v>
      </c>
    </row>
    <row r="1765" spans="3:13" ht="15" hidden="1" customHeight="1" outlineLevel="2" x14ac:dyDescent="0.25">
      <c r="C1765" s="59" t="s">
        <v>37</v>
      </c>
      <c r="D1765" s="59" t="s">
        <v>37</v>
      </c>
      <c r="E1765">
        <f>'[2]Order Form'!D1714</f>
        <v>550527</v>
      </c>
      <c r="F1765" t="str">
        <f>'[2]Order Form'!E1714</f>
        <v>05-06</v>
      </c>
      <c r="G1765">
        <f>'[2]Order Form'!F1714</f>
        <v>0</v>
      </c>
      <c r="H1765">
        <f>'[2]Order Form'!G1714</f>
        <v>0</v>
      </c>
      <c r="I1765" t="str">
        <f>'[2]Order Form'!H1714</f>
        <v>WS HAND CREAM 120ML PASTEL GINGHAM/VANILLA ROSE</v>
      </c>
      <c r="J1765">
        <f>'[2]Order Form'!I1714</f>
        <v>6</v>
      </c>
      <c r="K1765">
        <f>'[2]Order Form'!J1714</f>
        <v>7.85</v>
      </c>
      <c r="L1765">
        <f>'[2]Order Form'!K1714</f>
        <v>12.95</v>
      </c>
      <c r="M1765">
        <f>'[2]Order Form'!L1646</f>
        <v>0</v>
      </c>
    </row>
    <row r="1766" spans="3:13" ht="15" hidden="1" customHeight="1" outlineLevel="2" x14ac:dyDescent="0.25">
      <c r="C1766" s="59" t="s">
        <v>37</v>
      </c>
      <c r="D1766" s="59" t="s">
        <v>37</v>
      </c>
      <c r="E1766">
        <f>'[2]Order Form'!D1715</f>
        <v>550528</v>
      </c>
      <c r="F1766" t="str">
        <f>'[2]Order Form'!E1715</f>
        <v>05-06</v>
      </c>
      <c r="G1766">
        <f>'[2]Order Form'!F1715</f>
        <v>0</v>
      </c>
      <c r="H1766">
        <f>'[2]Order Form'!G1715</f>
        <v>0</v>
      </c>
      <c r="I1766" t="str">
        <f>'[2]Order Form'!H1715</f>
        <v>WS HAND CREAM 120ML DAISY/DAISY</v>
      </c>
      <c r="J1766">
        <f>'[2]Order Form'!I1715</f>
        <v>6</v>
      </c>
      <c r="K1766">
        <f>'[2]Order Form'!J1715</f>
        <v>7.85</v>
      </c>
      <c r="L1766">
        <f>'[2]Order Form'!K1715</f>
        <v>12.95</v>
      </c>
      <c r="M1766">
        <f>'[2]Order Form'!L1647</f>
        <v>0</v>
      </c>
    </row>
    <row r="1767" spans="3:13" ht="15" hidden="1" customHeight="1" outlineLevel="2" x14ac:dyDescent="0.25">
      <c r="C1767" s="59" t="s">
        <v>37</v>
      </c>
      <c r="D1767" s="59" t="s">
        <v>37</v>
      </c>
      <c r="E1767">
        <f>'[2]Order Form'!D1716</f>
        <v>550529</v>
      </c>
      <c r="F1767" t="str">
        <f>'[2]Order Form'!E1716</f>
        <v>05-06</v>
      </c>
      <c r="G1767">
        <f>'[2]Order Form'!F1716</f>
        <v>0</v>
      </c>
      <c r="H1767">
        <f>'[2]Order Form'!G1716</f>
        <v>0</v>
      </c>
      <c r="I1767" t="str">
        <f>'[2]Order Form'!H1716</f>
        <v>WS HAND CREAM 120ML FLORENCE/MAGNOLIA</v>
      </c>
      <c r="J1767">
        <f>'[2]Order Form'!I1716</f>
        <v>6</v>
      </c>
      <c r="K1767">
        <f>'[2]Order Form'!J1716</f>
        <v>7.85</v>
      </c>
      <c r="L1767">
        <f>'[2]Order Form'!K1716</f>
        <v>12.95</v>
      </c>
      <c r="M1767">
        <f>'[2]Order Form'!L1648</f>
        <v>0</v>
      </c>
    </row>
    <row r="1768" spans="3:13" ht="15" hidden="1" customHeight="1" outlineLevel="2" x14ac:dyDescent="0.25">
      <c r="C1768" s="59" t="s">
        <v>37</v>
      </c>
      <c r="D1768" s="59" t="s">
        <v>37</v>
      </c>
      <c r="E1768">
        <f>'[2]Order Form'!D1717</f>
        <v>0</v>
      </c>
      <c r="F1768">
        <f>'[2]Order Form'!E1717</f>
        <v>0</v>
      </c>
      <c r="G1768">
        <f>'[2]Order Form'!F1717</f>
        <v>0</v>
      </c>
      <c r="H1768">
        <f>'[2]Order Form'!G1717</f>
        <v>0</v>
      </c>
      <c r="I1768">
        <f>'[2]Order Form'!H1717</f>
        <v>0</v>
      </c>
      <c r="J1768">
        <f>'[2]Order Form'!I1717</f>
        <v>0</v>
      </c>
      <c r="K1768">
        <f>'[2]Order Form'!J1717</f>
        <v>0</v>
      </c>
      <c r="L1768">
        <f>'[2]Order Form'!K1717</f>
        <v>0</v>
      </c>
      <c r="M1768">
        <f>'[2]Order Form'!L1649</f>
        <v>0</v>
      </c>
    </row>
    <row r="1769" spans="3:13" ht="15" hidden="1" customHeight="1" outlineLevel="2" x14ac:dyDescent="0.25">
      <c r="C1769" s="59" t="s">
        <v>37</v>
      </c>
      <c r="D1769" s="59" t="s">
        <v>37</v>
      </c>
      <c r="E1769">
        <f>'[2]Order Form'!D1718</f>
        <v>550373</v>
      </c>
      <c r="F1769" t="str">
        <f>'[2]Order Form'!E1718</f>
        <v>05-19</v>
      </c>
      <c r="G1769">
        <f>'[2]Order Form'!F1718</f>
        <v>0</v>
      </c>
      <c r="H1769">
        <f>'[2]Order Form'!G1718</f>
        <v>0</v>
      </c>
      <c r="I1769" t="str">
        <f>'[2]Order Form'!H1718</f>
        <v>WS ROLL ON EAU DE PARFUM 4 X 10ML</v>
      </c>
      <c r="J1769">
        <f>'[2]Order Form'!I1718</f>
        <v>1</v>
      </c>
      <c r="K1769">
        <f>'[2]Order Form'!J1718</f>
        <v>7.85</v>
      </c>
      <c r="L1769">
        <f>'[2]Order Form'!K1718</f>
        <v>12.95</v>
      </c>
      <c r="M1769">
        <f>'[2]Order Form'!L1650</f>
        <v>0</v>
      </c>
    </row>
    <row r="1770" spans="3:13" ht="15" hidden="1" customHeight="1" outlineLevel="2" x14ac:dyDescent="0.25">
      <c r="C1770" s="59" t="s">
        <v>37</v>
      </c>
      <c r="D1770" s="59" t="s">
        <v>37</v>
      </c>
      <c r="E1770">
        <f>'[2]Order Form'!D1719</f>
        <v>0</v>
      </c>
      <c r="F1770">
        <f>'[2]Order Form'!E1719</f>
        <v>0</v>
      </c>
      <c r="G1770">
        <f>'[2]Order Form'!F1719</f>
        <v>0</v>
      </c>
      <c r="H1770">
        <f>'[2]Order Form'!G1719</f>
        <v>0</v>
      </c>
      <c r="I1770">
        <f>'[2]Order Form'!H1719</f>
        <v>0</v>
      </c>
      <c r="J1770">
        <f>'[2]Order Form'!I1719</f>
        <v>0</v>
      </c>
      <c r="K1770">
        <f>'[2]Order Form'!J1719</f>
        <v>0</v>
      </c>
      <c r="L1770">
        <f>'[2]Order Form'!K1719</f>
        <v>0</v>
      </c>
      <c r="M1770">
        <f>'[2]Order Form'!L1651</f>
        <v>0</v>
      </c>
    </row>
    <row r="1771" spans="3:13" ht="15" hidden="1" customHeight="1" outlineLevel="2" x14ac:dyDescent="0.25">
      <c r="C1771" s="59" t="s">
        <v>37</v>
      </c>
      <c r="D1771" s="59" t="s">
        <v>37</v>
      </c>
      <c r="E1771" t="str">
        <f>'[2]Order Form'!D1720</f>
        <v>WSC080 *</v>
      </c>
      <c r="F1771" t="str">
        <f>'[2]Order Form'!E1720</f>
        <v>FS-C7</v>
      </c>
      <c r="G1771">
        <f>'[2]Order Form'!F1720</f>
        <v>0</v>
      </c>
      <c r="H1771" t="str">
        <f>'[2]Order Form'!G1720</f>
        <v>P - ETA MID AUG</v>
      </c>
      <c r="I1771" t="str">
        <f>'[2]Order Form'!H1720</f>
        <v>WS HEART LIP GLOSS SHEER PREPACK</v>
      </c>
      <c r="J1771">
        <f>'[2]Order Form'!I1720</f>
        <v>1</v>
      </c>
      <c r="K1771">
        <f>'[2]Order Form'!J1720</f>
        <v>188.4</v>
      </c>
      <c r="L1771">
        <f>'[2]Order Form'!K1720</f>
        <v>310.86</v>
      </c>
      <c r="M1771">
        <f>'[2]Order Form'!L1652</f>
        <v>0</v>
      </c>
    </row>
    <row r="1772" spans="3:13" ht="15" hidden="1" customHeight="1" outlineLevel="2" x14ac:dyDescent="0.25">
      <c r="C1772" s="59" t="s">
        <v>37</v>
      </c>
      <c r="D1772" s="59" t="s">
        <v>37</v>
      </c>
      <c r="E1772">
        <f>'[2]Order Form'!D1721</f>
        <v>0</v>
      </c>
      <c r="F1772">
        <f>'[2]Order Form'!E1721</f>
        <v>0</v>
      </c>
      <c r="G1772">
        <f>'[2]Order Form'!F1721</f>
        <v>0</v>
      </c>
      <c r="H1772">
        <f>'[2]Order Form'!G1721</f>
        <v>0</v>
      </c>
      <c r="I1772">
        <f>'[2]Order Form'!H1721</f>
        <v>0</v>
      </c>
      <c r="J1772">
        <f>'[2]Order Form'!I1721</f>
        <v>0</v>
      </c>
      <c r="K1772">
        <f>'[2]Order Form'!J1721</f>
        <v>0</v>
      </c>
      <c r="L1772">
        <f>'[2]Order Form'!K1721</f>
        <v>0</v>
      </c>
      <c r="M1772">
        <f>'[2]Order Form'!L1653</f>
        <v>0</v>
      </c>
    </row>
    <row r="1773" spans="3:13" ht="15" hidden="1" customHeight="1" outlineLevel="2" x14ac:dyDescent="0.25">
      <c r="C1773" s="59" t="s">
        <v>37</v>
      </c>
      <c r="D1773" s="59" t="s">
        <v>37</v>
      </c>
      <c r="E1773" t="str">
        <f>'[2]Order Form'!D1722</f>
        <v>512767 *</v>
      </c>
      <c r="F1773">
        <f>'[2]Order Form'!E1722</f>
        <v>0</v>
      </c>
      <c r="G1773">
        <f>'[2]Order Form'!F1722</f>
        <v>0</v>
      </c>
      <c r="H1773" t="str">
        <f>'[2]Order Form'!G1722</f>
        <v>ETA MID AUG</v>
      </c>
      <c r="I1773" t="str">
        <f>'[2]Order Form'!H1722</f>
        <v>WS PASTEL SWIRL NAIL POLISH SET
(order in multiples of 6)</v>
      </c>
      <c r="J1773">
        <f>'[2]Order Form'!I1722</f>
        <v>6</v>
      </c>
      <c r="K1773">
        <f>'[2]Order Form'!J1722</f>
        <v>9.06</v>
      </c>
      <c r="L1773">
        <f>'[2]Order Form'!K1722</f>
        <v>14.95</v>
      </c>
      <c r="M1773">
        <f>'[2]Order Form'!L1654</f>
        <v>0</v>
      </c>
    </row>
    <row r="1774" spans="3:13" ht="15" hidden="1" customHeight="1" outlineLevel="2" x14ac:dyDescent="0.25">
      <c r="C1774" s="59" t="s">
        <v>37</v>
      </c>
      <c r="D1774" s="59" t="s">
        <v>37</v>
      </c>
      <c r="E1774">
        <f>'[2]Order Form'!D1723</f>
        <v>0</v>
      </c>
      <c r="F1774">
        <f>'[2]Order Form'!E1723</f>
        <v>0</v>
      </c>
      <c r="G1774">
        <f>'[2]Order Form'!F1723</f>
        <v>0</v>
      </c>
      <c r="H1774">
        <f>'[2]Order Form'!G1723</f>
        <v>0</v>
      </c>
      <c r="I1774">
        <f>'[2]Order Form'!H1723</f>
        <v>0</v>
      </c>
      <c r="J1774">
        <f>'[2]Order Form'!I1723</f>
        <v>0</v>
      </c>
      <c r="K1774">
        <f>'[2]Order Form'!J1723</f>
        <v>0</v>
      </c>
      <c r="L1774">
        <f>'[2]Order Form'!K1723</f>
        <v>0</v>
      </c>
      <c r="M1774">
        <f>'[2]Order Form'!L1655</f>
        <v>0</v>
      </c>
    </row>
    <row r="1775" spans="3:13" ht="15" hidden="1" customHeight="1" outlineLevel="2" x14ac:dyDescent="0.25">
      <c r="C1775" s="59" t="s">
        <v>37</v>
      </c>
      <c r="D1775" s="59" t="s">
        <v>37</v>
      </c>
      <c r="E1775">
        <f>'[2]Order Form'!D1724</f>
        <v>0</v>
      </c>
      <c r="F1775">
        <f>'[2]Order Form'!E1724</f>
        <v>0</v>
      </c>
      <c r="G1775">
        <f>'[2]Order Form'!F1724</f>
        <v>0</v>
      </c>
      <c r="H1775">
        <f>'[2]Order Form'!G1724</f>
        <v>0</v>
      </c>
      <c r="I1775">
        <f>'[2]Order Form'!H1724</f>
        <v>0</v>
      </c>
      <c r="J1775">
        <f>'[2]Order Form'!I1724</f>
        <v>0</v>
      </c>
      <c r="K1775">
        <f>'[2]Order Form'!J1724</f>
        <v>0</v>
      </c>
      <c r="L1775">
        <f>'[2]Order Form'!K1724</f>
        <v>0</v>
      </c>
      <c r="M1775">
        <f>'[2]Order Form'!L1656</f>
        <v>0</v>
      </c>
    </row>
    <row r="1776" spans="3:13" ht="15" hidden="1" customHeight="1" outlineLevel="2" x14ac:dyDescent="0.25">
      <c r="C1776" s="59" t="s">
        <v>37</v>
      </c>
      <c r="D1776" s="59" t="s">
        <v>37</v>
      </c>
      <c r="E1776" t="str">
        <f>'[2]Order Form'!D1725</f>
        <v>WSC080 *</v>
      </c>
      <c r="F1776">
        <f>'[2]Order Form'!E1725</f>
        <v>0</v>
      </c>
      <c r="G1776">
        <f>'[2]Order Form'!F1725</f>
        <v>0</v>
      </c>
      <c r="H1776" t="str">
        <f>'[2]Order Form'!G1725</f>
        <v>P - ETA MID AUG</v>
      </c>
      <c r="I1776" t="str">
        <f>'[2]Order Form'!H1725</f>
        <v>WS HEART LIP GLOSS SHEER PREPACK (24)</v>
      </c>
      <c r="J1776">
        <f>'[2]Order Form'!I1725</f>
        <v>1</v>
      </c>
      <c r="K1776">
        <f>'[2]Order Form'!J1725</f>
        <v>188.4</v>
      </c>
      <c r="L1776">
        <f>'[2]Order Form'!K1725</f>
        <v>310.86</v>
      </c>
      <c r="M1776">
        <f>'[2]Order Form'!L1657</f>
        <v>0</v>
      </c>
    </row>
    <row r="1777" spans="3:13" ht="15" hidden="1" customHeight="1" outlineLevel="2" x14ac:dyDescent="0.25">
      <c r="C1777" s="59" t="s">
        <v>37</v>
      </c>
      <c r="D1777" s="59" t="s">
        <v>37</v>
      </c>
      <c r="E1777">
        <f>'[2]Order Form'!D1726</f>
        <v>0</v>
      </c>
      <c r="F1777">
        <f>'[2]Order Form'!E1726</f>
        <v>0</v>
      </c>
      <c r="G1777">
        <f>'[2]Order Form'!F1726</f>
        <v>0</v>
      </c>
      <c r="H1777">
        <f>'[2]Order Form'!G1726</f>
        <v>0</v>
      </c>
      <c r="I1777">
        <f>'[2]Order Form'!H1726</f>
        <v>0</v>
      </c>
      <c r="J1777">
        <f>'[2]Order Form'!I1726</f>
        <v>0</v>
      </c>
      <c r="K1777">
        <f>'[2]Order Form'!J1726</f>
        <v>0</v>
      </c>
      <c r="L1777">
        <f>'[2]Order Form'!K1726</f>
        <v>0</v>
      </c>
      <c r="M1777">
        <f>'[2]Order Form'!L1658</f>
        <v>0</v>
      </c>
    </row>
    <row r="1778" spans="3:13" ht="15" hidden="1" customHeight="1" outlineLevel="2" x14ac:dyDescent="0.25">
      <c r="C1778" s="59" t="s">
        <v>37</v>
      </c>
      <c r="D1778" s="59" t="s">
        <v>37</v>
      </c>
      <c r="E1778" t="str">
        <f>'[2]Order Form'!D1727</f>
        <v>512767 *</v>
      </c>
      <c r="F1778">
        <f>'[2]Order Form'!E1727</f>
        <v>0</v>
      </c>
      <c r="G1778">
        <f>'[2]Order Form'!F1727</f>
        <v>0</v>
      </c>
      <c r="H1778" t="str">
        <f>'[2]Order Form'!G1727</f>
        <v>ETA MID AUG</v>
      </c>
      <c r="I1778" t="str">
        <f>'[2]Order Form'!H1727</f>
        <v>** WS PASTEL SWIRL NAIL POLISH SET
(order in multiples of 6)</v>
      </c>
      <c r="J1778">
        <f>'[2]Order Form'!I1727</f>
        <v>6</v>
      </c>
      <c r="K1778">
        <f>'[2]Order Form'!J1727</f>
        <v>9.06</v>
      </c>
      <c r="L1778">
        <f>'[2]Order Form'!K1727</f>
        <v>14.95</v>
      </c>
      <c r="M1778">
        <f>'[2]Order Form'!L1659</f>
        <v>0</v>
      </c>
    </row>
    <row r="1779" spans="3:13" ht="15" hidden="1" customHeight="1" outlineLevel="2" x14ac:dyDescent="0.25">
      <c r="C1779" s="59" t="s">
        <v>37</v>
      </c>
      <c r="D1779" s="59" t="s">
        <v>37</v>
      </c>
      <c r="E1779">
        <f>'[2]Order Form'!D1728</f>
        <v>0</v>
      </c>
      <c r="F1779">
        <f>'[2]Order Form'!E1728</f>
        <v>0</v>
      </c>
      <c r="G1779">
        <f>'[2]Order Form'!F1728</f>
        <v>0</v>
      </c>
      <c r="H1779">
        <f>'[2]Order Form'!G1728</f>
        <v>0</v>
      </c>
      <c r="I1779">
        <f>'[2]Order Form'!H1728</f>
        <v>0</v>
      </c>
      <c r="J1779">
        <f>'[2]Order Form'!I1728</f>
        <v>0</v>
      </c>
      <c r="K1779">
        <f>'[2]Order Form'!J1728</f>
        <v>0</v>
      </c>
      <c r="L1779">
        <f>'[2]Order Form'!K1728</f>
        <v>0</v>
      </c>
      <c r="M1779">
        <f>'[2]Order Form'!L1660</f>
        <v>0</v>
      </c>
    </row>
    <row r="1780" spans="3:13" ht="15" hidden="1" customHeight="1" outlineLevel="2" x14ac:dyDescent="0.25">
      <c r="C1780" s="59" t="s">
        <v>37</v>
      </c>
      <c r="D1780" s="59" t="s">
        <v>37</v>
      </c>
      <c r="E1780" t="str">
        <f>'[2]Order Form'!D1729</f>
        <v>WSC074</v>
      </c>
      <c r="F1780" t="str">
        <f>'[2]Order Form'!E1729</f>
        <v>05-12</v>
      </c>
      <c r="G1780">
        <f>'[2]Order Form'!F1729</f>
        <v>0</v>
      </c>
      <c r="H1780" t="str">
        <f>'[2]Order Form'!G1729</f>
        <v>P</v>
      </c>
      <c r="I1780" t="str">
        <f>'[2]Order Form'!H1729</f>
        <v>WS MOISTURISING LIP GLOSS PREPACK (24)</v>
      </c>
      <c r="J1780">
        <f>'[2]Order Form'!I1729</f>
        <v>1</v>
      </c>
      <c r="K1780">
        <f>'[2]Order Form'!J1729</f>
        <v>188.4</v>
      </c>
      <c r="L1780">
        <f>'[2]Order Form'!K1729</f>
        <v>310.86</v>
      </c>
      <c r="M1780">
        <f>'[2]Order Form'!L1661</f>
        <v>0</v>
      </c>
    </row>
    <row r="1781" spans="3:13" ht="15" hidden="1" customHeight="1" outlineLevel="2" x14ac:dyDescent="0.25">
      <c r="C1781" s="59" t="s">
        <v>37</v>
      </c>
      <c r="D1781" s="59" t="s">
        <v>37</v>
      </c>
      <c r="E1781">
        <f>'[2]Order Form'!D1730</f>
        <v>0</v>
      </c>
      <c r="F1781">
        <f>'[2]Order Form'!E1730</f>
        <v>0</v>
      </c>
      <c r="G1781">
        <f>'[2]Order Form'!F1730</f>
        <v>0</v>
      </c>
      <c r="H1781">
        <f>'[2]Order Form'!G1730</f>
        <v>0</v>
      </c>
      <c r="I1781">
        <f>'[2]Order Form'!H1730</f>
        <v>0</v>
      </c>
      <c r="J1781">
        <f>'[2]Order Form'!I1730</f>
        <v>0</v>
      </c>
      <c r="K1781">
        <f>'[2]Order Form'!J1730</f>
        <v>0</v>
      </c>
      <c r="L1781">
        <f>'[2]Order Form'!K1730</f>
        <v>0</v>
      </c>
      <c r="M1781">
        <f>'[2]Order Form'!L1662</f>
        <v>0</v>
      </c>
    </row>
    <row r="1782" spans="3:13" ht="15" hidden="1" customHeight="1" outlineLevel="2" x14ac:dyDescent="0.25">
      <c r="C1782" s="59" t="s">
        <v>37</v>
      </c>
      <c r="D1782" s="59" t="s">
        <v>37</v>
      </c>
      <c r="E1782" t="str">
        <f>'[2]Order Form'!D1731</f>
        <v>WSC073</v>
      </c>
      <c r="F1782" t="str">
        <f>'[2]Order Form'!E1731</f>
        <v>05-12</v>
      </c>
      <c r="G1782">
        <f>'[2]Order Form'!F1731</f>
        <v>0</v>
      </c>
      <c r="H1782" t="str">
        <f>'[2]Order Form'!G1731</f>
        <v>P</v>
      </c>
      <c r="I1782" t="str">
        <f>'[2]Order Form'!H1731</f>
        <v>WS SERENDIPITY ROLL ON OIL PREPACK (18)</v>
      </c>
      <c r="J1782">
        <f>'[2]Order Form'!I1731</f>
        <v>1</v>
      </c>
      <c r="K1782">
        <f>'[2]Order Form'!J1731</f>
        <v>141.30000000000001</v>
      </c>
      <c r="L1782">
        <f>'[2]Order Form'!K1731</f>
        <v>233.15</v>
      </c>
      <c r="M1782">
        <f>'[2]Order Form'!L1663</f>
        <v>0</v>
      </c>
    </row>
    <row r="1783" spans="3:13" ht="15" hidden="1" customHeight="1" outlineLevel="2" x14ac:dyDescent="0.25">
      <c r="C1783" s="59" t="s">
        <v>37</v>
      </c>
      <c r="D1783" s="59" t="s">
        <v>37</v>
      </c>
      <c r="E1783">
        <f>'[2]Order Form'!D1732</f>
        <v>0</v>
      </c>
      <c r="F1783">
        <f>'[2]Order Form'!E1732</f>
        <v>0</v>
      </c>
      <c r="G1783">
        <f>'[2]Order Form'!F1732</f>
        <v>0</v>
      </c>
      <c r="H1783">
        <f>'[2]Order Form'!G1732</f>
        <v>0</v>
      </c>
      <c r="I1783">
        <f>'[2]Order Form'!H1732</f>
        <v>0</v>
      </c>
      <c r="J1783">
        <f>'[2]Order Form'!I1732</f>
        <v>0</v>
      </c>
      <c r="K1783">
        <f>'[2]Order Form'!J1732</f>
        <v>0</v>
      </c>
      <c r="L1783">
        <f>'[2]Order Form'!K1732</f>
        <v>0</v>
      </c>
      <c r="M1783">
        <f>'[2]Order Form'!L1664</f>
        <v>0</v>
      </c>
    </row>
    <row r="1784" spans="3:13" ht="15" hidden="1" customHeight="1" outlineLevel="2" x14ac:dyDescent="0.25">
      <c r="C1784" s="59" t="s">
        <v>37</v>
      </c>
      <c r="D1784" s="59" t="s">
        <v>37</v>
      </c>
      <c r="E1784">
        <f>'[2]Order Form'!D1733</f>
        <v>550570</v>
      </c>
      <c r="F1784" t="str">
        <f>'[2]Order Form'!E1733</f>
        <v>05-17</v>
      </c>
      <c r="G1784">
        <f>'[2]Order Form'!F1733</f>
        <v>0</v>
      </c>
      <c r="H1784">
        <f>'[2]Order Form'!G1733</f>
        <v>0</v>
      </c>
      <c r="I1784" t="str">
        <f>'[2]Order Form'!H1733</f>
        <v>WS COLOUR RUSH MACARON BATH BOMBS</v>
      </c>
      <c r="J1784">
        <f>'[2]Order Form'!I1733</f>
        <v>6</v>
      </c>
      <c r="K1784">
        <f>'[2]Order Form'!J1733</f>
        <v>7.85</v>
      </c>
      <c r="L1784">
        <f>'[2]Order Form'!K1733</f>
        <v>12.95</v>
      </c>
      <c r="M1784">
        <f>'[2]Order Form'!L1665</f>
        <v>0</v>
      </c>
    </row>
    <row r="1785" spans="3:13" ht="15" hidden="1" customHeight="1" outlineLevel="2" x14ac:dyDescent="0.25">
      <c r="C1785" s="59" t="s">
        <v>37</v>
      </c>
      <c r="D1785" s="59" t="s">
        <v>37</v>
      </c>
      <c r="E1785">
        <f>'[2]Order Form'!D1734</f>
        <v>550497</v>
      </c>
      <c r="F1785" t="str">
        <f>'[2]Order Form'!E1734</f>
        <v>05-14</v>
      </c>
      <c r="G1785">
        <f>'[2]Order Form'!F1734</f>
        <v>0</v>
      </c>
      <c r="H1785">
        <f>'[2]Order Form'!G1734</f>
        <v>0</v>
      </c>
      <c r="I1785" t="str">
        <f>'[2]Order Form'!H1734</f>
        <v>WS BATH BOMB BOXED 180G LYCHEE ROSE</v>
      </c>
      <c r="J1785">
        <f>'[2]Order Form'!I1734</f>
        <v>6</v>
      </c>
      <c r="K1785">
        <f>'[2]Order Form'!J1734</f>
        <v>4.82</v>
      </c>
      <c r="L1785">
        <f>'[2]Order Form'!K1734</f>
        <v>7.95</v>
      </c>
      <c r="M1785">
        <f>'[2]Order Form'!L1666</f>
        <v>0</v>
      </c>
    </row>
    <row r="1786" spans="3:13" ht="15" hidden="1" customHeight="1" outlineLevel="2" x14ac:dyDescent="0.25">
      <c r="C1786" s="59" t="s">
        <v>37</v>
      </c>
      <c r="D1786" s="59" t="s">
        <v>37</v>
      </c>
      <c r="E1786">
        <f>'[2]Order Form'!D1735</f>
        <v>550540</v>
      </c>
      <c r="F1786" t="str">
        <f>'[2]Order Form'!E1735</f>
        <v>05-19</v>
      </c>
      <c r="G1786">
        <f>'[2]Order Form'!F1735</f>
        <v>0</v>
      </c>
      <c r="H1786">
        <f>'[2]Order Form'!G1735</f>
        <v>0</v>
      </c>
      <c r="I1786" t="str">
        <f>'[2]Order Form'!H1735</f>
        <v>WS SERENDIPITY LIP PREP KIT ROSE GERANIUM</v>
      </c>
      <c r="J1786">
        <f>'[2]Order Form'!I1735</f>
        <v>6</v>
      </c>
      <c r="K1786">
        <f>'[2]Order Form'!J1735</f>
        <v>6.03</v>
      </c>
      <c r="L1786">
        <f>'[2]Order Form'!K1735</f>
        <v>9.9499999999999993</v>
      </c>
      <c r="M1786">
        <f>'[2]Order Form'!L1667</f>
        <v>0</v>
      </c>
    </row>
    <row r="1787" spans="3:13" ht="15" hidden="1" customHeight="1" outlineLevel="2" x14ac:dyDescent="0.25">
      <c r="C1787" s="59" t="s">
        <v>37</v>
      </c>
      <c r="D1787" s="59" t="s">
        <v>37</v>
      </c>
      <c r="E1787">
        <f>'[2]Order Form'!D1736</f>
        <v>550421</v>
      </c>
      <c r="F1787" t="str">
        <f>'[2]Order Form'!E1736</f>
        <v>05-17</v>
      </c>
      <c r="G1787">
        <f>'[2]Order Form'!F1736</f>
        <v>0</v>
      </c>
      <c r="H1787">
        <f>'[2]Order Form'!G1736</f>
        <v>0</v>
      </c>
      <c r="I1787" t="str">
        <f>'[2]Order Form'!H1736</f>
        <v>WS METALLIC BATH BOMBS &amp; NETTING SPONGE 180G BLOSSOM</v>
      </c>
      <c r="J1787">
        <f>'[2]Order Form'!I1736</f>
        <v>4</v>
      </c>
      <c r="K1787">
        <f>'[2]Order Form'!J1736</f>
        <v>9.06</v>
      </c>
      <c r="L1787">
        <f>'[2]Order Form'!K1736</f>
        <v>14.95</v>
      </c>
      <c r="M1787">
        <f>'[2]Order Form'!L1668</f>
        <v>0</v>
      </c>
    </row>
    <row r="1788" spans="3:13" ht="15" hidden="1" customHeight="1" outlineLevel="2" x14ac:dyDescent="0.25">
      <c r="C1788" s="59" t="s">
        <v>37</v>
      </c>
      <c r="D1788" s="59" t="s">
        <v>37</v>
      </c>
      <c r="E1788">
        <f>'[2]Order Form'!D1737</f>
        <v>550474</v>
      </c>
      <c r="F1788" t="str">
        <f>'[2]Order Form'!E1737</f>
        <v>05-16</v>
      </c>
      <c r="G1788">
        <f>'[2]Order Form'!F1737</f>
        <v>0</v>
      </c>
      <c r="H1788">
        <f>'[2]Order Form'!G1737</f>
        <v>0</v>
      </c>
      <c r="I1788" t="str">
        <f>'[2]Order Form'!H1737</f>
        <v>WS METALLIC BATH ROSETTES 7PCS</v>
      </c>
      <c r="J1788">
        <f>'[2]Order Form'!I1737</f>
        <v>6</v>
      </c>
      <c r="K1788">
        <f>'[2]Order Form'!J1737</f>
        <v>6.03</v>
      </c>
      <c r="L1788">
        <f>'[2]Order Form'!K1737</f>
        <v>9.9499999999999993</v>
      </c>
      <c r="M1788">
        <f>'[2]Order Form'!L1669</f>
        <v>0</v>
      </c>
    </row>
    <row r="1789" spans="3:13" ht="15" hidden="1" customHeight="1" outlineLevel="2" x14ac:dyDescent="0.25">
      <c r="C1789" s="59" t="s">
        <v>37</v>
      </c>
      <c r="D1789" s="59" t="s">
        <v>37</v>
      </c>
      <c r="E1789">
        <f>'[2]Order Form'!D1738</f>
        <v>550498</v>
      </c>
      <c r="F1789" t="str">
        <f>'[2]Order Form'!E1738</f>
        <v>05-14</v>
      </c>
      <c r="G1789">
        <f>'[2]Order Form'!F1738</f>
        <v>0</v>
      </c>
      <c r="H1789">
        <f>'[2]Order Form'!G1738</f>
        <v>0</v>
      </c>
      <c r="I1789" t="str">
        <f>'[2]Order Form'!H1738</f>
        <v>WS BATH PETALS 9 PCS LYCHEE ROSE</v>
      </c>
      <c r="J1789">
        <f>'[2]Order Form'!I1738</f>
        <v>6</v>
      </c>
      <c r="K1789">
        <f>'[2]Order Form'!J1738</f>
        <v>6.03</v>
      </c>
      <c r="L1789">
        <f>'[2]Order Form'!K1738</f>
        <v>9.9499999999999993</v>
      </c>
      <c r="M1789">
        <f>'[2]Order Form'!L1670</f>
        <v>0</v>
      </c>
    </row>
    <row r="1790" spans="3:13" ht="15" hidden="1" customHeight="1" outlineLevel="2" x14ac:dyDescent="0.25">
      <c r="C1790" s="59" t="s">
        <v>37</v>
      </c>
      <c r="D1790" s="59" t="s">
        <v>37</v>
      </c>
      <c r="E1790">
        <f>'[2]Order Form'!D1739</f>
        <v>550473</v>
      </c>
      <c r="F1790" t="str">
        <f>'[2]Order Form'!E1739</f>
        <v>05-16</v>
      </c>
      <c r="G1790">
        <f>'[2]Order Form'!F1739</f>
        <v>0</v>
      </c>
      <c r="H1790">
        <f>'[2]Order Form'!G1739</f>
        <v>0</v>
      </c>
      <c r="I1790" t="str">
        <f>'[2]Order Form'!H1739</f>
        <v>WS METALLIC LIP BALM 10G</v>
      </c>
      <c r="J1790">
        <f>'[2]Order Form'!I1739</f>
        <v>6</v>
      </c>
      <c r="K1790">
        <f>'[2]Order Form'!J1739</f>
        <v>4.21</v>
      </c>
      <c r="L1790">
        <f>'[2]Order Form'!K1739</f>
        <v>6.95</v>
      </c>
      <c r="M1790">
        <f>'[2]Order Form'!L1671</f>
        <v>0</v>
      </c>
    </row>
    <row r="1791" spans="3:13" ht="15" hidden="1" customHeight="1" outlineLevel="2" x14ac:dyDescent="0.25">
      <c r="C1791" s="59" t="s">
        <v>37</v>
      </c>
      <c r="D1791" s="59" t="s">
        <v>37</v>
      </c>
      <c r="E1791">
        <f>'[2]Order Form'!D1740</f>
        <v>550542</v>
      </c>
      <c r="F1791" t="str">
        <f>'[2]Order Form'!E1740</f>
        <v>05-19</v>
      </c>
      <c r="G1791">
        <f>'[2]Order Form'!F1740</f>
        <v>0</v>
      </c>
      <c r="H1791">
        <f>'[2]Order Form'!G1740</f>
        <v>0</v>
      </c>
      <c r="I1791" t="str">
        <f>'[2]Order Form'!H1740</f>
        <v>** WS SERENDIPITY DRAWER LINERS ROSE GERANIUM (order in multiples of 12)</v>
      </c>
      <c r="J1791">
        <f>'[2]Order Form'!I1740</f>
        <v>12</v>
      </c>
      <c r="K1791">
        <f>'[2]Order Form'!J1740</f>
        <v>7.85</v>
      </c>
      <c r="L1791">
        <f>'[2]Order Form'!K1740</f>
        <v>12.95</v>
      </c>
      <c r="M1791">
        <f>'[2]Order Form'!L1672</f>
        <v>0</v>
      </c>
    </row>
    <row r="1792" spans="3:13" ht="15" hidden="1" customHeight="1" outlineLevel="2" x14ac:dyDescent="0.25">
      <c r="C1792" s="59" t="s">
        <v>37</v>
      </c>
      <c r="D1792" s="59" t="s">
        <v>37</v>
      </c>
      <c r="E1792">
        <f>'[2]Order Form'!D1741</f>
        <v>550539</v>
      </c>
      <c r="F1792" t="str">
        <f>'[2]Order Form'!E1741</f>
        <v>05-15</v>
      </c>
      <c r="G1792">
        <f>'[2]Order Form'!F1741</f>
        <v>0</v>
      </c>
      <c r="H1792">
        <f>'[2]Order Form'!G1741</f>
        <v>0</v>
      </c>
      <c r="I1792" t="str">
        <f>'[2]Order Form'!H1741</f>
        <v>WS SERENDIPITY LUXE HAND &amp; CUTICLE PACK ROSE GERANIUM</v>
      </c>
      <c r="J1792">
        <f>'[2]Order Form'!I1741</f>
        <v>6</v>
      </c>
      <c r="K1792">
        <f>'[2]Order Form'!J1741</f>
        <v>6.03</v>
      </c>
      <c r="L1792">
        <f>'[2]Order Form'!K1741</f>
        <v>9.9499999999999993</v>
      </c>
      <c r="M1792">
        <f>'[2]Order Form'!L1673</f>
        <v>0</v>
      </c>
    </row>
    <row r="1793" spans="3:13" ht="15" hidden="1" customHeight="1" outlineLevel="2" x14ac:dyDescent="0.25">
      <c r="C1793" s="59" t="s">
        <v>37</v>
      </c>
      <c r="D1793" s="59" t="s">
        <v>37</v>
      </c>
      <c r="E1793">
        <f>'[2]Order Form'!D1742</f>
        <v>550538</v>
      </c>
      <c r="F1793" t="str">
        <f>'[2]Order Form'!E1742</f>
        <v>05-15</v>
      </c>
      <c r="G1793">
        <f>'[2]Order Form'!F1742</f>
        <v>0</v>
      </c>
      <c r="H1793">
        <f>'[2]Order Form'!G1742</f>
        <v>0</v>
      </c>
      <c r="I1793" t="str">
        <f>'[2]Order Form'!H1742</f>
        <v>WS SERENDIPITY HAND CREAM TRIO 2025</v>
      </c>
      <c r="J1793">
        <f>'[2]Order Form'!I1742</f>
        <v>6</v>
      </c>
      <c r="K1793">
        <f>'[2]Order Form'!J1742</f>
        <v>9.06</v>
      </c>
      <c r="L1793">
        <f>'[2]Order Form'!K1742</f>
        <v>14.95</v>
      </c>
      <c r="M1793">
        <f>'[2]Order Form'!L1674</f>
        <v>0</v>
      </c>
    </row>
    <row r="1794" spans="3:13" ht="15" hidden="1" customHeight="1" outlineLevel="2" x14ac:dyDescent="0.25">
      <c r="C1794" s="59" t="s">
        <v>37</v>
      </c>
      <c r="D1794" s="59" t="s">
        <v>37</v>
      </c>
      <c r="E1794">
        <f>'[2]Order Form'!D1743</f>
        <v>550500</v>
      </c>
      <c r="F1794" t="str">
        <f>'[2]Order Form'!E1743</f>
        <v>05-14</v>
      </c>
      <c r="G1794">
        <f>'[2]Order Form'!F1743</f>
        <v>0</v>
      </c>
      <c r="H1794">
        <f>'[2]Order Form'!G1743</f>
        <v>0</v>
      </c>
      <c r="I1794" t="str">
        <f>'[2]Order Form'!H1743</f>
        <v>** WS WATERCOLOUR HAND CREAM TRIO 3 X 30ML
(TWCM CATALOGUE LINE)</v>
      </c>
      <c r="J1794">
        <f>'[2]Order Form'!I1743</f>
        <v>6</v>
      </c>
      <c r="K1794">
        <f>'[2]Order Form'!J1743</f>
        <v>9.06</v>
      </c>
      <c r="L1794">
        <f>'[2]Order Form'!K1743</f>
        <v>14.95</v>
      </c>
      <c r="M1794">
        <f>'[2]Order Form'!L1675</f>
        <v>0</v>
      </c>
    </row>
    <row r="1795" spans="3:13" ht="15" hidden="1" customHeight="1" outlineLevel="2" x14ac:dyDescent="0.25">
      <c r="C1795" s="59" t="s">
        <v>37</v>
      </c>
      <c r="D1795" s="59" t="s">
        <v>37</v>
      </c>
      <c r="E1795">
        <f>'[2]Order Form'!D1744</f>
        <v>550499</v>
      </c>
      <c r="F1795" t="str">
        <f>'[2]Order Form'!E1744</f>
        <v>05-14</v>
      </c>
      <c r="G1795">
        <f>'[2]Order Form'!F1744</f>
        <v>0</v>
      </c>
      <c r="H1795">
        <f>'[2]Order Form'!G1744</f>
        <v>0</v>
      </c>
      <c r="I1795" t="str">
        <f>'[2]Order Form'!H1744</f>
        <v>WS HAND &amp; NAIL PACK LYCHEE ROSE</v>
      </c>
      <c r="J1795">
        <f>'[2]Order Form'!I1744</f>
        <v>6</v>
      </c>
      <c r="K1795">
        <f>'[2]Order Form'!J1744</f>
        <v>7.85</v>
      </c>
      <c r="L1795">
        <f>'[2]Order Form'!K1744</f>
        <v>12.95</v>
      </c>
      <c r="M1795">
        <f>'[2]Order Form'!L1676</f>
        <v>0</v>
      </c>
    </row>
    <row r="1796" spans="3:13" ht="15" hidden="1" customHeight="1" outlineLevel="2" x14ac:dyDescent="0.25">
      <c r="C1796" s="59" t="s">
        <v>37</v>
      </c>
      <c r="D1796" s="59" t="s">
        <v>37</v>
      </c>
      <c r="E1796">
        <f>'[2]Order Form'!D1745</f>
        <v>550546</v>
      </c>
      <c r="F1796" t="str">
        <f>'[2]Order Form'!E1745</f>
        <v>05-17</v>
      </c>
      <c r="G1796">
        <f>'[2]Order Form'!F1745</f>
        <v>0</v>
      </c>
      <c r="H1796">
        <f>'[2]Order Form'!G1745</f>
        <v>0</v>
      </c>
      <c r="I1796" t="str">
        <f>'[2]Order Form'!H1745</f>
        <v>WS PYRAMID GIFT SET 2025 ROSE GERANIUM</v>
      </c>
      <c r="J1796">
        <f>'[2]Order Form'!I1745</f>
        <v>6</v>
      </c>
      <c r="K1796">
        <f>'[2]Order Form'!J1745</f>
        <v>10.27</v>
      </c>
      <c r="L1796">
        <f>'[2]Order Form'!K1745</f>
        <v>16.95</v>
      </c>
      <c r="M1796">
        <f>'[2]Order Form'!L1677</f>
        <v>0</v>
      </c>
    </row>
    <row r="1797" spans="3:13" ht="15" hidden="1" customHeight="1" outlineLevel="2" x14ac:dyDescent="0.25">
      <c r="C1797" s="59" t="s">
        <v>37</v>
      </c>
      <c r="D1797" s="59" t="s">
        <v>37</v>
      </c>
      <c r="E1797">
        <f>'[2]Order Form'!D1746</f>
        <v>550541</v>
      </c>
      <c r="F1797" t="str">
        <f>'[2]Order Form'!E1746</f>
        <v>05-19</v>
      </c>
      <c r="G1797">
        <f>'[2]Order Form'!F1746</f>
        <v>0</v>
      </c>
      <c r="H1797">
        <f>'[2]Order Form'!G1746</f>
        <v>0</v>
      </c>
      <c r="I1797" t="str">
        <f>'[2]Order Form'!H1746</f>
        <v>WS FEET RETREAT KIT FRESH MINT</v>
      </c>
      <c r="J1797">
        <f>'[2]Order Form'!I1746</f>
        <v>6</v>
      </c>
      <c r="K1797">
        <f>'[2]Order Form'!J1746</f>
        <v>5.42</v>
      </c>
      <c r="L1797">
        <f>'[2]Order Form'!K1746</f>
        <v>8.9499999999999993</v>
      </c>
      <c r="M1797">
        <f>'[2]Order Form'!L1678</f>
        <v>0</v>
      </c>
    </row>
    <row r="1798" spans="3:13" ht="15" hidden="1" customHeight="1" outlineLevel="2" x14ac:dyDescent="0.25">
      <c r="C1798" s="59" t="s">
        <v>37</v>
      </c>
      <c r="D1798" s="59" t="s">
        <v>37</v>
      </c>
      <c r="E1798">
        <f>'[2]Order Form'!D1747</f>
        <v>0</v>
      </c>
      <c r="F1798">
        <f>'[2]Order Form'!E1747</f>
        <v>0</v>
      </c>
      <c r="G1798">
        <f>'[2]Order Form'!F1747</f>
        <v>0</v>
      </c>
      <c r="H1798">
        <f>'[2]Order Form'!G1747</f>
        <v>0</v>
      </c>
      <c r="I1798">
        <f>'[2]Order Form'!H1747</f>
        <v>0</v>
      </c>
      <c r="J1798">
        <f>'[2]Order Form'!I1747</f>
        <v>0</v>
      </c>
      <c r="K1798">
        <f>'[2]Order Form'!J1747</f>
        <v>0</v>
      </c>
      <c r="L1798">
        <f>'[2]Order Form'!K1747</f>
        <v>0</v>
      </c>
      <c r="M1798">
        <f>'[2]Order Form'!L1679</f>
        <v>0</v>
      </c>
    </row>
    <row r="1799" spans="3:13" ht="15" hidden="1" customHeight="1" outlineLevel="2" x14ac:dyDescent="0.25">
      <c r="C1799" s="59" t="s">
        <v>37</v>
      </c>
      <c r="D1799" s="59" t="s">
        <v>37</v>
      </c>
      <c r="E1799" t="str">
        <f>'[2]Order Form'!D1748</f>
        <v>WSC070</v>
      </c>
      <c r="F1799" t="str">
        <f>'[2]Order Form'!E1748</f>
        <v>05-10</v>
      </c>
      <c r="G1799">
        <f>'[2]Order Form'!F1748</f>
        <v>0</v>
      </c>
      <c r="H1799" t="str">
        <f>'[2]Order Form'!G1748</f>
        <v>P</v>
      </c>
      <c r="I1799" t="str">
        <f>'[2]Order Form'!H1748</f>
        <v>WS COLOUR RUSH LIP BALM PREPACK (24)</v>
      </c>
      <c r="J1799">
        <f>'[2]Order Form'!I1748</f>
        <v>1</v>
      </c>
      <c r="K1799">
        <f>'[2]Order Form'!J1748</f>
        <v>130.08000000000001</v>
      </c>
      <c r="L1799">
        <f>'[2]Order Form'!K1748</f>
        <v>214.63</v>
      </c>
      <c r="M1799">
        <f>'[2]Order Form'!L1680</f>
        <v>0</v>
      </c>
    </row>
    <row r="1800" spans="3:13" ht="15" hidden="1" customHeight="1" outlineLevel="2" x14ac:dyDescent="0.25">
      <c r="C1800" s="59" t="s">
        <v>37</v>
      </c>
      <c r="D1800" s="59" t="s">
        <v>37</v>
      </c>
      <c r="E1800" t="str">
        <f>'[2]Order Form'!D1749</f>
        <v>WSC071</v>
      </c>
      <c r="F1800" t="str">
        <f>'[2]Order Form'!E1749</f>
        <v>05-10</v>
      </c>
      <c r="G1800">
        <f>'[2]Order Form'!F1749</f>
        <v>0</v>
      </c>
      <c r="H1800" t="str">
        <f>'[2]Order Form'!G1749</f>
        <v>P</v>
      </c>
      <c r="I1800" t="str">
        <f>'[2]Order Form'!H1749</f>
        <v>WS COLOUR RUSH NAIL POLISH REMOVER PADS PREPACK (18)</v>
      </c>
      <c r="J1800">
        <f>'[2]Order Form'!I1749</f>
        <v>1</v>
      </c>
      <c r="K1800">
        <f>'[2]Order Form'!J1749</f>
        <v>54</v>
      </c>
      <c r="L1800">
        <f>'[2]Order Form'!K1749</f>
        <v>89.1</v>
      </c>
      <c r="M1800">
        <f>'[2]Order Form'!L1681</f>
        <v>0</v>
      </c>
    </row>
    <row r="1801" spans="3:13" ht="15" hidden="1" customHeight="1" outlineLevel="2" x14ac:dyDescent="0.25">
      <c r="C1801" s="59" t="s">
        <v>37</v>
      </c>
      <c r="D1801" s="59" t="s">
        <v>37</v>
      </c>
      <c r="E1801" t="str">
        <f>'[2]Order Form'!D1750</f>
        <v>WSC068</v>
      </c>
      <c r="F1801" t="str">
        <f>'[2]Order Form'!E1750</f>
        <v>05-10</v>
      </c>
      <c r="G1801">
        <f>'[2]Order Form'!F1750</f>
        <v>0</v>
      </c>
      <c r="H1801" t="str">
        <f>'[2]Order Form'!G1750</f>
        <v>P</v>
      </c>
      <c r="I1801" t="str">
        <f>'[2]Order Form'!H1750</f>
        <v>WS COLOUR RUSH HAND &amp; NAIL PACK PREPACK (18)</v>
      </c>
      <c r="J1801">
        <f>'[2]Order Form'!I1750</f>
        <v>1</v>
      </c>
      <c r="K1801">
        <f>'[2]Order Form'!J1750</f>
        <v>86.76</v>
      </c>
      <c r="L1801">
        <f>'[2]Order Form'!K1750</f>
        <v>143.15</v>
      </c>
      <c r="M1801">
        <f>'[2]Order Form'!L1682</f>
        <v>0</v>
      </c>
    </row>
    <row r="1802" spans="3:13" ht="15" hidden="1" customHeight="1" outlineLevel="2" x14ac:dyDescent="0.25">
      <c r="C1802" s="59" t="s">
        <v>37</v>
      </c>
      <c r="D1802" s="59" t="s">
        <v>37</v>
      </c>
      <c r="E1802" t="str">
        <f>'[2]Order Form'!D1751</f>
        <v>WSC069</v>
      </c>
      <c r="F1802" t="str">
        <f>'[2]Order Form'!E1751</f>
        <v>05-10</v>
      </c>
      <c r="G1802">
        <f>'[2]Order Form'!F1751</f>
        <v>0</v>
      </c>
      <c r="H1802" t="str">
        <f>'[2]Order Form'!G1751</f>
        <v>P - LOW</v>
      </c>
      <c r="I1802" t="str">
        <f>'[2]Order Form'!H1751</f>
        <v>WS COLOUR RUSH BUBBLE BATH PREPACK (8)</v>
      </c>
      <c r="J1802">
        <f>'[2]Order Form'!I1751</f>
        <v>1</v>
      </c>
      <c r="K1802">
        <f>'[2]Order Form'!J1751</f>
        <v>48.24</v>
      </c>
      <c r="L1802">
        <f>'[2]Order Form'!K1751</f>
        <v>79.599999999999994</v>
      </c>
      <c r="M1802">
        <f>'[2]Order Form'!L1683</f>
        <v>0</v>
      </c>
    </row>
    <row r="1803" spans="3:13" ht="15" hidden="1" customHeight="1" outlineLevel="2" x14ac:dyDescent="0.25">
      <c r="C1803" s="59" t="s">
        <v>37</v>
      </c>
      <c r="D1803" s="59" t="s">
        <v>37</v>
      </c>
      <c r="E1803">
        <f>'[2]Order Form'!D1752</f>
        <v>0</v>
      </c>
      <c r="F1803">
        <f>'[2]Order Form'!E1752</f>
        <v>0</v>
      </c>
      <c r="G1803">
        <f>'[2]Order Form'!F1752</f>
        <v>0</v>
      </c>
      <c r="H1803">
        <f>'[2]Order Form'!G1752</f>
        <v>0</v>
      </c>
      <c r="I1803">
        <f>'[2]Order Form'!H1752</f>
        <v>0</v>
      </c>
      <c r="J1803">
        <f>'[2]Order Form'!I1752</f>
        <v>0</v>
      </c>
      <c r="K1803">
        <f>'[2]Order Form'!J1752</f>
        <v>0</v>
      </c>
      <c r="L1803">
        <f>'[2]Order Form'!K1752</f>
        <v>0</v>
      </c>
      <c r="M1803">
        <f>'[2]Order Form'!L1684</f>
        <v>0</v>
      </c>
    </row>
    <row r="1804" spans="3:13" ht="15" hidden="1" customHeight="1" outlineLevel="2" x14ac:dyDescent="0.25">
      <c r="C1804" s="59" t="s">
        <v>37</v>
      </c>
      <c r="D1804" s="59" t="s">
        <v>37</v>
      </c>
      <c r="E1804">
        <f>'[2]Order Form'!D1753</f>
        <v>0</v>
      </c>
      <c r="F1804">
        <f>'[2]Order Form'!E1753</f>
        <v>0</v>
      </c>
      <c r="G1804">
        <f>'[2]Order Form'!F1753</f>
        <v>0</v>
      </c>
      <c r="H1804">
        <f>'[2]Order Form'!G1753</f>
        <v>0</v>
      </c>
      <c r="I1804">
        <f>'[2]Order Form'!H1753</f>
        <v>0</v>
      </c>
      <c r="J1804">
        <f>'[2]Order Form'!I1753</f>
        <v>0</v>
      </c>
      <c r="K1804">
        <f>'[2]Order Form'!J1753</f>
        <v>0</v>
      </c>
      <c r="L1804">
        <f>'[2]Order Form'!K1753</f>
        <v>0</v>
      </c>
      <c r="M1804">
        <f>'[2]Order Form'!L1685</f>
        <v>0</v>
      </c>
    </row>
    <row r="1805" spans="3:13" ht="15" hidden="1" customHeight="1" outlineLevel="2" x14ac:dyDescent="0.25">
      <c r="C1805" s="59" t="s">
        <v>37</v>
      </c>
      <c r="D1805" s="59" t="s">
        <v>37</v>
      </c>
      <c r="E1805" t="str">
        <f>'[2]Order Form'!D1754</f>
        <v>WSC042</v>
      </c>
      <c r="F1805" t="str">
        <f>'[2]Order Form'!E1754</f>
        <v>05-04</v>
      </c>
      <c r="G1805">
        <f>'[2]Order Form'!F1754</f>
        <v>0</v>
      </c>
      <c r="H1805" t="str">
        <f>'[2]Order Form'!G1754</f>
        <v xml:space="preserve">P </v>
      </c>
      <c r="I1805" t="str">
        <f>'[2]Order Form'!H1754</f>
        <v>WS SCENTED CANDLE PREPACK (12)</v>
      </c>
      <c r="J1805">
        <f>'[2]Order Form'!I1754</f>
        <v>1</v>
      </c>
      <c r="K1805">
        <f>'[2]Order Form'!J1754</f>
        <v>217.8</v>
      </c>
      <c r="L1805">
        <f>'[2]Order Form'!K1754</f>
        <v>359.37</v>
      </c>
      <c r="M1805">
        <f>'[2]Order Form'!L1686</f>
        <v>0</v>
      </c>
    </row>
    <row r="1806" spans="3:13" ht="15" hidden="1" customHeight="1" outlineLevel="2" x14ac:dyDescent="0.25">
      <c r="C1806" s="59" t="s">
        <v>37</v>
      </c>
      <c r="D1806" s="59" t="s">
        <v>37</v>
      </c>
      <c r="E1806">
        <f>'[2]Order Form'!D1755</f>
        <v>0</v>
      </c>
      <c r="F1806">
        <f>'[2]Order Form'!E1755</f>
        <v>0</v>
      </c>
      <c r="G1806">
        <f>'[2]Order Form'!F1755</f>
        <v>0</v>
      </c>
      <c r="H1806">
        <f>'[2]Order Form'!G1755</f>
        <v>0</v>
      </c>
      <c r="I1806">
        <f>'[2]Order Form'!H1755</f>
        <v>0</v>
      </c>
      <c r="J1806">
        <f>'[2]Order Form'!I1755</f>
        <v>0</v>
      </c>
      <c r="K1806">
        <f>'[2]Order Form'!J1755</f>
        <v>0</v>
      </c>
      <c r="L1806">
        <f>'[2]Order Form'!K1755</f>
        <v>0</v>
      </c>
      <c r="M1806">
        <f>'[2]Order Form'!L1687</f>
        <v>0</v>
      </c>
    </row>
    <row r="1807" spans="3:13" ht="15" hidden="1" customHeight="1" outlineLevel="2" x14ac:dyDescent="0.25">
      <c r="C1807" s="59" t="s">
        <v>37</v>
      </c>
      <c r="D1807" s="59" t="s">
        <v>37</v>
      </c>
      <c r="E1807" t="str">
        <f>'[2]Order Form'!D1756</f>
        <v>WSA289</v>
      </c>
      <c r="F1807" t="str">
        <f>'[2]Order Form'!E1756</f>
        <v>ND-40</v>
      </c>
      <c r="G1807">
        <f>'[2]Order Form'!F1756</f>
        <v>0</v>
      </c>
      <c r="H1807" t="str">
        <f>'[2]Order Form'!G1756</f>
        <v>P</v>
      </c>
      <c r="I1807" t="str">
        <f>'[2]Order Form'!H1756</f>
        <v>WS GLAMOUR CANDLE &amp; DIFFUSER GIFT SET PREPACK (12)</v>
      </c>
      <c r="J1807">
        <f>'[2]Order Form'!I1756</f>
        <v>1</v>
      </c>
      <c r="K1807">
        <f>'[2]Order Form'!J1756</f>
        <v>217.8</v>
      </c>
      <c r="L1807">
        <f>'[2]Order Form'!K1756</f>
        <v>359.37</v>
      </c>
      <c r="M1807">
        <f>'[2]Order Form'!L1688</f>
        <v>0</v>
      </c>
    </row>
    <row r="1808" spans="3:13" ht="15" hidden="1" customHeight="1" outlineLevel="2" x14ac:dyDescent="0.25">
      <c r="C1808" s="59" t="s">
        <v>37</v>
      </c>
      <c r="D1808" s="59" t="s">
        <v>37</v>
      </c>
      <c r="E1808">
        <f>'[2]Order Form'!D1757</f>
        <v>0</v>
      </c>
      <c r="F1808">
        <f>'[2]Order Form'!E1757</f>
        <v>0</v>
      </c>
      <c r="G1808">
        <f>'[2]Order Form'!F1757</f>
        <v>0</v>
      </c>
      <c r="H1808">
        <f>'[2]Order Form'!G1757</f>
        <v>0</v>
      </c>
      <c r="I1808">
        <f>'[2]Order Form'!H1757</f>
        <v>0</v>
      </c>
      <c r="J1808">
        <f>'[2]Order Form'!I1757</f>
        <v>0</v>
      </c>
      <c r="K1808">
        <f>'[2]Order Form'!J1757</f>
        <v>0</v>
      </c>
      <c r="L1808">
        <f>'[2]Order Form'!K1757</f>
        <v>0</v>
      </c>
      <c r="M1808">
        <f>'[2]Order Form'!L1689</f>
        <v>0</v>
      </c>
    </row>
    <row r="1809" spans="3:13" ht="15" hidden="1" customHeight="1" outlineLevel="2" x14ac:dyDescent="0.25">
      <c r="C1809" s="59" t="s">
        <v>37</v>
      </c>
      <c r="D1809" s="59" t="s">
        <v>37</v>
      </c>
      <c r="E1809" t="str">
        <f>'[2]Order Form'!D1758</f>
        <v>WSC022</v>
      </c>
      <c r="F1809" t="str">
        <f>'[2]Order Form'!E1758</f>
        <v>ND-40</v>
      </c>
      <c r="G1809">
        <f>'[2]Order Form'!F1758</f>
        <v>0</v>
      </c>
      <c r="H1809" t="str">
        <f>'[2]Order Form'!G1758</f>
        <v xml:space="preserve">P </v>
      </c>
      <c r="I1809" t="str">
        <f>'[2]Order Form'!H1758</f>
        <v>WS BRONZING PALETTE PREPACK (12)</v>
      </c>
      <c r="J1809">
        <f>'[2]Order Form'!I1758</f>
        <v>1</v>
      </c>
      <c r="K1809">
        <f>'[2]Order Form'!J1758</f>
        <v>72.72</v>
      </c>
      <c r="L1809">
        <f>'[2]Order Form'!K1758</f>
        <v>120</v>
      </c>
      <c r="M1809">
        <f>'[2]Order Form'!L1690</f>
        <v>0</v>
      </c>
    </row>
    <row r="1810" spans="3:13" ht="15" hidden="1" customHeight="1" outlineLevel="2" x14ac:dyDescent="0.25">
      <c r="C1810" s="59" t="s">
        <v>37</v>
      </c>
      <c r="D1810" s="59" t="s">
        <v>37</v>
      </c>
      <c r="E1810">
        <f>'[2]Order Form'!D1759</f>
        <v>550389</v>
      </c>
      <c r="F1810" t="str">
        <f>'[2]Order Form'!E1759</f>
        <v>ND-40</v>
      </c>
      <c r="G1810">
        <f>'[2]Order Form'!F1759</f>
        <v>0</v>
      </c>
      <c r="H1810">
        <f>'[2]Order Form'!G1759</f>
        <v>0</v>
      </c>
      <c r="I1810" t="str">
        <f>'[2]Order Form'!H1759</f>
        <v>WS BRONZING PALETTE</v>
      </c>
      <c r="J1810">
        <f>'[2]Order Form'!I1759</f>
        <v>6</v>
      </c>
      <c r="K1810">
        <f>'[2]Order Form'!J1759</f>
        <v>6.06</v>
      </c>
      <c r="L1810">
        <f>'[2]Order Form'!K1759</f>
        <v>10</v>
      </c>
      <c r="M1810">
        <f>'[2]Order Form'!L1691</f>
        <v>0</v>
      </c>
    </row>
    <row r="1811" spans="3:13" ht="15" hidden="1" customHeight="1" outlineLevel="2" x14ac:dyDescent="0.25">
      <c r="C1811" s="59" t="s">
        <v>37</v>
      </c>
      <c r="D1811" s="59" t="s">
        <v>37</v>
      </c>
      <c r="E1811">
        <f>'[2]Order Form'!D1760</f>
        <v>0</v>
      </c>
      <c r="F1811">
        <f>'[2]Order Form'!E1760</f>
        <v>0</v>
      </c>
      <c r="G1811">
        <f>'[2]Order Form'!F1760</f>
        <v>0</v>
      </c>
      <c r="H1811">
        <f>'[2]Order Form'!G1760</f>
        <v>0</v>
      </c>
      <c r="I1811">
        <f>'[2]Order Form'!H1760</f>
        <v>0</v>
      </c>
      <c r="J1811">
        <f>'[2]Order Form'!I1760</f>
        <v>0</v>
      </c>
      <c r="K1811">
        <f>'[2]Order Form'!J1760</f>
        <v>0</v>
      </c>
      <c r="L1811">
        <f>'[2]Order Form'!K1760</f>
        <v>0</v>
      </c>
      <c r="M1811">
        <f>'[2]Order Form'!L1692</f>
        <v>0</v>
      </c>
    </row>
    <row r="1812" spans="3:13" ht="15" hidden="1" customHeight="1" outlineLevel="2" x14ac:dyDescent="0.25">
      <c r="C1812" s="59" t="s">
        <v>37</v>
      </c>
      <c r="D1812" s="59" t="s">
        <v>37</v>
      </c>
      <c r="E1812">
        <f>'[2]Order Form'!D1761</f>
        <v>0</v>
      </c>
      <c r="F1812">
        <f>'[2]Order Form'!E1761</f>
        <v>0</v>
      </c>
      <c r="G1812">
        <f>'[2]Order Form'!F1761</f>
        <v>0</v>
      </c>
      <c r="H1812">
        <f>'[2]Order Form'!G1761</f>
        <v>0</v>
      </c>
      <c r="I1812">
        <f>'[2]Order Form'!H1761</f>
        <v>0</v>
      </c>
      <c r="J1812">
        <f>'[2]Order Form'!I1761</f>
        <v>0</v>
      </c>
      <c r="K1812">
        <f>'[2]Order Form'!J1761</f>
        <v>0</v>
      </c>
      <c r="L1812">
        <f>'[2]Order Form'!K1761</f>
        <v>0</v>
      </c>
      <c r="M1812">
        <f>'[2]Order Form'!L1693</f>
        <v>0</v>
      </c>
    </row>
    <row r="1813" spans="3:13" ht="15" hidden="1" customHeight="1" outlineLevel="2" x14ac:dyDescent="0.25">
      <c r="C1813" s="59" t="s">
        <v>37</v>
      </c>
      <c r="D1813" s="59" t="s">
        <v>37</v>
      </c>
      <c r="E1813">
        <f>'[2]Order Form'!D1762</f>
        <v>0</v>
      </c>
      <c r="F1813">
        <f>'[2]Order Form'!E1762</f>
        <v>0</v>
      </c>
      <c r="G1813">
        <f>'[2]Order Form'!F1762</f>
        <v>0</v>
      </c>
      <c r="H1813">
        <f>'[2]Order Form'!G1762</f>
        <v>0</v>
      </c>
      <c r="I1813">
        <f>'[2]Order Form'!H1762</f>
        <v>0</v>
      </c>
      <c r="J1813">
        <f>'[2]Order Form'!I1762</f>
        <v>0</v>
      </c>
      <c r="K1813">
        <f>'[2]Order Form'!J1762</f>
        <v>0</v>
      </c>
      <c r="L1813">
        <f>'[2]Order Form'!K1762</f>
        <v>0</v>
      </c>
      <c r="M1813">
        <f>'[2]Order Form'!L1694</f>
        <v>0</v>
      </c>
    </row>
    <row r="1814" spans="3:13" ht="15" hidden="1" customHeight="1" outlineLevel="2" x14ac:dyDescent="0.25">
      <c r="C1814" s="59" t="s">
        <v>37</v>
      </c>
      <c r="D1814" s="59" t="s">
        <v>37</v>
      </c>
      <c r="E1814" t="str">
        <f>'[2]Order Form'!D1763</f>
        <v>WSA647</v>
      </c>
      <c r="F1814">
        <f>'[2]Order Form'!E1763</f>
        <v>0</v>
      </c>
      <c r="G1814">
        <f>'[2]Order Form'!F1763</f>
        <v>0</v>
      </c>
      <c r="H1814" t="str">
        <f>'[2]Order Form'!G1763</f>
        <v xml:space="preserve">P </v>
      </c>
      <c r="I1814" t="str">
        <f>'[2]Order Form'!H1763</f>
        <v>FS HEAT HUGGIES STAND PREPACK (includes stand)</v>
      </c>
      <c r="J1814">
        <f>'[2]Order Form'!I1763</f>
        <v>1</v>
      </c>
      <c r="K1814">
        <f>'[2]Order Form'!J1763</f>
        <v>513.6</v>
      </c>
      <c r="L1814">
        <f>'[2]Order Form'!K1763</f>
        <v>847.44</v>
      </c>
      <c r="M1814">
        <f>'[2]Order Form'!L1695</f>
        <v>0</v>
      </c>
    </row>
    <row r="1815" spans="3:13" ht="15" hidden="1" customHeight="1" outlineLevel="2" x14ac:dyDescent="0.25">
      <c r="C1815" s="59" t="s">
        <v>37</v>
      </c>
      <c r="D1815" s="59" t="s">
        <v>37</v>
      </c>
      <c r="E1815">
        <f>'[2]Order Form'!D1764</f>
        <v>0</v>
      </c>
      <c r="F1815">
        <f>'[2]Order Form'!E1764</f>
        <v>0</v>
      </c>
      <c r="G1815">
        <f>'[2]Order Form'!F1764</f>
        <v>0</v>
      </c>
      <c r="H1815">
        <f>'[2]Order Form'!G1764</f>
        <v>0</v>
      </c>
      <c r="I1815">
        <f>'[2]Order Form'!H1764</f>
        <v>0</v>
      </c>
      <c r="J1815">
        <f>'[2]Order Form'!I1764</f>
        <v>0</v>
      </c>
      <c r="K1815">
        <f>'[2]Order Form'!J1764</f>
        <v>0</v>
      </c>
      <c r="L1815">
        <f>'[2]Order Form'!K1764</f>
        <v>0</v>
      </c>
      <c r="M1815" t="e">
        <f>'[2]Order Form'!#REF!</f>
        <v>#REF!</v>
      </c>
    </row>
    <row r="1816" spans="3:13" ht="15" hidden="1" customHeight="1" outlineLevel="2" x14ac:dyDescent="0.25">
      <c r="C1816" s="59" t="s">
        <v>37</v>
      </c>
      <c r="D1816" s="59" t="s">
        <v>37</v>
      </c>
      <c r="E1816" t="str">
        <f>'[2]Order Form'!D1765</f>
        <v>WSA606</v>
      </c>
      <c r="F1816" t="str">
        <f>'[2]Order Form'!E1765</f>
        <v>03-12</v>
      </c>
      <c r="G1816">
        <f>'[2]Order Form'!F1765</f>
        <v>0</v>
      </c>
      <c r="H1816" t="str">
        <f>'[2]Order Form'!G1765</f>
        <v>P</v>
      </c>
      <c r="I1816" t="str">
        <f>'[2]Order Form'!H1765</f>
        <v>FS HEAT HUGGIES PREPACK</v>
      </c>
      <c r="J1816">
        <f>'[2]Order Form'!I1765</f>
        <v>1</v>
      </c>
      <c r="K1816">
        <f>'[2]Order Form'!J1765</f>
        <v>211.8</v>
      </c>
      <c r="L1816">
        <f>'[2]Order Form'!K1765</f>
        <v>349.47</v>
      </c>
      <c r="M1816" t="e">
        <f>'[2]Order Form'!#REF!</f>
        <v>#REF!</v>
      </c>
    </row>
    <row r="1817" spans="3:13" ht="15" hidden="1" customHeight="1" outlineLevel="2" x14ac:dyDescent="0.25">
      <c r="C1817" s="59" t="s">
        <v>37</v>
      </c>
      <c r="D1817" s="59" t="s">
        <v>37</v>
      </c>
      <c r="E1817">
        <f>'[2]Order Form'!D1766</f>
        <v>511913</v>
      </c>
      <c r="F1817" t="str">
        <f>'[2]Order Form'!E1766</f>
        <v>03-12</v>
      </c>
      <c r="G1817">
        <f>'[2]Order Form'!F1766</f>
        <v>0</v>
      </c>
      <c r="H1817">
        <f>'[2]Order Form'!G1766</f>
        <v>0</v>
      </c>
      <c r="I1817" t="str">
        <f>'[2]Order Form'!H1766</f>
        <v>FS HEAT HUGGIE LUCA THE LION</v>
      </c>
      <c r="J1817">
        <f>'[2]Order Form'!I1766</f>
        <v>2</v>
      </c>
      <c r="K1817">
        <f>'[2]Order Form'!J1766</f>
        <v>21.18</v>
      </c>
      <c r="L1817">
        <f>'[2]Order Form'!K1766</f>
        <v>34.950000000000003</v>
      </c>
      <c r="M1817">
        <f>'[2]Order Form'!L1696</f>
        <v>0</v>
      </c>
    </row>
    <row r="1818" spans="3:13" ht="15" hidden="1" customHeight="1" outlineLevel="2" x14ac:dyDescent="0.25">
      <c r="C1818" s="59" t="s">
        <v>37</v>
      </c>
      <c r="D1818" s="59" t="s">
        <v>37</v>
      </c>
      <c r="E1818">
        <f>'[2]Order Form'!D1767</f>
        <v>511914</v>
      </c>
      <c r="F1818" t="str">
        <f>'[2]Order Form'!E1767</f>
        <v>03-12</v>
      </c>
      <c r="G1818">
        <f>'[2]Order Form'!F1767</f>
        <v>0</v>
      </c>
      <c r="H1818">
        <f>'[2]Order Form'!G1767</f>
        <v>0</v>
      </c>
      <c r="I1818" t="str">
        <f>'[2]Order Form'!H1767</f>
        <v>FS HEAT HUGGIE MARC THE MONKEY</v>
      </c>
      <c r="J1818">
        <f>'[2]Order Form'!I1767</f>
        <v>2</v>
      </c>
      <c r="K1818">
        <f>'[2]Order Form'!J1767</f>
        <v>21.18</v>
      </c>
      <c r="L1818">
        <f>'[2]Order Form'!K1767</f>
        <v>34.950000000000003</v>
      </c>
      <c r="M1818">
        <f>'[2]Order Form'!L1697</f>
        <v>0</v>
      </c>
    </row>
    <row r="1819" spans="3:13" ht="15" hidden="1" customHeight="1" outlineLevel="2" x14ac:dyDescent="0.25">
      <c r="C1819" s="59" t="s">
        <v>37</v>
      </c>
      <c r="D1819" s="59" t="s">
        <v>37</v>
      </c>
      <c r="E1819">
        <f>'[2]Order Form'!D1768</f>
        <v>512698</v>
      </c>
      <c r="F1819" t="str">
        <f>'[2]Order Form'!E1768</f>
        <v>03-12</v>
      </c>
      <c r="G1819">
        <f>'[2]Order Form'!F1768</f>
        <v>0</v>
      </c>
      <c r="H1819">
        <f>'[2]Order Form'!G1768</f>
        <v>0</v>
      </c>
      <c r="I1819" t="str">
        <f>'[2]Order Form'!H1768</f>
        <v>FS HEAT HUGGIE HARRY THE HIGHLAND COW</v>
      </c>
      <c r="J1819">
        <f>'[2]Order Form'!I1768</f>
        <v>2</v>
      </c>
      <c r="K1819">
        <f>'[2]Order Form'!J1768</f>
        <v>21.18</v>
      </c>
      <c r="L1819">
        <f>'[2]Order Form'!K1768</f>
        <v>34.950000000000003</v>
      </c>
      <c r="M1819">
        <f>'[2]Order Form'!L1698</f>
        <v>0</v>
      </c>
    </row>
    <row r="1820" spans="3:13" ht="15" hidden="1" customHeight="1" outlineLevel="2" x14ac:dyDescent="0.25">
      <c r="C1820" s="59" t="s">
        <v>37</v>
      </c>
      <c r="D1820" s="59" t="s">
        <v>37</v>
      </c>
      <c r="E1820">
        <f>'[2]Order Form'!D1769</f>
        <v>512699</v>
      </c>
      <c r="F1820" t="str">
        <f>'[2]Order Form'!E1769</f>
        <v>03-12</v>
      </c>
      <c r="G1820">
        <f>'[2]Order Form'!F1769</f>
        <v>0</v>
      </c>
      <c r="H1820">
        <f>'[2]Order Form'!G1769</f>
        <v>0</v>
      </c>
      <c r="I1820" t="str">
        <f>'[2]Order Form'!H1769</f>
        <v>FS HEAT HUGGIE LULU THE LLAMA</v>
      </c>
      <c r="J1820">
        <f>'[2]Order Form'!I1769</f>
        <v>2</v>
      </c>
      <c r="K1820">
        <f>'[2]Order Form'!J1769</f>
        <v>21.18</v>
      </c>
      <c r="L1820">
        <f>'[2]Order Form'!K1769</f>
        <v>34.950000000000003</v>
      </c>
      <c r="M1820">
        <f>'[2]Order Form'!L1699</f>
        <v>0</v>
      </c>
    </row>
    <row r="1821" spans="3:13" ht="15" hidden="1" customHeight="1" outlineLevel="2" x14ac:dyDescent="0.25">
      <c r="C1821" s="59" t="s">
        <v>37</v>
      </c>
      <c r="D1821" s="59" t="s">
        <v>37</v>
      </c>
      <c r="E1821">
        <f>'[2]Order Form'!D1770</f>
        <v>512700</v>
      </c>
      <c r="F1821" t="str">
        <f>'[2]Order Form'!E1770</f>
        <v>03-12</v>
      </c>
      <c r="G1821">
        <f>'[2]Order Form'!F1770</f>
        <v>0</v>
      </c>
      <c r="H1821">
        <f>'[2]Order Form'!G1770</f>
        <v>0</v>
      </c>
      <c r="I1821" t="str">
        <f>'[2]Order Form'!H1770</f>
        <v>FS HEAT HUGGIE BELLA THE BUNNY</v>
      </c>
      <c r="J1821">
        <f>'[2]Order Form'!I1770</f>
        <v>2</v>
      </c>
      <c r="K1821">
        <f>'[2]Order Form'!J1770</f>
        <v>21.18</v>
      </c>
      <c r="L1821">
        <f>'[2]Order Form'!K1770</f>
        <v>34.950000000000003</v>
      </c>
      <c r="M1821">
        <f>'[2]Order Form'!L1700</f>
        <v>0</v>
      </c>
    </row>
    <row r="1822" spans="3:13" ht="15" hidden="1" customHeight="1" outlineLevel="2" x14ac:dyDescent="0.25">
      <c r="C1822" s="59" t="s">
        <v>37</v>
      </c>
      <c r="D1822" s="59" t="s">
        <v>37</v>
      </c>
      <c r="E1822">
        <f>'[2]Order Form'!D1771</f>
        <v>0</v>
      </c>
      <c r="F1822">
        <f>'[2]Order Form'!E1771</f>
        <v>0</v>
      </c>
      <c r="G1822">
        <f>'[2]Order Form'!F1771</f>
        <v>0</v>
      </c>
      <c r="H1822">
        <f>'[2]Order Form'!G1771</f>
        <v>0</v>
      </c>
      <c r="I1822">
        <f>'[2]Order Form'!H1771</f>
        <v>0</v>
      </c>
      <c r="J1822">
        <f>'[2]Order Form'!I1771</f>
        <v>0</v>
      </c>
      <c r="K1822">
        <f>'[2]Order Form'!J1771</f>
        <v>0</v>
      </c>
      <c r="L1822">
        <f>'[2]Order Form'!K1771</f>
        <v>0</v>
      </c>
      <c r="M1822">
        <f>'[2]Order Form'!L1701</f>
        <v>0</v>
      </c>
    </row>
    <row r="1823" spans="3:13" ht="15" hidden="1" customHeight="1" outlineLevel="2" x14ac:dyDescent="0.25">
      <c r="C1823" s="59" t="s">
        <v>37</v>
      </c>
      <c r="D1823" s="59" t="s">
        <v>37</v>
      </c>
      <c r="E1823">
        <f>'[2]Order Form'!D1772</f>
        <v>509846</v>
      </c>
      <c r="F1823" t="str">
        <f>'[2]Order Form'!E1772</f>
        <v>01-07</v>
      </c>
      <c r="G1823">
        <f>'[2]Order Form'!F1772</f>
        <v>0</v>
      </c>
      <c r="H1823">
        <f>'[2]Order Form'!G1772</f>
        <v>0</v>
      </c>
      <c r="I1823" t="str">
        <f>'[2]Order Form'!H1772</f>
        <v>WS ANIMAL SILCONE BEADS HEAT PACK APE</v>
      </c>
      <c r="J1823">
        <f>'[2]Order Form'!I1772</f>
        <v>2</v>
      </c>
      <c r="K1823">
        <f>'[2]Order Form'!J1772</f>
        <v>15.12</v>
      </c>
      <c r="L1823">
        <f>'[2]Order Form'!K1772</f>
        <v>24.95</v>
      </c>
      <c r="M1823">
        <f>'[2]Order Form'!L1702</f>
        <v>0</v>
      </c>
    </row>
    <row r="1824" spans="3:13" ht="15" hidden="1" customHeight="1" outlineLevel="2" x14ac:dyDescent="0.25">
      <c r="C1824" s="59" t="s">
        <v>37</v>
      </c>
      <c r="D1824" s="59" t="s">
        <v>37</v>
      </c>
      <c r="E1824">
        <f>'[2]Order Form'!D1773</f>
        <v>0</v>
      </c>
      <c r="F1824">
        <f>'[2]Order Form'!E1773</f>
        <v>0</v>
      </c>
      <c r="G1824">
        <f>'[2]Order Form'!F1773</f>
        <v>0</v>
      </c>
      <c r="H1824">
        <f>'[2]Order Form'!G1773</f>
        <v>0</v>
      </c>
      <c r="I1824">
        <f>'[2]Order Form'!H1773</f>
        <v>0</v>
      </c>
      <c r="J1824">
        <f>'[2]Order Form'!I1773</f>
        <v>0</v>
      </c>
      <c r="K1824">
        <f>'[2]Order Form'!J1773</f>
        <v>0</v>
      </c>
      <c r="L1824">
        <f>'[2]Order Form'!K1773</f>
        <v>0</v>
      </c>
      <c r="M1824">
        <f>'[2]Order Form'!L1703</f>
        <v>0</v>
      </c>
    </row>
    <row r="1825" spans="3:13" ht="15" hidden="1" customHeight="1" outlineLevel="2" x14ac:dyDescent="0.25">
      <c r="C1825" s="59" t="s">
        <v>37</v>
      </c>
      <c r="D1825" s="59" t="s">
        <v>37</v>
      </c>
      <c r="E1825">
        <f>'[2]Order Form'!D1774</f>
        <v>510542</v>
      </c>
      <c r="F1825" t="str">
        <f>'[2]Order Form'!E1774</f>
        <v>01-06</v>
      </c>
      <c r="G1825">
        <f>'[2]Order Form'!F1774</f>
        <v>0</v>
      </c>
      <c r="H1825">
        <f>'[2]Order Form'!G1774</f>
        <v>0</v>
      </c>
      <c r="I1825" t="str">
        <f>'[2]Order Form'!H1774</f>
        <v>WS FAUX FUR HOT WATER BOTTLE WITH COVER BLACK</v>
      </c>
      <c r="J1825">
        <f>'[2]Order Form'!I1774</f>
        <v>2</v>
      </c>
      <c r="K1825">
        <f>'[2]Order Form'!J1774</f>
        <v>18.149999999999999</v>
      </c>
      <c r="L1825">
        <f>'[2]Order Form'!K1774</f>
        <v>29.95</v>
      </c>
      <c r="M1825">
        <f>'[2]Order Form'!L1704</f>
        <v>0</v>
      </c>
    </row>
    <row r="1826" spans="3:13" ht="15" hidden="1" customHeight="1" outlineLevel="2" x14ac:dyDescent="0.25">
      <c r="C1826" s="59" t="s">
        <v>37</v>
      </c>
      <c r="D1826" s="59" t="s">
        <v>37</v>
      </c>
      <c r="E1826">
        <f>'[2]Order Form'!D1775</f>
        <v>510543</v>
      </c>
      <c r="F1826" t="str">
        <f>'[2]Order Form'!E1775</f>
        <v>01-06</v>
      </c>
      <c r="G1826">
        <f>'[2]Order Form'!F1775</f>
        <v>0</v>
      </c>
      <c r="H1826">
        <f>'[2]Order Form'!G1775</f>
        <v>0</v>
      </c>
      <c r="I1826" t="str">
        <f>'[2]Order Form'!H1775</f>
        <v>WS FAUX FUR HOT WATER BOTTLE WITH COVER NAVY</v>
      </c>
      <c r="J1826">
        <f>'[2]Order Form'!I1775</f>
        <v>2</v>
      </c>
      <c r="K1826">
        <f>'[2]Order Form'!J1775</f>
        <v>18.149999999999999</v>
      </c>
      <c r="L1826">
        <f>'[2]Order Form'!K1775</f>
        <v>29.95</v>
      </c>
      <c r="M1826">
        <f>'[2]Order Form'!L1705</f>
        <v>0</v>
      </c>
    </row>
    <row r="1827" spans="3:13" ht="15" hidden="1" customHeight="1" outlineLevel="2" x14ac:dyDescent="0.25">
      <c r="C1827" s="59" t="s">
        <v>37</v>
      </c>
      <c r="D1827" s="59" t="s">
        <v>37</v>
      </c>
      <c r="E1827">
        <f>'[2]Order Form'!D1776</f>
        <v>0</v>
      </c>
      <c r="F1827">
        <f>'[2]Order Form'!E1776</f>
        <v>0</v>
      </c>
      <c r="G1827">
        <f>'[2]Order Form'!F1776</f>
        <v>0</v>
      </c>
      <c r="H1827">
        <f>'[2]Order Form'!G1776</f>
        <v>0</v>
      </c>
      <c r="I1827">
        <f>'[2]Order Form'!H1776</f>
        <v>0</v>
      </c>
      <c r="J1827">
        <f>'[2]Order Form'!I1776</f>
        <v>0</v>
      </c>
      <c r="K1827">
        <f>'[2]Order Form'!J1776</f>
        <v>0</v>
      </c>
      <c r="L1827">
        <f>'[2]Order Form'!K1776</f>
        <v>0</v>
      </c>
      <c r="M1827">
        <f>'[2]Order Form'!L1706</f>
        <v>0</v>
      </c>
    </row>
    <row r="1828" spans="3:13" ht="15" hidden="1" customHeight="1" outlineLevel="2" x14ac:dyDescent="0.25">
      <c r="C1828" s="59" t="s">
        <v>37</v>
      </c>
      <c r="D1828" s="59" t="s">
        <v>37</v>
      </c>
      <c r="E1828" t="str">
        <f>'[2]Order Form'!D1777</f>
        <v>WSA522</v>
      </c>
      <c r="F1828" t="str">
        <f>'[2]Order Form'!E1777</f>
        <v>ND-08</v>
      </c>
      <c r="G1828">
        <f>'[2]Order Form'!F1777</f>
        <v>0</v>
      </c>
      <c r="H1828" t="str">
        <f>'[2]Order Form'!G1777</f>
        <v>P</v>
      </c>
      <c r="I1828" t="str">
        <f>'[2]Order Form'!H1777</f>
        <v>WS HOT WATER BOTTLE IN BOX PREPACK (8)</v>
      </c>
      <c r="J1828">
        <f>'[2]Order Form'!I1777</f>
        <v>1</v>
      </c>
      <c r="K1828">
        <f>'[2]Order Form'!J1777</f>
        <v>145.19999999999999</v>
      </c>
      <c r="L1828">
        <f>'[2]Order Form'!K1777</f>
        <v>239.58</v>
      </c>
      <c r="M1828">
        <f>'[2]Order Form'!L1707</f>
        <v>0</v>
      </c>
    </row>
    <row r="1829" spans="3:13" ht="15" hidden="1" customHeight="1" outlineLevel="2" x14ac:dyDescent="0.25">
      <c r="C1829" s="59" t="s">
        <v>37</v>
      </c>
      <c r="D1829" s="59" t="s">
        <v>37</v>
      </c>
      <c r="E1829">
        <f>'[2]Order Form'!D1778</f>
        <v>511926</v>
      </c>
      <c r="F1829" t="str">
        <f>'[2]Order Form'!E1778</f>
        <v>ND-08</v>
      </c>
      <c r="G1829">
        <f>'[2]Order Form'!F1778</f>
        <v>0</v>
      </c>
      <c r="H1829">
        <f>'[2]Order Form'!G1778</f>
        <v>0</v>
      </c>
      <c r="I1829" t="str">
        <f>'[2]Order Form'!H1778</f>
        <v>WS FAUX FUR HOT WATER BOTTLE WITH COVER LATTE</v>
      </c>
      <c r="J1829">
        <f>'[2]Order Form'!I1778</f>
        <v>2</v>
      </c>
      <c r="K1829">
        <f>'[2]Order Form'!J1778</f>
        <v>18.149999999999999</v>
      </c>
      <c r="L1829">
        <f>'[2]Order Form'!K1778</f>
        <v>29.95</v>
      </c>
      <c r="M1829">
        <f>'[2]Order Form'!L1708</f>
        <v>0</v>
      </c>
    </row>
    <row r="1830" spans="3:13" ht="15" hidden="1" customHeight="1" outlineLevel="2" x14ac:dyDescent="0.25">
      <c r="C1830" s="59" t="s">
        <v>37</v>
      </c>
      <c r="D1830" s="59" t="s">
        <v>37</v>
      </c>
      <c r="E1830">
        <f>'[2]Order Form'!D1779</f>
        <v>511927</v>
      </c>
      <c r="F1830" t="str">
        <f>'[2]Order Form'!E1779</f>
        <v>ND-08</v>
      </c>
      <c r="G1830">
        <f>'[2]Order Form'!F1779</f>
        <v>0</v>
      </c>
      <c r="H1830">
        <f>'[2]Order Form'!G1779</f>
        <v>0</v>
      </c>
      <c r="I1830" t="str">
        <f>'[2]Order Form'!H1779</f>
        <v>WS FAUX FUR HOT WATER BOTTLE WITH COVER LIGHT PINK</v>
      </c>
      <c r="J1830">
        <f>'[2]Order Form'!I1779</f>
        <v>2</v>
      </c>
      <c r="K1830">
        <f>'[2]Order Form'!J1779</f>
        <v>18.149999999999999</v>
      </c>
      <c r="L1830">
        <f>'[2]Order Form'!K1779</f>
        <v>29.95</v>
      </c>
      <c r="M1830">
        <f>'[2]Order Form'!L1709</f>
        <v>0</v>
      </c>
    </row>
    <row r="1831" spans="3:13" ht="15" hidden="1" customHeight="1" outlineLevel="2" x14ac:dyDescent="0.25">
      <c r="C1831" s="59" t="s">
        <v>37</v>
      </c>
      <c r="D1831" s="59" t="s">
        <v>37</v>
      </c>
      <c r="E1831">
        <f>'[2]Order Form'!D1780</f>
        <v>511928</v>
      </c>
      <c r="F1831" t="str">
        <f>'[2]Order Form'!E1780</f>
        <v>ND-08</v>
      </c>
      <c r="G1831">
        <f>'[2]Order Form'!F1780</f>
        <v>0</v>
      </c>
      <c r="H1831">
        <f>'[2]Order Form'!G1780</f>
        <v>0</v>
      </c>
      <c r="I1831" t="str">
        <f>'[2]Order Form'!H1780</f>
        <v>WS FAUX FUR HOT WATER BOTTLE WITH COVER PLUM</v>
      </c>
      <c r="J1831">
        <f>'[2]Order Form'!I1780</f>
        <v>2</v>
      </c>
      <c r="K1831">
        <f>'[2]Order Form'!J1780</f>
        <v>18.149999999999999</v>
      </c>
      <c r="L1831">
        <f>'[2]Order Form'!K1780</f>
        <v>29.95</v>
      </c>
      <c r="M1831">
        <f>'[2]Order Form'!L1710</f>
        <v>0</v>
      </c>
    </row>
    <row r="1832" spans="3:13" ht="15" hidden="1" customHeight="1" outlineLevel="2" x14ac:dyDescent="0.25">
      <c r="C1832" s="59" t="s">
        <v>37</v>
      </c>
      <c r="D1832" s="59" t="s">
        <v>37</v>
      </c>
      <c r="E1832">
        <f>'[2]Order Form'!D1781</f>
        <v>511929</v>
      </c>
      <c r="F1832" t="str">
        <f>'[2]Order Form'!E1781</f>
        <v>ND-08</v>
      </c>
      <c r="G1832">
        <f>'[2]Order Form'!F1781</f>
        <v>0</v>
      </c>
      <c r="H1832">
        <f>'[2]Order Form'!G1781</f>
        <v>0</v>
      </c>
      <c r="I1832" t="str">
        <f>'[2]Order Form'!H1781</f>
        <v>WS FAUX FUR HOT WATER BOTTLE WITH COVER SILVER GREY</v>
      </c>
      <c r="J1832">
        <f>'[2]Order Form'!I1781</f>
        <v>2</v>
      </c>
      <c r="K1832">
        <f>'[2]Order Form'!J1781</f>
        <v>18.149999999999999</v>
      </c>
      <c r="L1832">
        <f>'[2]Order Form'!K1781</f>
        <v>29.95</v>
      </c>
      <c r="M1832">
        <f>'[2]Order Form'!L1711</f>
        <v>0</v>
      </c>
    </row>
    <row r="1833" spans="3:13" ht="15" hidden="1" customHeight="1" outlineLevel="2" x14ac:dyDescent="0.25">
      <c r="C1833" s="59" t="s">
        <v>37</v>
      </c>
      <c r="D1833" s="59" t="s">
        <v>37</v>
      </c>
      <c r="E1833">
        <f>'[2]Order Form'!D1782</f>
        <v>0</v>
      </c>
      <c r="F1833">
        <f>'[2]Order Form'!E1782</f>
        <v>0</v>
      </c>
      <c r="G1833">
        <f>'[2]Order Form'!F1782</f>
        <v>0</v>
      </c>
      <c r="H1833">
        <f>'[2]Order Form'!G1782</f>
        <v>0</v>
      </c>
      <c r="I1833">
        <f>'[2]Order Form'!H1782</f>
        <v>0</v>
      </c>
      <c r="J1833">
        <f>'[2]Order Form'!I1782</f>
        <v>0</v>
      </c>
      <c r="K1833">
        <f>'[2]Order Form'!J1782</f>
        <v>0</v>
      </c>
      <c r="L1833">
        <f>'[2]Order Form'!K1782</f>
        <v>0</v>
      </c>
      <c r="M1833">
        <f>'[2]Order Form'!L1712</f>
        <v>0</v>
      </c>
    </row>
    <row r="1834" spans="3:13" ht="15" hidden="1" customHeight="1" outlineLevel="2" x14ac:dyDescent="0.25">
      <c r="C1834" s="59" t="s">
        <v>37</v>
      </c>
      <c r="D1834" s="59" t="s">
        <v>37</v>
      </c>
      <c r="E1834" t="str">
        <f>'[2]Order Form'!D1783</f>
        <v>WSA521</v>
      </c>
      <c r="F1834" t="str">
        <f>'[2]Order Form'!E1783</f>
        <v>ND-08</v>
      </c>
      <c r="G1834">
        <f>'[2]Order Form'!F1783</f>
        <v>0</v>
      </c>
      <c r="H1834" t="str">
        <f>'[2]Order Form'!G1783</f>
        <v>P - LOW</v>
      </c>
      <c r="I1834" t="str">
        <f>'[2]Order Form'!H1783</f>
        <v>WS COVER FOR HOT WATER BOTTLE PREPACK (12)</v>
      </c>
      <c r="J1834">
        <f>'[2]Order Form'!I1783</f>
        <v>1</v>
      </c>
      <c r="K1834">
        <f>'[2]Order Form'!J1783</f>
        <v>94.2</v>
      </c>
      <c r="L1834">
        <f>'[2]Order Form'!K1783</f>
        <v>155.43</v>
      </c>
      <c r="M1834">
        <f>'[2]Order Form'!L1713</f>
        <v>0</v>
      </c>
    </row>
    <row r="1835" spans="3:13" ht="15" hidden="1" customHeight="1" outlineLevel="2" x14ac:dyDescent="0.25">
      <c r="C1835" s="59" t="s">
        <v>37</v>
      </c>
      <c r="D1835" s="59" t="s">
        <v>37</v>
      </c>
      <c r="E1835">
        <f>'[2]Order Form'!D1784</f>
        <v>511922</v>
      </c>
      <c r="F1835" t="str">
        <f>'[2]Order Form'!E1784</f>
        <v>ND-08</v>
      </c>
      <c r="G1835">
        <f>'[2]Order Form'!F1784</f>
        <v>0</v>
      </c>
      <c r="H1835" t="str">
        <f>'[2]Order Form'!G1784</f>
        <v>LOW</v>
      </c>
      <c r="I1835" t="str">
        <f>'[2]Order Form'!H1784</f>
        <v>WS HOT WATER BOTTLE COVER FAUX FUR MOCHA</v>
      </c>
      <c r="J1835">
        <f>'[2]Order Form'!I1784</f>
        <v>3</v>
      </c>
      <c r="K1835">
        <f>'[2]Order Form'!J1784</f>
        <v>7.85</v>
      </c>
      <c r="L1835">
        <f>'[2]Order Form'!K1784</f>
        <v>12.95</v>
      </c>
      <c r="M1835">
        <f>'[2]Order Form'!L1714</f>
        <v>0</v>
      </c>
    </row>
    <row r="1836" spans="3:13" ht="15" hidden="1" customHeight="1" outlineLevel="2" x14ac:dyDescent="0.25">
      <c r="C1836" s="59" t="s">
        <v>37</v>
      </c>
      <c r="D1836" s="59" t="s">
        <v>37</v>
      </c>
      <c r="E1836">
        <f>'[2]Order Form'!D1785</f>
        <v>511923</v>
      </c>
      <c r="F1836" t="str">
        <f>'[2]Order Form'!E1785</f>
        <v>ND-08</v>
      </c>
      <c r="G1836">
        <f>'[2]Order Form'!F1785</f>
        <v>0</v>
      </c>
      <c r="H1836">
        <f>'[2]Order Form'!G1785</f>
        <v>0</v>
      </c>
      <c r="I1836" t="str">
        <f>'[2]Order Form'!H1785</f>
        <v>WS HOT WATER BOTTLE COVER CABLE KNIT BABY PINK</v>
      </c>
      <c r="J1836">
        <f>'[2]Order Form'!I1785</f>
        <v>3</v>
      </c>
      <c r="K1836">
        <f>'[2]Order Form'!J1785</f>
        <v>7.85</v>
      </c>
      <c r="L1836">
        <f>'[2]Order Form'!K1785</f>
        <v>12.95</v>
      </c>
      <c r="M1836">
        <f>'[2]Order Form'!L1715</f>
        <v>0</v>
      </c>
    </row>
    <row r="1837" spans="3:13" ht="15" hidden="1" customHeight="1" outlineLevel="2" x14ac:dyDescent="0.25">
      <c r="C1837" s="59" t="s">
        <v>37</v>
      </c>
      <c r="D1837" s="59" t="s">
        <v>37</v>
      </c>
      <c r="E1837">
        <f>'[2]Order Form'!D1786</f>
        <v>511924</v>
      </c>
      <c r="F1837" t="str">
        <f>'[2]Order Form'!E1786</f>
        <v>ND-08</v>
      </c>
      <c r="G1837">
        <f>'[2]Order Form'!F1786</f>
        <v>0</v>
      </c>
      <c r="H1837">
        <f>'[2]Order Form'!G1786</f>
        <v>0</v>
      </c>
      <c r="I1837" t="str">
        <f>'[2]Order Form'!H1786</f>
        <v>WS HOT WATER BOTTLE COVER FAUX FUR SEA GREEN</v>
      </c>
      <c r="J1837">
        <f>'[2]Order Form'!I1786</f>
        <v>3</v>
      </c>
      <c r="K1837">
        <f>'[2]Order Form'!J1786</f>
        <v>7.85</v>
      </c>
      <c r="L1837">
        <f>'[2]Order Form'!K1786</f>
        <v>12.95</v>
      </c>
      <c r="M1837">
        <f>'[2]Order Form'!L1716</f>
        <v>0</v>
      </c>
    </row>
    <row r="1838" spans="3:13" ht="15" hidden="1" customHeight="1" outlineLevel="2" x14ac:dyDescent="0.25">
      <c r="C1838" s="59" t="s">
        <v>37</v>
      </c>
      <c r="D1838" s="59" t="s">
        <v>37</v>
      </c>
      <c r="E1838">
        <f>'[2]Order Form'!D1787</f>
        <v>511925</v>
      </c>
      <c r="F1838" t="str">
        <f>'[2]Order Form'!E1787</f>
        <v>ND-08</v>
      </c>
      <c r="G1838">
        <f>'[2]Order Form'!F1787</f>
        <v>0</v>
      </c>
      <c r="H1838" t="str">
        <f>'[2]Order Form'!G1787</f>
        <v>LOW</v>
      </c>
      <c r="I1838" t="str">
        <f>'[2]Order Form'!H1787</f>
        <v>WS HOT WATER BOTTLE COVER CABLE KNIT WEAVE CHARCOAL</v>
      </c>
      <c r="J1838">
        <f>'[2]Order Form'!I1787</f>
        <v>3</v>
      </c>
      <c r="K1838">
        <f>'[2]Order Form'!J1787</f>
        <v>7.85</v>
      </c>
      <c r="L1838">
        <f>'[2]Order Form'!K1787</f>
        <v>12.95</v>
      </c>
      <c r="M1838">
        <f>'[2]Order Form'!L1717</f>
        <v>0</v>
      </c>
    </row>
    <row r="1839" spans="3:13" ht="15" hidden="1" customHeight="1" outlineLevel="2" x14ac:dyDescent="0.25">
      <c r="C1839" s="59" t="s">
        <v>37</v>
      </c>
      <c r="D1839" s="59" t="s">
        <v>37</v>
      </c>
      <c r="E1839">
        <f>'[2]Order Form'!D1788</f>
        <v>0</v>
      </c>
      <c r="F1839">
        <f>'[2]Order Form'!E1788</f>
        <v>0</v>
      </c>
      <c r="G1839">
        <f>'[2]Order Form'!F1788</f>
        <v>0</v>
      </c>
      <c r="H1839">
        <f>'[2]Order Form'!G1788</f>
        <v>0</v>
      </c>
      <c r="I1839">
        <f>'[2]Order Form'!H1788</f>
        <v>0</v>
      </c>
      <c r="J1839">
        <f>'[2]Order Form'!I1788</f>
        <v>0</v>
      </c>
      <c r="K1839">
        <f>'[2]Order Form'!J1788</f>
        <v>0</v>
      </c>
      <c r="L1839">
        <f>'[2]Order Form'!K1788</f>
        <v>0</v>
      </c>
      <c r="M1839">
        <f>'[2]Order Form'!L1718</f>
        <v>0</v>
      </c>
    </row>
    <row r="1840" spans="3:13" ht="15" hidden="1" customHeight="1" outlineLevel="2" x14ac:dyDescent="0.25">
      <c r="C1840" s="59" t="s">
        <v>37</v>
      </c>
      <c r="D1840" s="59" t="s">
        <v>37</v>
      </c>
      <c r="E1840" t="str">
        <f>'[2]Order Form'!D1789</f>
        <v>WSA366</v>
      </c>
      <c r="F1840" t="str">
        <f>'[2]Order Form'!E1789</f>
        <v>01-03</v>
      </c>
      <c r="G1840">
        <f>'[2]Order Form'!F1789</f>
        <v>0</v>
      </c>
      <c r="H1840" t="str">
        <f>'[2]Order Form'!G1789</f>
        <v>P</v>
      </c>
      <c r="I1840" t="str">
        <f>'[2]Order Form'!H1789</f>
        <v>WS LONG HOT WATER BOTTLE WITH COVER PREPACK (8)</v>
      </c>
      <c r="J1840">
        <f>'[2]Order Form'!I1789</f>
        <v>1</v>
      </c>
      <c r="K1840">
        <f>'[2]Order Form'!J1789</f>
        <v>145.19999999999999</v>
      </c>
      <c r="L1840">
        <f>'[2]Order Form'!K1789</f>
        <v>239.58</v>
      </c>
      <c r="M1840">
        <f>'[2]Order Form'!L1719</f>
        <v>0</v>
      </c>
    </row>
    <row r="1841" spans="3:13" ht="15" hidden="1" customHeight="1" outlineLevel="2" x14ac:dyDescent="0.25">
      <c r="C1841" s="59" t="s">
        <v>37</v>
      </c>
      <c r="D1841" s="59" t="s">
        <v>37</v>
      </c>
      <c r="E1841">
        <f>'[2]Order Form'!D1790</f>
        <v>510609</v>
      </c>
      <c r="F1841" t="str">
        <f>'[2]Order Form'!E1790</f>
        <v>01-03</v>
      </c>
      <c r="G1841">
        <f>'[2]Order Form'!F1790</f>
        <v>0</v>
      </c>
      <c r="H1841">
        <f>'[2]Order Form'!G1790</f>
        <v>0</v>
      </c>
      <c r="I1841" t="str">
        <f>'[2]Order Form'!H1790</f>
        <v>WS LONG HOT WATER BOTTLE WITH COVER TEXTURED LIGHT BLUE</v>
      </c>
      <c r="J1841">
        <f>'[2]Order Form'!I1790</f>
        <v>2</v>
      </c>
      <c r="K1841">
        <f>'[2]Order Form'!J1790</f>
        <v>18.149999999999999</v>
      </c>
      <c r="L1841">
        <f>'[2]Order Form'!K1790</f>
        <v>29.95</v>
      </c>
      <c r="M1841">
        <f>'[2]Order Form'!L1720</f>
        <v>0</v>
      </c>
    </row>
    <row r="1842" spans="3:13" ht="15" hidden="1" customHeight="1" outlineLevel="2" x14ac:dyDescent="0.25">
      <c r="C1842" s="59" t="s">
        <v>37</v>
      </c>
      <c r="D1842" s="59" t="s">
        <v>37</v>
      </c>
      <c r="E1842">
        <f>'[2]Order Form'!D1791</f>
        <v>510610</v>
      </c>
      <c r="F1842" t="str">
        <f>'[2]Order Form'!E1791</f>
        <v>01-03</v>
      </c>
      <c r="G1842">
        <f>'[2]Order Form'!F1791</f>
        <v>0</v>
      </c>
      <c r="H1842">
        <f>'[2]Order Form'!G1791</f>
        <v>0</v>
      </c>
      <c r="I1842" t="str">
        <f>'[2]Order Form'!H1791</f>
        <v>WS LONG HOT WATER BOTTLE WITH COVER TEXTURED BLUSH PINK</v>
      </c>
      <c r="J1842">
        <f>'[2]Order Form'!I1791</f>
        <v>2</v>
      </c>
      <c r="K1842">
        <f>'[2]Order Form'!J1791</f>
        <v>18.149999999999999</v>
      </c>
      <c r="L1842">
        <f>'[2]Order Form'!K1791</f>
        <v>29.95</v>
      </c>
      <c r="M1842">
        <f>'[2]Order Form'!L1721</f>
        <v>0</v>
      </c>
    </row>
    <row r="1843" spans="3:13" ht="15" hidden="1" customHeight="1" outlineLevel="2" x14ac:dyDescent="0.25">
      <c r="C1843" s="59" t="s">
        <v>37</v>
      </c>
      <c r="D1843" s="59" t="s">
        <v>37</v>
      </c>
      <c r="E1843">
        <f>'[2]Order Form'!D1792</f>
        <v>510611</v>
      </c>
      <c r="F1843" t="str">
        <f>'[2]Order Form'!E1792</f>
        <v>01-03</v>
      </c>
      <c r="G1843">
        <f>'[2]Order Form'!F1792</f>
        <v>0</v>
      </c>
      <c r="H1843">
        <f>'[2]Order Form'!G1792</f>
        <v>0</v>
      </c>
      <c r="I1843" t="str">
        <f>'[2]Order Form'!H1792</f>
        <v>WS LONG HOT WATER BOTTLE WITH COVER FAUX FUR PALE GREEN</v>
      </c>
      <c r="J1843">
        <f>'[2]Order Form'!I1792</f>
        <v>2</v>
      </c>
      <c r="K1843">
        <f>'[2]Order Form'!J1792</f>
        <v>18.149999999999999</v>
      </c>
      <c r="L1843">
        <f>'[2]Order Form'!K1792</f>
        <v>29.95</v>
      </c>
      <c r="M1843">
        <f>'[2]Order Form'!L1722</f>
        <v>0</v>
      </c>
    </row>
    <row r="1844" spans="3:13" ht="15" hidden="1" customHeight="1" outlineLevel="2" x14ac:dyDescent="0.25">
      <c r="C1844" s="59" t="s">
        <v>37</v>
      </c>
      <c r="D1844" s="59" t="s">
        <v>37</v>
      </c>
      <c r="E1844">
        <f>'[2]Order Form'!D1793</f>
        <v>510612</v>
      </c>
      <c r="F1844" t="str">
        <f>'[2]Order Form'!E1793</f>
        <v>01-03</v>
      </c>
      <c r="G1844">
        <f>'[2]Order Form'!F1793</f>
        <v>0</v>
      </c>
      <c r="H1844">
        <f>'[2]Order Form'!G1793</f>
        <v>0</v>
      </c>
      <c r="I1844" t="str">
        <f>'[2]Order Form'!H1793</f>
        <v>WS LONG HOT WATER BOTTLE WITH COVER FAUX FUR GREY</v>
      </c>
      <c r="J1844">
        <f>'[2]Order Form'!I1793</f>
        <v>2</v>
      </c>
      <c r="K1844">
        <f>'[2]Order Form'!J1793</f>
        <v>18.149999999999999</v>
      </c>
      <c r="L1844">
        <f>'[2]Order Form'!K1793</f>
        <v>29.95</v>
      </c>
      <c r="M1844">
        <f>'[2]Order Form'!L1723</f>
        <v>0</v>
      </c>
    </row>
    <row r="1845" spans="3:13" ht="15" hidden="1" customHeight="1" outlineLevel="2" x14ac:dyDescent="0.25">
      <c r="C1845" s="59" t="s">
        <v>37</v>
      </c>
      <c r="D1845" s="59" t="s">
        <v>37</v>
      </c>
      <c r="E1845">
        <f>'[2]Order Form'!D1794</f>
        <v>0</v>
      </c>
      <c r="F1845">
        <f>'[2]Order Form'!E1794</f>
        <v>0</v>
      </c>
      <c r="G1845">
        <f>'[2]Order Form'!F1794</f>
        <v>0</v>
      </c>
      <c r="H1845">
        <f>'[2]Order Form'!G1794</f>
        <v>0</v>
      </c>
      <c r="I1845">
        <f>'[2]Order Form'!H1794</f>
        <v>0</v>
      </c>
      <c r="J1845">
        <f>'[2]Order Form'!I1794</f>
        <v>0</v>
      </c>
      <c r="K1845">
        <f>'[2]Order Form'!J1794</f>
        <v>0</v>
      </c>
      <c r="L1845">
        <f>'[2]Order Form'!K1794</f>
        <v>0</v>
      </c>
      <c r="M1845">
        <f>'[2]Order Form'!L1724</f>
        <v>0</v>
      </c>
    </row>
    <row r="1846" spans="3:13" ht="15" hidden="1" customHeight="1" outlineLevel="2" x14ac:dyDescent="0.25">
      <c r="C1846" s="59" t="s">
        <v>37</v>
      </c>
      <c r="D1846" s="59" t="s">
        <v>37</v>
      </c>
      <c r="E1846">
        <f>'[2]Order Form'!D1795</f>
        <v>511691</v>
      </c>
      <c r="F1846" t="str">
        <f>'[2]Order Form'!E1795</f>
        <v>01-07</v>
      </c>
      <c r="G1846">
        <f>'[2]Order Form'!F1795</f>
        <v>0</v>
      </c>
      <c r="H1846">
        <f>'[2]Order Form'!G1795</f>
        <v>0</v>
      </c>
      <c r="I1846" t="str">
        <f>'[2]Order Form'!H1795</f>
        <v>WS HOT WATER BOTTLE BELT BLUSH</v>
      </c>
      <c r="J1846">
        <f>'[2]Order Form'!I1795</f>
        <v>2</v>
      </c>
      <c r="K1846">
        <f>'[2]Order Form'!J1795</f>
        <v>18.149999999999999</v>
      </c>
      <c r="L1846">
        <f>'[2]Order Form'!K1795</f>
        <v>29.95</v>
      </c>
      <c r="M1846">
        <f>'[2]Order Form'!L1725</f>
        <v>0</v>
      </c>
    </row>
    <row r="1847" spans="3:13" ht="15" hidden="1" customHeight="1" outlineLevel="2" x14ac:dyDescent="0.25">
      <c r="C1847" s="59" t="s">
        <v>37</v>
      </c>
      <c r="D1847" s="59" t="s">
        <v>37</v>
      </c>
      <c r="E1847">
        <f>'[2]Order Form'!D1796</f>
        <v>0</v>
      </c>
      <c r="F1847">
        <f>'[2]Order Form'!E1796</f>
        <v>0</v>
      </c>
      <c r="G1847">
        <f>'[2]Order Form'!F1796</f>
        <v>0</v>
      </c>
      <c r="H1847">
        <f>'[2]Order Form'!G1796</f>
        <v>0</v>
      </c>
      <c r="I1847">
        <f>'[2]Order Form'!H1796</f>
        <v>0</v>
      </c>
      <c r="J1847">
        <f>'[2]Order Form'!I1796</f>
        <v>0</v>
      </c>
      <c r="K1847">
        <f>'[2]Order Form'!J1796</f>
        <v>0</v>
      </c>
      <c r="L1847">
        <f>'[2]Order Form'!K1796</f>
        <v>0</v>
      </c>
      <c r="M1847">
        <f>'[2]Order Form'!L1726</f>
        <v>0</v>
      </c>
    </row>
    <row r="1848" spans="3:13" ht="15" hidden="1" customHeight="1" outlineLevel="2" x14ac:dyDescent="0.25">
      <c r="C1848" s="59" t="s">
        <v>37</v>
      </c>
      <c r="D1848" s="59" t="s">
        <v>37</v>
      </c>
      <c r="E1848">
        <f>'[2]Order Form'!D1797</f>
        <v>509581</v>
      </c>
      <c r="F1848" t="str">
        <f>'[2]Order Form'!E1797</f>
        <v>01-03</v>
      </c>
      <c r="G1848">
        <f>'[2]Order Form'!F1797</f>
        <v>0</v>
      </c>
      <c r="H1848">
        <f>'[2]Order Form'!G1797</f>
        <v>0</v>
      </c>
      <c r="I1848" t="str">
        <f>'[2]Order Form'!H1797</f>
        <v>WS LONG KNITTED SILCONE BEADS HEAT PACK GREY</v>
      </c>
      <c r="J1848">
        <f>'[2]Order Form'!I1797</f>
        <v>2</v>
      </c>
      <c r="K1848">
        <f>'[2]Order Form'!J1797</f>
        <v>15.12</v>
      </c>
      <c r="L1848">
        <f>'[2]Order Form'!K1797</f>
        <v>24.95</v>
      </c>
      <c r="M1848">
        <f>'[2]Order Form'!L1727</f>
        <v>0</v>
      </c>
    </row>
    <row r="1849" spans="3:13" ht="15" hidden="1" customHeight="1" outlineLevel="2" x14ac:dyDescent="0.25">
      <c r="C1849" s="59" t="s">
        <v>37</v>
      </c>
      <c r="D1849" s="59" t="s">
        <v>37</v>
      </c>
      <c r="E1849">
        <f>'[2]Order Form'!D1798</f>
        <v>509582</v>
      </c>
      <c r="F1849" t="str">
        <f>'[2]Order Form'!E1798</f>
        <v>01-03</v>
      </c>
      <c r="G1849">
        <f>'[2]Order Form'!F1798</f>
        <v>0</v>
      </c>
      <c r="H1849">
        <f>'[2]Order Form'!G1798</f>
        <v>0</v>
      </c>
      <c r="I1849" t="str">
        <f>'[2]Order Form'!H1798</f>
        <v>WS LONG KNITTED SILCONE BEADS HEAT PACK NAVY</v>
      </c>
      <c r="J1849">
        <f>'[2]Order Form'!I1798</f>
        <v>2</v>
      </c>
      <c r="K1849">
        <f>'[2]Order Form'!J1798</f>
        <v>15.12</v>
      </c>
      <c r="L1849">
        <f>'[2]Order Form'!K1798</f>
        <v>24.95</v>
      </c>
      <c r="M1849">
        <f>'[2]Order Form'!L1728</f>
        <v>0</v>
      </c>
    </row>
    <row r="1850" spans="3:13" ht="15" hidden="1" customHeight="1" outlineLevel="2" x14ac:dyDescent="0.25">
      <c r="C1850" s="59" t="s">
        <v>37</v>
      </c>
      <c r="D1850" s="59" t="s">
        <v>37</v>
      </c>
      <c r="E1850">
        <f>'[2]Order Form'!D1799</f>
        <v>509583</v>
      </c>
      <c r="F1850" t="str">
        <f>'[2]Order Form'!E1799</f>
        <v>01-03</v>
      </c>
      <c r="G1850">
        <f>'[2]Order Form'!F1799</f>
        <v>0</v>
      </c>
      <c r="H1850">
        <f>'[2]Order Form'!G1799</f>
        <v>0</v>
      </c>
      <c r="I1850" t="str">
        <f>'[2]Order Form'!H1799</f>
        <v>WS LONG KNITTED SILCONE BEADS HEAT PACK BLACK</v>
      </c>
      <c r="J1850">
        <f>'[2]Order Form'!I1799</f>
        <v>2</v>
      </c>
      <c r="K1850">
        <f>'[2]Order Form'!J1799</f>
        <v>15.12</v>
      </c>
      <c r="L1850">
        <f>'[2]Order Form'!K1799</f>
        <v>24.95</v>
      </c>
      <c r="M1850">
        <f>'[2]Order Form'!L1729</f>
        <v>0</v>
      </c>
    </row>
    <row r="1851" spans="3:13" ht="15" hidden="1" customHeight="1" outlineLevel="2" x14ac:dyDescent="0.25">
      <c r="C1851" s="59" t="s">
        <v>37</v>
      </c>
      <c r="D1851" s="59" t="s">
        <v>37</v>
      </c>
      <c r="E1851">
        <f>'[2]Order Form'!D1800</f>
        <v>0</v>
      </c>
      <c r="F1851">
        <f>'[2]Order Form'!E1800</f>
        <v>0</v>
      </c>
      <c r="G1851">
        <f>'[2]Order Form'!F1800</f>
        <v>0</v>
      </c>
      <c r="H1851">
        <f>'[2]Order Form'!G1800</f>
        <v>0</v>
      </c>
      <c r="I1851">
        <f>'[2]Order Form'!H1800</f>
        <v>0</v>
      </c>
      <c r="J1851">
        <f>'[2]Order Form'!I1800</f>
        <v>0</v>
      </c>
      <c r="K1851">
        <f>'[2]Order Form'!J1800</f>
        <v>0</v>
      </c>
      <c r="L1851">
        <f>'[2]Order Form'!K1800</f>
        <v>0</v>
      </c>
      <c r="M1851">
        <f>'[2]Order Form'!L1730</f>
        <v>0</v>
      </c>
    </row>
    <row r="1852" spans="3:13" ht="15" hidden="1" customHeight="1" outlineLevel="2" x14ac:dyDescent="0.25">
      <c r="C1852" s="59" t="s">
        <v>37</v>
      </c>
      <c r="D1852" s="59" t="s">
        <v>37</v>
      </c>
      <c r="E1852" t="str">
        <f>'[2]Order Form'!D1801</f>
        <v>WSA503</v>
      </c>
      <c r="F1852" t="str">
        <f>'[2]Order Form'!E1801</f>
        <v>01-01</v>
      </c>
      <c r="G1852">
        <f>'[2]Order Form'!F1801</f>
        <v>0</v>
      </c>
      <c r="H1852" t="str">
        <f>'[2]Order Form'!G1801</f>
        <v>P</v>
      </c>
      <c r="I1852" t="str">
        <f>'[2]Order Form'!H1801</f>
        <v>WS LONG HEAT PACK WITH HANDLES PREPACK (8)</v>
      </c>
      <c r="J1852">
        <f>'[2]Order Form'!I1801</f>
        <v>1</v>
      </c>
      <c r="K1852">
        <f>'[2]Order Form'!J1801</f>
        <v>145.19999999999999</v>
      </c>
      <c r="L1852">
        <f>'[2]Order Form'!K1801</f>
        <v>239.58</v>
      </c>
      <c r="M1852">
        <f>'[2]Order Form'!L1731</f>
        <v>0</v>
      </c>
    </row>
    <row r="1853" spans="3:13" ht="15" hidden="1" customHeight="1" outlineLevel="2" x14ac:dyDescent="0.25">
      <c r="C1853" s="59" t="s">
        <v>37</v>
      </c>
      <c r="D1853" s="59" t="s">
        <v>37</v>
      </c>
      <c r="E1853">
        <f>'[2]Order Form'!D1802</f>
        <v>511726</v>
      </c>
      <c r="F1853" t="str">
        <f>'[2]Order Form'!E1802</f>
        <v>01-01</v>
      </c>
      <c r="G1853">
        <f>'[2]Order Form'!F1802</f>
        <v>0</v>
      </c>
      <c r="H1853">
        <f>'[2]Order Form'!G1802</f>
        <v>0</v>
      </c>
      <c r="I1853" t="str">
        <f>'[2]Order Form'!H1802</f>
        <v>WS LONG HEAT PACK WITH HANDLES NAVY</v>
      </c>
      <c r="J1853">
        <f>'[2]Order Form'!I1802</f>
        <v>4</v>
      </c>
      <c r="K1853">
        <f>'[2]Order Form'!J1802</f>
        <v>18.149999999999999</v>
      </c>
      <c r="L1853">
        <f>'[2]Order Form'!K1802</f>
        <v>29.95</v>
      </c>
      <c r="M1853">
        <f>'[2]Order Form'!L1732</f>
        <v>0</v>
      </c>
    </row>
    <row r="1854" spans="3:13" ht="15" hidden="1" customHeight="1" outlineLevel="2" x14ac:dyDescent="0.25">
      <c r="C1854" s="59" t="s">
        <v>37</v>
      </c>
      <c r="D1854" s="59" t="s">
        <v>37</v>
      </c>
      <c r="E1854">
        <f>'[2]Order Form'!D1803</f>
        <v>511727</v>
      </c>
      <c r="F1854" t="str">
        <f>'[2]Order Form'!E1803</f>
        <v>01-01</v>
      </c>
      <c r="G1854">
        <f>'[2]Order Form'!F1803</f>
        <v>0</v>
      </c>
      <c r="H1854">
        <f>'[2]Order Form'!G1803</f>
        <v>0</v>
      </c>
      <c r="I1854" t="str">
        <f>'[2]Order Form'!H1803</f>
        <v>WS LONG HEAT PACK WITH HANDLES MOSS</v>
      </c>
      <c r="J1854">
        <f>'[2]Order Form'!I1803</f>
        <v>4</v>
      </c>
      <c r="K1854">
        <f>'[2]Order Form'!J1803</f>
        <v>18.149999999999999</v>
      </c>
      <c r="L1854">
        <f>'[2]Order Form'!K1803</f>
        <v>29.95</v>
      </c>
      <c r="M1854">
        <f>'[2]Order Form'!L1733</f>
        <v>0</v>
      </c>
    </row>
    <row r="1855" spans="3:13" ht="15" hidden="1" customHeight="1" outlineLevel="2" x14ac:dyDescent="0.25">
      <c r="C1855" s="59" t="s">
        <v>37</v>
      </c>
      <c r="D1855" s="59" t="s">
        <v>37</v>
      </c>
      <c r="E1855">
        <f>'[2]Order Form'!D1804</f>
        <v>0</v>
      </c>
      <c r="F1855">
        <f>'[2]Order Form'!E1804</f>
        <v>0</v>
      </c>
      <c r="G1855">
        <f>'[2]Order Form'!F1804</f>
        <v>0</v>
      </c>
      <c r="H1855">
        <f>'[2]Order Form'!G1804</f>
        <v>0</v>
      </c>
      <c r="I1855">
        <f>'[2]Order Form'!H1804</f>
        <v>0</v>
      </c>
      <c r="J1855">
        <f>'[2]Order Form'!I1804</f>
        <v>0</v>
      </c>
      <c r="K1855">
        <f>'[2]Order Form'!J1804</f>
        <v>0</v>
      </c>
      <c r="L1855">
        <f>'[2]Order Form'!K1804</f>
        <v>0</v>
      </c>
      <c r="M1855">
        <f>'[2]Order Form'!L1734</f>
        <v>0</v>
      </c>
    </row>
    <row r="1856" spans="3:13" ht="15" hidden="1" customHeight="1" outlineLevel="2" x14ac:dyDescent="0.25">
      <c r="C1856" s="59" t="s">
        <v>37</v>
      </c>
      <c r="D1856" s="59" t="s">
        <v>37</v>
      </c>
      <c r="E1856" t="str">
        <f>'[2]Order Form'!D1805</f>
        <v>WSA397</v>
      </c>
      <c r="F1856" t="str">
        <f>'[2]Order Form'!E1805</f>
        <v>01-03</v>
      </c>
      <c r="G1856">
        <f>'[2]Order Form'!F1805</f>
        <v>0</v>
      </c>
      <c r="H1856" t="str">
        <f>'[2]Order Form'!G1805</f>
        <v>P</v>
      </c>
      <c r="I1856" t="str">
        <f>'[2]Order Form'!H1805</f>
        <v>WS THERAPY HEAT PACK PREPACK (12)</v>
      </c>
      <c r="J1856">
        <f>'[2]Order Form'!I1805</f>
        <v>1</v>
      </c>
      <c r="K1856">
        <f>'[2]Order Form'!J1805</f>
        <v>181.44</v>
      </c>
      <c r="L1856">
        <f>'[2]Order Form'!K1805</f>
        <v>299.38</v>
      </c>
      <c r="M1856">
        <f>'[2]Order Form'!L1735</f>
        <v>0</v>
      </c>
    </row>
    <row r="1857" spans="3:13" ht="15" hidden="1" customHeight="1" outlineLevel="2" x14ac:dyDescent="0.25">
      <c r="C1857" s="59" t="s">
        <v>37</v>
      </c>
      <c r="D1857" s="59" t="s">
        <v>37</v>
      </c>
      <c r="E1857">
        <f>'[2]Order Form'!D1806</f>
        <v>510895</v>
      </c>
      <c r="F1857" t="str">
        <f>'[2]Order Form'!E1806</f>
        <v>01-03</v>
      </c>
      <c r="G1857">
        <f>'[2]Order Form'!F1806</f>
        <v>0</v>
      </c>
      <c r="H1857">
        <f>'[2]Order Form'!G1806</f>
        <v>0</v>
      </c>
      <c r="I1857" t="str">
        <f>'[2]Order Form'!H1806</f>
        <v>WS THERAPY HEAT PACK BLUSH PINK</v>
      </c>
      <c r="J1857">
        <f>'[2]Order Form'!I1806</f>
        <v>4</v>
      </c>
      <c r="K1857">
        <f>'[2]Order Form'!J1806</f>
        <v>15.12</v>
      </c>
      <c r="L1857">
        <f>'[2]Order Form'!K1806</f>
        <v>24.95</v>
      </c>
      <c r="M1857">
        <f>'[2]Order Form'!L1736</f>
        <v>0</v>
      </c>
    </row>
    <row r="1858" spans="3:13" ht="15" hidden="1" customHeight="1" outlineLevel="2" x14ac:dyDescent="0.25">
      <c r="C1858" s="59" t="s">
        <v>37</v>
      </c>
      <c r="D1858" s="59" t="s">
        <v>37</v>
      </c>
      <c r="E1858">
        <f>'[2]Order Form'!D1807</f>
        <v>510896</v>
      </c>
      <c r="F1858" t="str">
        <f>'[2]Order Form'!E1807</f>
        <v>01-03</v>
      </c>
      <c r="G1858">
        <f>'[2]Order Form'!F1807</f>
        <v>0</v>
      </c>
      <c r="H1858">
        <f>'[2]Order Form'!G1807</f>
        <v>0</v>
      </c>
      <c r="I1858" t="str">
        <f>'[2]Order Form'!H1807</f>
        <v>WS THERAPY HEAT PACK LIGHT BLUE</v>
      </c>
      <c r="J1858">
        <f>'[2]Order Form'!I1807</f>
        <v>4</v>
      </c>
      <c r="K1858">
        <f>'[2]Order Form'!J1807</f>
        <v>15.12</v>
      </c>
      <c r="L1858">
        <f>'[2]Order Form'!K1807</f>
        <v>24.95</v>
      </c>
      <c r="M1858">
        <f>'[2]Order Form'!L1737</f>
        <v>0</v>
      </c>
    </row>
    <row r="1859" spans="3:13" ht="15" hidden="1" customHeight="1" outlineLevel="2" x14ac:dyDescent="0.25">
      <c r="C1859" s="59" t="s">
        <v>37</v>
      </c>
      <c r="D1859" s="59" t="s">
        <v>37</v>
      </c>
      <c r="E1859">
        <f>'[2]Order Form'!D1808</f>
        <v>510897</v>
      </c>
      <c r="F1859" t="str">
        <f>'[2]Order Form'!E1808</f>
        <v>01-03</v>
      </c>
      <c r="G1859">
        <f>'[2]Order Form'!F1808</f>
        <v>0</v>
      </c>
      <c r="H1859">
        <f>'[2]Order Form'!G1808</f>
        <v>0</v>
      </c>
      <c r="I1859" t="str">
        <f>'[2]Order Form'!H1808</f>
        <v>WS THERAPY HEAT PACK GREY</v>
      </c>
      <c r="J1859">
        <f>'[2]Order Form'!I1808</f>
        <v>4</v>
      </c>
      <c r="K1859">
        <f>'[2]Order Form'!J1808</f>
        <v>15.12</v>
      </c>
      <c r="L1859">
        <f>'[2]Order Form'!K1808</f>
        <v>24.95</v>
      </c>
      <c r="M1859">
        <f>'[2]Order Form'!L1738</f>
        <v>0</v>
      </c>
    </row>
    <row r="1860" spans="3:13" ht="15" hidden="1" customHeight="1" outlineLevel="2" x14ac:dyDescent="0.25">
      <c r="C1860" s="59" t="s">
        <v>37</v>
      </c>
      <c r="D1860" s="59" t="s">
        <v>37</v>
      </c>
      <c r="E1860">
        <f>'[2]Order Form'!D1809</f>
        <v>0</v>
      </c>
      <c r="F1860">
        <f>'[2]Order Form'!E1809</f>
        <v>0</v>
      </c>
      <c r="G1860">
        <f>'[2]Order Form'!F1809</f>
        <v>0</v>
      </c>
      <c r="H1860">
        <f>'[2]Order Form'!G1809</f>
        <v>0</v>
      </c>
      <c r="I1860">
        <f>'[2]Order Form'!H1809</f>
        <v>0</v>
      </c>
      <c r="J1860">
        <f>'[2]Order Form'!I1809</f>
        <v>0</v>
      </c>
      <c r="K1860">
        <f>'[2]Order Form'!J1809</f>
        <v>0</v>
      </c>
      <c r="L1860">
        <f>'[2]Order Form'!K1809</f>
        <v>0</v>
      </c>
      <c r="M1860">
        <f>'[2]Order Form'!L1739</f>
        <v>0</v>
      </c>
    </row>
    <row r="1861" spans="3:13" ht="15" hidden="1" customHeight="1" outlineLevel="2" x14ac:dyDescent="0.25">
      <c r="C1861" s="59" t="s">
        <v>37</v>
      </c>
      <c r="D1861" s="59" t="s">
        <v>37</v>
      </c>
      <c r="E1861">
        <f>'[2]Order Form'!D1810</f>
        <v>509231</v>
      </c>
      <c r="F1861" t="str">
        <f>'[2]Order Form'!E1810</f>
        <v>FS-B3</v>
      </c>
      <c r="G1861">
        <f>'[2]Order Form'!F1810</f>
        <v>0</v>
      </c>
      <c r="H1861" t="str">
        <f>'[2]Order Form'!G1810</f>
        <v>LOW</v>
      </c>
      <c r="I1861" t="str">
        <f>'[2]Order Form'!H1810</f>
        <v>WS SILICONE BEADS HEAT PACK CHEETAH</v>
      </c>
      <c r="J1861">
        <f>'[2]Order Form'!I1810</f>
        <v>2</v>
      </c>
      <c r="K1861">
        <f>'[2]Order Form'!J1810</f>
        <v>15.12</v>
      </c>
      <c r="L1861">
        <f>'[2]Order Form'!K1810</f>
        <v>24.95</v>
      </c>
      <c r="M1861">
        <f>'[2]Order Form'!L1740</f>
        <v>0</v>
      </c>
    </row>
    <row r="1862" spans="3:13" ht="15" hidden="1" customHeight="1" outlineLevel="2" x14ac:dyDescent="0.25">
      <c r="C1862" s="59" t="s">
        <v>37</v>
      </c>
      <c r="D1862" s="59" t="s">
        <v>37</v>
      </c>
      <c r="E1862">
        <f>'[2]Order Form'!D1811</f>
        <v>0</v>
      </c>
      <c r="F1862">
        <f>'[2]Order Form'!E1811</f>
        <v>0</v>
      </c>
      <c r="G1862">
        <f>'[2]Order Form'!F1811</f>
        <v>0</v>
      </c>
      <c r="H1862">
        <f>'[2]Order Form'!G1811</f>
        <v>0</v>
      </c>
      <c r="I1862">
        <f>'[2]Order Form'!H1811</f>
        <v>0</v>
      </c>
      <c r="J1862">
        <f>'[2]Order Form'!I1811</f>
        <v>0</v>
      </c>
      <c r="K1862">
        <f>'[2]Order Form'!J1811</f>
        <v>0</v>
      </c>
      <c r="L1862">
        <f>'[2]Order Form'!K1811</f>
        <v>0</v>
      </c>
      <c r="M1862">
        <f>'[2]Order Form'!L1741</f>
        <v>0</v>
      </c>
    </row>
    <row r="1863" spans="3:13" ht="15" hidden="1" customHeight="1" outlineLevel="2" x14ac:dyDescent="0.25">
      <c r="C1863" s="59" t="s">
        <v>37</v>
      </c>
      <c r="D1863" s="59" t="s">
        <v>37</v>
      </c>
      <c r="E1863">
        <f>'[2]Order Form'!D1812</f>
        <v>0</v>
      </c>
      <c r="F1863">
        <f>'[2]Order Form'!E1812</f>
        <v>0</v>
      </c>
      <c r="G1863">
        <f>'[2]Order Form'!F1812</f>
        <v>0</v>
      </c>
      <c r="H1863">
        <f>'[2]Order Form'!G1812</f>
        <v>0</v>
      </c>
      <c r="I1863">
        <f>'[2]Order Form'!H1812</f>
        <v>0</v>
      </c>
      <c r="J1863">
        <f>'[2]Order Form'!I1812</f>
        <v>0</v>
      </c>
      <c r="K1863">
        <f>'[2]Order Form'!J1812</f>
        <v>0</v>
      </c>
      <c r="L1863">
        <f>'[2]Order Form'!K1812</f>
        <v>0</v>
      </c>
      <c r="M1863">
        <f>'[2]Order Form'!L1742</f>
        <v>0</v>
      </c>
    </row>
    <row r="1864" spans="3:13" ht="15" hidden="1" customHeight="1" outlineLevel="2" x14ac:dyDescent="0.25">
      <c r="C1864" s="59" t="s">
        <v>37</v>
      </c>
      <c r="D1864" s="59" t="s">
        <v>37</v>
      </c>
      <c r="E1864" t="str">
        <f>'[2]Order Form'!D1813</f>
        <v>WSA599</v>
      </c>
      <c r="F1864" t="str">
        <f>'[2]Order Form'!E1813</f>
        <v>FS-C6</v>
      </c>
      <c r="G1864">
        <f>'[2]Order Form'!F1813</f>
        <v>0</v>
      </c>
      <c r="H1864" t="str">
        <f>'[2]Order Form'!G1813</f>
        <v>P</v>
      </c>
      <c r="I1864" t="str">
        <f>'[2]Order Form'!H1813</f>
        <v>** WS READING GLASSES PREPACK PROMO</v>
      </c>
      <c r="J1864">
        <f>'[2]Order Form'!I1813</f>
        <v>1</v>
      </c>
      <c r="K1864">
        <f>'[2]Order Form'!J1813</f>
        <v>241.8</v>
      </c>
      <c r="L1864">
        <f>'[2]Order Form'!K1813</f>
        <v>398.97</v>
      </c>
      <c r="M1864">
        <f>'[2]Order Form'!L1743</f>
        <v>0</v>
      </c>
    </row>
    <row r="1865" spans="3:13" ht="15" hidden="1" customHeight="1" outlineLevel="2" x14ac:dyDescent="0.25">
      <c r="C1865" s="59" t="s">
        <v>37</v>
      </c>
      <c r="D1865" s="59" t="s">
        <v>37</v>
      </c>
      <c r="E1865" t="str">
        <f>'[2]Order Form'!D1814</f>
        <v>HO0283</v>
      </c>
      <c r="F1865" t="str">
        <f>'[2]Order Form'!E1814</f>
        <v>WR-27</v>
      </c>
      <c r="G1865">
        <f>'[2]Order Form'!F1814</f>
        <v>0</v>
      </c>
      <c r="H1865">
        <f>'[2]Order Form'!G1814</f>
        <v>0</v>
      </c>
      <c r="I1865" t="str">
        <f>'[2]Order Form'!H1814</f>
        <v>** BONUS LIVING TODAY 4PC LENS CLOTH (6 only)
(Order if required)</v>
      </c>
      <c r="J1865">
        <f>'[2]Order Form'!I1814</f>
        <v>6</v>
      </c>
      <c r="K1865">
        <f>'[2]Order Form'!J1814</f>
        <v>0</v>
      </c>
      <c r="L1865">
        <f>'[2]Order Form'!K1814</f>
        <v>5</v>
      </c>
      <c r="M1865">
        <f>'[2]Order Form'!L1744</f>
        <v>0</v>
      </c>
    </row>
    <row r="1866" spans="3:13" ht="15" hidden="1" customHeight="1" outlineLevel="2" x14ac:dyDescent="0.25">
      <c r="C1866" s="59" t="s">
        <v>37</v>
      </c>
      <c r="D1866" s="59" t="s">
        <v>37</v>
      </c>
      <c r="E1866">
        <f>'[2]Order Form'!D1815</f>
        <v>0</v>
      </c>
      <c r="F1866">
        <f>'[2]Order Form'!E1815</f>
        <v>0</v>
      </c>
      <c r="G1866">
        <f>'[2]Order Form'!F1815</f>
        <v>0</v>
      </c>
      <c r="H1866">
        <f>'[2]Order Form'!G1815</f>
        <v>0</v>
      </c>
      <c r="I1866">
        <f>'[2]Order Form'!H1815</f>
        <v>0</v>
      </c>
      <c r="J1866">
        <f>'[2]Order Form'!I1815</f>
        <v>0</v>
      </c>
      <c r="K1866">
        <f>'[2]Order Form'!J1815</f>
        <v>0</v>
      </c>
      <c r="L1866">
        <f>'[2]Order Form'!K1815</f>
        <v>0</v>
      </c>
      <c r="M1866">
        <f>'[2]Order Form'!L1745</f>
        <v>0</v>
      </c>
    </row>
    <row r="1867" spans="3:13" ht="15" hidden="1" customHeight="1" outlineLevel="2" x14ac:dyDescent="0.25">
      <c r="C1867" s="59" t="s">
        <v>37</v>
      </c>
      <c r="D1867" s="59" t="s">
        <v>37</v>
      </c>
      <c r="E1867" t="str">
        <f>'[2]Order Form'!D1816</f>
        <v>WSA599</v>
      </c>
      <c r="F1867" t="str">
        <f>'[2]Order Form'!E1816</f>
        <v>FS-C6</v>
      </c>
      <c r="G1867">
        <f>'[2]Order Form'!F1816</f>
        <v>0</v>
      </c>
      <c r="H1867" t="str">
        <f>'[2]Order Form'!G1816</f>
        <v>P</v>
      </c>
      <c r="I1867" t="str">
        <f>'[2]Order Form'!H1816</f>
        <v>WS READING GLASSES PREPACK</v>
      </c>
      <c r="J1867">
        <f>'[2]Order Form'!I1816</f>
        <v>1</v>
      </c>
      <c r="K1867">
        <f>'[2]Order Form'!J1816</f>
        <v>241.8</v>
      </c>
      <c r="L1867">
        <f>'[2]Order Form'!K1816</f>
        <v>398.97</v>
      </c>
      <c r="M1867">
        <f>'[2]Order Form'!L1746</f>
        <v>0</v>
      </c>
    </row>
    <row r="1868" spans="3:13" ht="15" hidden="1" customHeight="1" outlineLevel="2" x14ac:dyDescent="0.25">
      <c r="C1868" s="59" t="s">
        <v>37</v>
      </c>
      <c r="D1868" s="59" t="s">
        <v>37</v>
      </c>
      <c r="E1868">
        <f>'[2]Order Form'!D1817</f>
        <v>512630</v>
      </c>
      <c r="F1868" t="str">
        <f>'[2]Order Form'!E1817</f>
        <v>03-19</v>
      </c>
      <c r="G1868">
        <f>'[2]Order Form'!F1817</f>
        <v>0</v>
      </c>
      <c r="H1868">
        <f>'[2]Order Form'!G1817</f>
        <v>0</v>
      </c>
      <c r="I1868" t="str">
        <f>'[2]Order Form'!H1817</f>
        <v>WS READING GLASSES BLACK +1.00</v>
      </c>
      <c r="J1868">
        <f>'[2]Order Form'!I1817</f>
        <v>1</v>
      </c>
      <c r="K1868">
        <f>'[2]Order Form'!J1817</f>
        <v>12.09</v>
      </c>
      <c r="L1868">
        <f>'[2]Order Form'!K1817</f>
        <v>19.95</v>
      </c>
      <c r="M1868">
        <f>'[2]Order Form'!L1747</f>
        <v>0</v>
      </c>
    </row>
    <row r="1869" spans="3:13" ht="15" hidden="1" customHeight="1" outlineLevel="2" x14ac:dyDescent="0.25">
      <c r="C1869" s="59" t="s">
        <v>37</v>
      </c>
      <c r="D1869" s="59" t="s">
        <v>37</v>
      </c>
      <c r="E1869">
        <f>'[2]Order Form'!D1818</f>
        <v>512631</v>
      </c>
      <c r="F1869" t="str">
        <f>'[2]Order Form'!E1818</f>
        <v>03-19</v>
      </c>
      <c r="G1869">
        <f>'[2]Order Form'!F1818</f>
        <v>0</v>
      </c>
      <c r="H1869">
        <f>'[2]Order Form'!G1818</f>
        <v>0</v>
      </c>
      <c r="I1869" t="str">
        <f>'[2]Order Form'!H1818</f>
        <v>WS READING GLASSES BLACK +1.50</v>
      </c>
      <c r="J1869">
        <f>'[2]Order Form'!I1818</f>
        <v>1</v>
      </c>
      <c r="K1869">
        <f>'[2]Order Form'!J1818</f>
        <v>12.09</v>
      </c>
      <c r="L1869">
        <f>'[2]Order Form'!K1818</f>
        <v>19.95</v>
      </c>
      <c r="M1869">
        <f>'[2]Order Form'!L1748</f>
        <v>0</v>
      </c>
    </row>
    <row r="1870" spans="3:13" ht="15" hidden="1" customHeight="1" outlineLevel="2" x14ac:dyDescent="0.25">
      <c r="C1870" s="59" t="s">
        <v>37</v>
      </c>
      <c r="D1870" s="59" t="s">
        <v>37</v>
      </c>
      <c r="E1870">
        <f>'[2]Order Form'!D1819</f>
        <v>512632</v>
      </c>
      <c r="F1870" t="str">
        <f>'[2]Order Form'!E1819</f>
        <v>03-19</v>
      </c>
      <c r="G1870">
        <f>'[2]Order Form'!F1819</f>
        <v>0</v>
      </c>
      <c r="H1870">
        <f>'[2]Order Form'!G1819</f>
        <v>0</v>
      </c>
      <c r="I1870" t="str">
        <f>'[2]Order Form'!H1819</f>
        <v>WS READING GLASSES BLACK +2.00</v>
      </c>
      <c r="J1870">
        <f>'[2]Order Form'!I1819</f>
        <v>1</v>
      </c>
      <c r="K1870">
        <f>'[2]Order Form'!J1819</f>
        <v>12.09</v>
      </c>
      <c r="L1870">
        <f>'[2]Order Form'!K1819</f>
        <v>19.95</v>
      </c>
      <c r="M1870">
        <f>'[2]Order Form'!L1749</f>
        <v>0</v>
      </c>
    </row>
    <row r="1871" spans="3:13" ht="15" hidden="1" customHeight="1" outlineLevel="2" x14ac:dyDescent="0.25">
      <c r="C1871" s="59" t="s">
        <v>37</v>
      </c>
      <c r="D1871" s="59" t="s">
        <v>37</v>
      </c>
      <c r="E1871">
        <f>'[2]Order Form'!D1820</f>
        <v>512633</v>
      </c>
      <c r="F1871" t="str">
        <f>'[2]Order Form'!E1820</f>
        <v>03-19</v>
      </c>
      <c r="G1871">
        <f>'[2]Order Form'!F1820</f>
        <v>0</v>
      </c>
      <c r="H1871">
        <f>'[2]Order Form'!G1820</f>
        <v>0</v>
      </c>
      <c r="I1871" t="str">
        <f>'[2]Order Form'!H1820</f>
        <v>WS READING GLASSES BLACK +2.50</v>
      </c>
      <c r="J1871">
        <f>'[2]Order Form'!I1820</f>
        <v>1</v>
      </c>
      <c r="K1871">
        <f>'[2]Order Form'!J1820</f>
        <v>12.09</v>
      </c>
      <c r="L1871">
        <f>'[2]Order Form'!K1820</f>
        <v>19.95</v>
      </c>
      <c r="M1871">
        <f>'[2]Order Form'!L1750</f>
        <v>0</v>
      </c>
    </row>
    <row r="1872" spans="3:13" ht="15" hidden="1" customHeight="1" outlineLevel="2" x14ac:dyDescent="0.25">
      <c r="C1872" s="59" t="s">
        <v>37</v>
      </c>
      <c r="D1872" s="59" t="s">
        <v>37</v>
      </c>
      <c r="E1872">
        <f>'[2]Order Form'!D1821</f>
        <v>512634</v>
      </c>
      <c r="F1872" t="str">
        <f>'[2]Order Form'!E1821</f>
        <v>03-19</v>
      </c>
      <c r="G1872">
        <f>'[2]Order Form'!F1821</f>
        <v>0</v>
      </c>
      <c r="H1872">
        <f>'[2]Order Form'!G1821</f>
        <v>0</v>
      </c>
      <c r="I1872" t="str">
        <f>'[2]Order Form'!H1821</f>
        <v>WS READING GLASSES BLACK +3.00</v>
      </c>
      <c r="J1872">
        <f>'[2]Order Form'!I1821</f>
        <v>1</v>
      </c>
      <c r="K1872">
        <f>'[2]Order Form'!J1821</f>
        <v>12.09</v>
      </c>
      <c r="L1872">
        <f>'[2]Order Form'!K1821</f>
        <v>19.95</v>
      </c>
      <c r="M1872">
        <f>'[2]Order Form'!L1751</f>
        <v>0</v>
      </c>
    </row>
    <row r="1873" spans="3:13" ht="15" hidden="1" customHeight="1" outlineLevel="2" x14ac:dyDescent="0.25">
      <c r="C1873" s="59" t="s">
        <v>37</v>
      </c>
      <c r="D1873" s="59" t="s">
        <v>37</v>
      </c>
      <c r="E1873">
        <f>'[2]Order Form'!D1822</f>
        <v>512635</v>
      </c>
      <c r="F1873" t="str">
        <f>'[2]Order Form'!E1822</f>
        <v>03-19</v>
      </c>
      <c r="G1873">
        <f>'[2]Order Form'!F1822</f>
        <v>0</v>
      </c>
      <c r="H1873">
        <f>'[2]Order Form'!G1822</f>
        <v>0</v>
      </c>
      <c r="I1873" t="str">
        <f>'[2]Order Form'!H1822</f>
        <v>WS READING GLASSES BLUE +1.00</v>
      </c>
      <c r="J1873">
        <f>'[2]Order Form'!I1822</f>
        <v>1</v>
      </c>
      <c r="K1873">
        <f>'[2]Order Form'!J1822</f>
        <v>12.09</v>
      </c>
      <c r="L1873">
        <f>'[2]Order Form'!K1822</f>
        <v>19.95</v>
      </c>
      <c r="M1873">
        <f>'[2]Order Form'!L1752</f>
        <v>0</v>
      </c>
    </row>
    <row r="1874" spans="3:13" ht="15" hidden="1" customHeight="1" outlineLevel="2" x14ac:dyDescent="0.25">
      <c r="C1874" s="59" t="s">
        <v>37</v>
      </c>
      <c r="D1874" s="59" t="s">
        <v>37</v>
      </c>
      <c r="E1874">
        <f>'[2]Order Form'!D1823</f>
        <v>512636</v>
      </c>
      <c r="F1874" t="str">
        <f>'[2]Order Form'!E1823</f>
        <v>03-19</v>
      </c>
      <c r="G1874">
        <f>'[2]Order Form'!F1823</f>
        <v>0</v>
      </c>
      <c r="H1874">
        <f>'[2]Order Form'!G1823</f>
        <v>0</v>
      </c>
      <c r="I1874" t="str">
        <f>'[2]Order Form'!H1823</f>
        <v>WS READING GLASSES BLUE +1.50</v>
      </c>
      <c r="J1874">
        <f>'[2]Order Form'!I1823</f>
        <v>1</v>
      </c>
      <c r="K1874">
        <f>'[2]Order Form'!J1823</f>
        <v>12.09</v>
      </c>
      <c r="L1874">
        <f>'[2]Order Form'!K1823</f>
        <v>19.95</v>
      </c>
      <c r="M1874">
        <f>'[2]Order Form'!L1753</f>
        <v>0</v>
      </c>
    </row>
    <row r="1875" spans="3:13" ht="15" hidden="1" customHeight="1" outlineLevel="2" x14ac:dyDescent="0.25">
      <c r="C1875" s="59" t="s">
        <v>37</v>
      </c>
      <c r="D1875" s="59" t="s">
        <v>37</v>
      </c>
      <c r="E1875">
        <f>'[2]Order Form'!D1824</f>
        <v>512637</v>
      </c>
      <c r="F1875" t="str">
        <f>'[2]Order Form'!E1824</f>
        <v>03-19</v>
      </c>
      <c r="G1875">
        <f>'[2]Order Form'!F1824</f>
        <v>0</v>
      </c>
      <c r="H1875">
        <f>'[2]Order Form'!G1824</f>
        <v>0</v>
      </c>
      <c r="I1875" t="str">
        <f>'[2]Order Form'!H1824</f>
        <v>WS READING GLASSES BLUE +2.00</v>
      </c>
      <c r="J1875">
        <f>'[2]Order Form'!I1824</f>
        <v>1</v>
      </c>
      <c r="K1875">
        <f>'[2]Order Form'!J1824</f>
        <v>12.09</v>
      </c>
      <c r="L1875">
        <f>'[2]Order Form'!K1824</f>
        <v>19.95</v>
      </c>
      <c r="M1875">
        <f>'[2]Order Form'!L1754</f>
        <v>0</v>
      </c>
    </row>
    <row r="1876" spans="3:13" ht="15" hidden="1" customHeight="1" outlineLevel="2" x14ac:dyDescent="0.25">
      <c r="C1876" s="59" t="s">
        <v>37</v>
      </c>
      <c r="D1876" s="59" t="s">
        <v>37</v>
      </c>
      <c r="E1876">
        <f>'[2]Order Form'!D1825</f>
        <v>512638</v>
      </c>
      <c r="F1876" t="str">
        <f>'[2]Order Form'!E1825</f>
        <v>03-19</v>
      </c>
      <c r="G1876">
        <f>'[2]Order Form'!F1825</f>
        <v>0</v>
      </c>
      <c r="H1876">
        <f>'[2]Order Form'!G1825</f>
        <v>0</v>
      </c>
      <c r="I1876" t="str">
        <f>'[2]Order Form'!H1825</f>
        <v>WS READING GLASSES BLUE +2.50</v>
      </c>
      <c r="J1876">
        <f>'[2]Order Form'!I1825</f>
        <v>1</v>
      </c>
      <c r="K1876">
        <f>'[2]Order Form'!J1825</f>
        <v>12.09</v>
      </c>
      <c r="L1876">
        <f>'[2]Order Form'!K1825</f>
        <v>19.95</v>
      </c>
      <c r="M1876">
        <f>'[2]Order Form'!L1755</f>
        <v>0</v>
      </c>
    </row>
    <row r="1877" spans="3:13" ht="15" hidden="1" customHeight="1" outlineLevel="2" x14ac:dyDescent="0.25">
      <c r="C1877" s="59" t="s">
        <v>37</v>
      </c>
      <c r="D1877" s="59" t="s">
        <v>37</v>
      </c>
      <c r="E1877">
        <f>'[2]Order Form'!D1826</f>
        <v>512639</v>
      </c>
      <c r="F1877" t="str">
        <f>'[2]Order Form'!E1826</f>
        <v>03-19</v>
      </c>
      <c r="G1877">
        <f>'[2]Order Form'!F1826</f>
        <v>0</v>
      </c>
      <c r="H1877">
        <f>'[2]Order Form'!G1826</f>
        <v>0</v>
      </c>
      <c r="I1877" t="str">
        <f>'[2]Order Form'!H1826</f>
        <v>WS READING GLASSES BLUE +3.00</v>
      </c>
      <c r="J1877">
        <f>'[2]Order Form'!I1826</f>
        <v>1</v>
      </c>
      <c r="K1877">
        <f>'[2]Order Form'!J1826</f>
        <v>12.09</v>
      </c>
      <c r="L1877">
        <f>'[2]Order Form'!K1826</f>
        <v>19.95</v>
      </c>
      <c r="M1877">
        <f>'[2]Order Form'!L1756</f>
        <v>0</v>
      </c>
    </row>
    <row r="1878" spans="3:13" ht="15" hidden="1" customHeight="1" outlineLevel="2" x14ac:dyDescent="0.25">
      <c r="C1878" s="59" t="s">
        <v>37</v>
      </c>
      <c r="D1878" s="59" t="s">
        <v>37</v>
      </c>
      <c r="E1878">
        <f>'[2]Order Form'!D1827</f>
        <v>512640</v>
      </c>
      <c r="F1878" t="str">
        <f>'[2]Order Form'!E1827</f>
        <v>03-19</v>
      </c>
      <c r="G1878">
        <f>'[2]Order Form'!F1827</f>
        <v>0</v>
      </c>
      <c r="H1878">
        <f>'[2]Order Form'!G1827</f>
        <v>0</v>
      </c>
      <c r="I1878" t="str">
        <f>'[2]Order Form'!H1827</f>
        <v>WS READING GLASSES TORTOISE SHELL +1.00</v>
      </c>
      <c r="J1878">
        <f>'[2]Order Form'!I1827</f>
        <v>1</v>
      </c>
      <c r="K1878">
        <f>'[2]Order Form'!J1827</f>
        <v>12.09</v>
      </c>
      <c r="L1878">
        <f>'[2]Order Form'!K1827</f>
        <v>19.95</v>
      </c>
      <c r="M1878">
        <f>'[2]Order Form'!L1757</f>
        <v>0</v>
      </c>
    </row>
    <row r="1879" spans="3:13" ht="15" hidden="1" customHeight="1" outlineLevel="2" x14ac:dyDescent="0.25">
      <c r="C1879" s="59" t="s">
        <v>37</v>
      </c>
      <c r="D1879" s="59" t="s">
        <v>37</v>
      </c>
      <c r="E1879">
        <f>'[2]Order Form'!D1828</f>
        <v>512641</v>
      </c>
      <c r="F1879" t="str">
        <f>'[2]Order Form'!E1828</f>
        <v>03-19</v>
      </c>
      <c r="G1879">
        <f>'[2]Order Form'!F1828</f>
        <v>0</v>
      </c>
      <c r="H1879">
        <f>'[2]Order Form'!G1828</f>
        <v>0</v>
      </c>
      <c r="I1879" t="str">
        <f>'[2]Order Form'!H1828</f>
        <v>WS READING GLASSES TORTOISE SHELL +1.50</v>
      </c>
      <c r="J1879">
        <f>'[2]Order Form'!I1828</f>
        <v>1</v>
      </c>
      <c r="K1879">
        <f>'[2]Order Form'!J1828</f>
        <v>12.09</v>
      </c>
      <c r="L1879">
        <f>'[2]Order Form'!K1828</f>
        <v>19.95</v>
      </c>
      <c r="M1879">
        <f>'[2]Order Form'!L1758</f>
        <v>0</v>
      </c>
    </row>
    <row r="1880" spans="3:13" ht="15" hidden="1" customHeight="1" outlineLevel="2" x14ac:dyDescent="0.25">
      <c r="C1880" s="59" t="s">
        <v>37</v>
      </c>
      <c r="D1880" s="59" t="s">
        <v>37</v>
      </c>
      <c r="E1880">
        <f>'[2]Order Form'!D1829</f>
        <v>512642</v>
      </c>
      <c r="F1880" t="str">
        <f>'[2]Order Form'!E1829</f>
        <v>03-19</v>
      </c>
      <c r="G1880">
        <f>'[2]Order Form'!F1829</f>
        <v>0</v>
      </c>
      <c r="H1880">
        <f>'[2]Order Form'!G1829</f>
        <v>0</v>
      </c>
      <c r="I1880" t="str">
        <f>'[2]Order Form'!H1829</f>
        <v>WS READING GLASSES TORTOISE SHELL +2.00</v>
      </c>
      <c r="J1880">
        <f>'[2]Order Form'!I1829</f>
        <v>1</v>
      </c>
      <c r="K1880">
        <f>'[2]Order Form'!J1829</f>
        <v>12.09</v>
      </c>
      <c r="L1880">
        <f>'[2]Order Form'!K1829</f>
        <v>19.95</v>
      </c>
      <c r="M1880">
        <f>'[2]Order Form'!L1759</f>
        <v>0</v>
      </c>
    </row>
    <row r="1881" spans="3:13" ht="15" hidden="1" customHeight="1" outlineLevel="2" x14ac:dyDescent="0.25">
      <c r="C1881" s="59" t="s">
        <v>37</v>
      </c>
      <c r="D1881" s="59" t="s">
        <v>37</v>
      </c>
      <c r="E1881">
        <f>'[2]Order Form'!D1830</f>
        <v>512643</v>
      </c>
      <c r="F1881" t="str">
        <f>'[2]Order Form'!E1830</f>
        <v>03-19</v>
      </c>
      <c r="G1881">
        <f>'[2]Order Form'!F1830</f>
        <v>0</v>
      </c>
      <c r="H1881">
        <f>'[2]Order Form'!G1830</f>
        <v>0</v>
      </c>
      <c r="I1881" t="str">
        <f>'[2]Order Form'!H1830</f>
        <v>WS READING GLASSES TORTOISE SHELL +2.50</v>
      </c>
      <c r="J1881">
        <f>'[2]Order Form'!I1830</f>
        <v>1</v>
      </c>
      <c r="K1881">
        <f>'[2]Order Form'!J1830</f>
        <v>12.09</v>
      </c>
      <c r="L1881">
        <f>'[2]Order Form'!K1830</f>
        <v>19.95</v>
      </c>
      <c r="M1881">
        <f>'[2]Order Form'!L1760</f>
        <v>0</v>
      </c>
    </row>
    <row r="1882" spans="3:13" ht="15" hidden="1" customHeight="1" outlineLevel="2" x14ac:dyDescent="0.25">
      <c r="C1882" s="59" t="s">
        <v>37</v>
      </c>
      <c r="D1882" s="59" t="s">
        <v>37</v>
      </c>
      <c r="E1882">
        <f>'[2]Order Form'!D1831</f>
        <v>512644</v>
      </c>
      <c r="F1882" t="str">
        <f>'[2]Order Form'!E1831</f>
        <v>03-19</v>
      </c>
      <c r="G1882">
        <f>'[2]Order Form'!F1831</f>
        <v>0</v>
      </c>
      <c r="H1882">
        <f>'[2]Order Form'!G1831</f>
        <v>0</v>
      </c>
      <c r="I1882" t="str">
        <f>'[2]Order Form'!H1831</f>
        <v>WS READING GLASSES TORTOISE SHELL +3.00</v>
      </c>
      <c r="J1882">
        <f>'[2]Order Form'!I1831</f>
        <v>1</v>
      </c>
      <c r="K1882">
        <f>'[2]Order Form'!J1831</f>
        <v>12.09</v>
      </c>
      <c r="L1882">
        <f>'[2]Order Form'!K1831</f>
        <v>19.95</v>
      </c>
      <c r="M1882">
        <f>'[2]Order Form'!L1761</f>
        <v>0</v>
      </c>
    </row>
    <row r="1883" spans="3:13" ht="15" hidden="1" customHeight="1" outlineLevel="2" x14ac:dyDescent="0.25">
      <c r="C1883" s="59" t="s">
        <v>37</v>
      </c>
      <c r="D1883" s="59" t="s">
        <v>37</v>
      </c>
      <c r="E1883">
        <f>'[2]Order Form'!D1832</f>
        <v>512645</v>
      </c>
      <c r="F1883" t="str">
        <f>'[2]Order Form'!E1832</f>
        <v>03-19</v>
      </c>
      <c r="G1883">
        <f>'[2]Order Form'!F1832</f>
        <v>0</v>
      </c>
      <c r="H1883">
        <f>'[2]Order Form'!G1832</f>
        <v>0</v>
      </c>
      <c r="I1883" t="str">
        <f>'[2]Order Form'!H1832</f>
        <v>WS READING GLASSES CLEAR +1.00</v>
      </c>
      <c r="J1883">
        <f>'[2]Order Form'!I1832</f>
        <v>1</v>
      </c>
      <c r="K1883">
        <f>'[2]Order Form'!J1832</f>
        <v>12.09</v>
      </c>
      <c r="L1883">
        <f>'[2]Order Form'!K1832</f>
        <v>19.95</v>
      </c>
      <c r="M1883" t="e">
        <f>'[2]Order Form'!#REF!</f>
        <v>#REF!</v>
      </c>
    </row>
    <row r="1884" spans="3:13" ht="15" hidden="1" customHeight="1" outlineLevel="2" x14ac:dyDescent="0.25">
      <c r="C1884" s="59" t="s">
        <v>37</v>
      </c>
      <c r="D1884" s="59" t="s">
        <v>37</v>
      </c>
      <c r="E1884">
        <f>'[2]Order Form'!D1833</f>
        <v>512646</v>
      </c>
      <c r="F1884" t="str">
        <f>'[2]Order Form'!E1833</f>
        <v>03-19</v>
      </c>
      <c r="G1884">
        <f>'[2]Order Form'!F1833</f>
        <v>0</v>
      </c>
      <c r="H1884">
        <f>'[2]Order Form'!G1833</f>
        <v>0</v>
      </c>
      <c r="I1884" t="str">
        <f>'[2]Order Form'!H1833</f>
        <v>WS READING GLASSES CLEAR +1.50</v>
      </c>
      <c r="J1884">
        <f>'[2]Order Form'!I1833</f>
        <v>1</v>
      </c>
      <c r="K1884">
        <f>'[2]Order Form'!J1833</f>
        <v>12.09</v>
      </c>
      <c r="L1884">
        <f>'[2]Order Form'!K1833</f>
        <v>19.95</v>
      </c>
      <c r="M1884" t="e">
        <f>'[2]Order Form'!#REF!</f>
        <v>#REF!</v>
      </c>
    </row>
    <row r="1885" spans="3:13" ht="15" hidden="1" customHeight="1" outlineLevel="2" x14ac:dyDescent="0.25">
      <c r="C1885" s="59" t="s">
        <v>37</v>
      </c>
      <c r="D1885" s="59" t="s">
        <v>37</v>
      </c>
      <c r="E1885">
        <f>'[2]Order Form'!D1834</f>
        <v>512647</v>
      </c>
      <c r="F1885" t="str">
        <f>'[2]Order Form'!E1834</f>
        <v>03-19</v>
      </c>
      <c r="G1885">
        <f>'[2]Order Form'!F1834</f>
        <v>0</v>
      </c>
      <c r="H1885">
        <f>'[2]Order Form'!G1834</f>
        <v>0</v>
      </c>
      <c r="I1885" t="str">
        <f>'[2]Order Form'!H1834</f>
        <v>WS READING GLASSES CLEAR +2.00</v>
      </c>
      <c r="J1885">
        <f>'[2]Order Form'!I1834</f>
        <v>1</v>
      </c>
      <c r="K1885">
        <f>'[2]Order Form'!J1834</f>
        <v>12.09</v>
      </c>
      <c r="L1885">
        <f>'[2]Order Form'!K1834</f>
        <v>19.95</v>
      </c>
      <c r="M1885">
        <f>'[2]Order Form'!L1764</f>
        <v>0</v>
      </c>
    </row>
    <row r="1886" spans="3:13" ht="15" hidden="1" customHeight="1" outlineLevel="2" x14ac:dyDescent="0.25">
      <c r="C1886" s="59" t="s">
        <v>37</v>
      </c>
      <c r="D1886" s="59" t="s">
        <v>37</v>
      </c>
      <c r="E1886">
        <f>'[2]Order Form'!D1835</f>
        <v>512648</v>
      </c>
      <c r="F1886" t="str">
        <f>'[2]Order Form'!E1835</f>
        <v>03-19</v>
      </c>
      <c r="G1886">
        <f>'[2]Order Form'!F1835</f>
        <v>0</v>
      </c>
      <c r="H1886">
        <f>'[2]Order Form'!G1835</f>
        <v>0</v>
      </c>
      <c r="I1886" t="str">
        <f>'[2]Order Form'!H1835</f>
        <v>WS READING GLASSES CLEAR +2.50</v>
      </c>
      <c r="J1886">
        <f>'[2]Order Form'!I1835</f>
        <v>1</v>
      </c>
      <c r="K1886">
        <f>'[2]Order Form'!J1835</f>
        <v>12.09</v>
      </c>
      <c r="L1886">
        <f>'[2]Order Form'!K1835</f>
        <v>19.95</v>
      </c>
      <c r="M1886">
        <f>'[2]Order Form'!L1765</f>
        <v>0</v>
      </c>
    </row>
    <row r="1887" spans="3:13" ht="15" hidden="1" customHeight="1" outlineLevel="2" x14ac:dyDescent="0.25">
      <c r="C1887" s="59" t="s">
        <v>37</v>
      </c>
      <c r="D1887" s="59" t="s">
        <v>37</v>
      </c>
      <c r="E1887">
        <f>'[2]Order Form'!D1836</f>
        <v>512649</v>
      </c>
      <c r="F1887" t="str">
        <f>'[2]Order Form'!E1836</f>
        <v>03-19</v>
      </c>
      <c r="G1887">
        <f>'[2]Order Form'!F1836</f>
        <v>0</v>
      </c>
      <c r="H1887">
        <f>'[2]Order Form'!G1836</f>
        <v>0</v>
      </c>
      <c r="I1887" t="str">
        <f>'[2]Order Form'!H1836</f>
        <v>WS READING GLASSES CLEAR +3.00</v>
      </c>
      <c r="J1887">
        <f>'[2]Order Form'!I1836</f>
        <v>1</v>
      </c>
      <c r="K1887">
        <f>'[2]Order Form'!J1836</f>
        <v>12.09</v>
      </c>
      <c r="L1887">
        <f>'[2]Order Form'!K1836</f>
        <v>19.95</v>
      </c>
      <c r="M1887">
        <f>'[2]Order Form'!L1766</f>
        <v>0</v>
      </c>
    </row>
    <row r="1888" spans="3:13" ht="15" hidden="1" customHeight="1" outlineLevel="2" x14ac:dyDescent="0.25">
      <c r="C1888" s="59" t="s">
        <v>37</v>
      </c>
      <c r="D1888" s="59" t="s">
        <v>37</v>
      </c>
      <c r="E1888">
        <f>'[2]Order Form'!D1837</f>
        <v>0</v>
      </c>
      <c r="F1888">
        <f>'[2]Order Form'!E1837</f>
        <v>0</v>
      </c>
      <c r="G1888">
        <f>'[2]Order Form'!F1837</f>
        <v>0</v>
      </c>
      <c r="H1888">
        <f>'[2]Order Form'!G1837</f>
        <v>0</v>
      </c>
      <c r="I1888">
        <f>'[2]Order Form'!H1837</f>
        <v>0</v>
      </c>
      <c r="J1888">
        <f>'[2]Order Form'!I1837</f>
        <v>0</v>
      </c>
      <c r="K1888">
        <f>'[2]Order Form'!J1837</f>
        <v>0</v>
      </c>
      <c r="L1888">
        <f>'[2]Order Form'!K1837</f>
        <v>0</v>
      </c>
      <c r="M1888">
        <f>'[2]Order Form'!L1767</f>
        <v>0</v>
      </c>
    </row>
    <row r="1889" spans="3:13" ht="15" hidden="1" customHeight="1" outlineLevel="2" x14ac:dyDescent="0.25">
      <c r="C1889" s="59" t="s">
        <v>37</v>
      </c>
      <c r="D1889" s="59" t="s">
        <v>37</v>
      </c>
      <c r="E1889" t="str">
        <f>'[2]Order Form'!D1838</f>
        <v>WSA199</v>
      </c>
      <c r="F1889" t="str">
        <f>'[2]Order Form'!E1838</f>
        <v>03-07</v>
      </c>
      <c r="G1889">
        <f>'[2]Order Form'!F1838</f>
        <v>0</v>
      </c>
      <c r="H1889" t="str">
        <f>'[2]Order Form'!G1838</f>
        <v>P</v>
      </c>
      <c r="I1889" t="str">
        <f>'[2]Order Form'!H1838</f>
        <v>** UNISEX EYEWEAR CASE PREPACK (12)</v>
      </c>
      <c r="J1889">
        <f>'[2]Order Form'!I1838</f>
        <v>1</v>
      </c>
      <c r="K1889">
        <f>'[2]Order Form'!J1838</f>
        <v>94.2</v>
      </c>
      <c r="L1889">
        <f>'[2]Order Form'!K1838</f>
        <v>155.43</v>
      </c>
      <c r="M1889">
        <f>'[2]Order Form'!L1768</f>
        <v>0</v>
      </c>
    </row>
    <row r="1890" spans="3:13" ht="15" hidden="1" customHeight="1" outlineLevel="2" x14ac:dyDescent="0.25">
      <c r="C1890" s="59" t="s">
        <v>37</v>
      </c>
      <c r="D1890" s="59" t="s">
        <v>37</v>
      </c>
      <c r="E1890">
        <f>'[2]Order Form'!D1839</f>
        <v>0</v>
      </c>
      <c r="F1890">
        <f>'[2]Order Form'!E1839</f>
        <v>0</v>
      </c>
      <c r="G1890">
        <f>'[2]Order Form'!F1839</f>
        <v>0</v>
      </c>
      <c r="H1890">
        <f>'[2]Order Form'!G1839</f>
        <v>0</v>
      </c>
      <c r="I1890">
        <f>'[2]Order Form'!H1839</f>
        <v>0</v>
      </c>
      <c r="J1890">
        <f>'[2]Order Form'!I1839</f>
        <v>0</v>
      </c>
      <c r="K1890">
        <f>'[2]Order Form'!J1839</f>
        <v>0</v>
      </c>
      <c r="L1890">
        <f>'[2]Order Form'!K1839</f>
        <v>0</v>
      </c>
      <c r="M1890">
        <f>'[2]Order Form'!L1769</f>
        <v>0</v>
      </c>
    </row>
    <row r="1891" spans="3:13" ht="15" hidden="1" customHeight="1" outlineLevel="2" x14ac:dyDescent="0.25">
      <c r="C1891" s="59" t="s">
        <v>37</v>
      </c>
      <c r="D1891" s="59" t="s">
        <v>37</v>
      </c>
      <c r="E1891" t="str">
        <f>'[2]Order Form'!D1840</f>
        <v>WSA616</v>
      </c>
      <c r="F1891" t="str">
        <f>'[2]Order Form'!E1840</f>
        <v>FS-B3</v>
      </c>
      <c r="G1891">
        <f>'[2]Order Form'!F1840</f>
        <v>0</v>
      </c>
      <c r="H1891" t="str">
        <f>'[2]Order Form'!G1840</f>
        <v>P</v>
      </c>
      <c r="I1891" t="str">
        <f>'[2]Order Form'!H1840</f>
        <v>WS COLOUR POP EYEWEAR CASES PREPACK</v>
      </c>
      <c r="J1891">
        <f>'[2]Order Form'!I1840</f>
        <v>1</v>
      </c>
      <c r="K1891">
        <f>'[2]Order Form'!J1840</f>
        <v>94.2</v>
      </c>
      <c r="L1891">
        <f>'[2]Order Form'!K1840</f>
        <v>155.43</v>
      </c>
      <c r="M1891">
        <f>'[2]Order Form'!L1770</f>
        <v>0</v>
      </c>
    </row>
    <row r="1892" spans="3:13" ht="15" hidden="1" customHeight="1" outlineLevel="2" x14ac:dyDescent="0.25">
      <c r="C1892" s="59" t="s">
        <v>37</v>
      </c>
      <c r="D1892" s="59" t="s">
        <v>37</v>
      </c>
      <c r="E1892">
        <f>'[2]Order Form'!D1841</f>
        <v>0</v>
      </c>
      <c r="F1892">
        <f>'[2]Order Form'!E1841</f>
        <v>0</v>
      </c>
      <c r="G1892">
        <f>'[2]Order Form'!F1841</f>
        <v>0</v>
      </c>
      <c r="H1892">
        <f>'[2]Order Form'!G1841</f>
        <v>0</v>
      </c>
      <c r="I1892">
        <f>'[2]Order Form'!H1841</f>
        <v>0</v>
      </c>
      <c r="J1892">
        <f>'[2]Order Form'!I1841</f>
        <v>0</v>
      </c>
      <c r="K1892">
        <f>'[2]Order Form'!J1841</f>
        <v>0</v>
      </c>
      <c r="L1892">
        <f>'[2]Order Form'!K1841</f>
        <v>0</v>
      </c>
      <c r="M1892">
        <f>'[2]Order Form'!L1771</f>
        <v>0</v>
      </c>
    </row>
    <row r="1893" spans="3:13" ht="15" hidden="1" customHeight="1" outlineLevel="2" x14ac:dyDescent="0.25">
      <c r="C1893" s="59" t="s">
        <v>37</v>
      </c>
      <c r="D1893" s="59" t="s">
        <v>37</v>
      </c>
      <c r="E1893" t="str">
        <f>'[2]Order Form'!D1842</f>
        <v>WSA629 *</v>
      </c>
      <c r="F1893">
        <f>'[2]Order Form'!E1842</f>
        <v>0</v>
      </c>
      <c r="G1893">
        <f>'[2]Order Form'!F1842</f>
        <v>0</v>
      </c>
      <c r="H1893" t="str">
        <f>'[2]Order Form'!G1842</f>
        <v>P - ETA EARLY AUG</v>
      </c>
      <c r="I1893" t="str">
        <f>'[2]Order Form'!H1842</f>
        <v>WS PASTEL SWIRL STAND PREPACK
(includes stand)</v>
      </c>
      <c r="J1893">
        <f>'[2]Order Form'!I1842</f>
        <v>1</v>
      </c>
      <c r="K1893">
        <f>'[2]Order Form'!J1842</f>
        <v>1150.2</v>
      </c>
      <c r="L1893">
        <f>'[2]Order Form'!K1842</f>
        <v>1897.83</v>
      </c>
      <c r="M1893">
        <f>'[2]Order Form'!L1772</f>
        <v>0</v>
      </c>
    </row>
    <row r="1894" spans="3:13" ht="15" hidden="1" customHeight="1" outlineLevel="2" x14ac:dyDescent="0.25">
      <c r="C1894" s="59" t="s">
        <v>37</v>
      </c>
      <c r="D1894" s="59" t="s">
        <v>37</v>
      </c>
      <c r="E1894">
        <f>'[2]Order Form'!D1843</f>
        <v>0</v>
      </c>
      <c r="F1894">
        <f>'[2]Order Form'!E1843</f>
        <v>0</v>
      </c>
      <c r="G1894">
        <f>'[2]Order Form'!F1843</f>
        <v>0</v>
      </c>
      <c r="H1894">
        <f>'[2]Order Form'!G1843</f>
        <v>0</v>
      </c>
      <c r="I1894">
        <f>'[2]Order Form'!H1843</f>
        <v>0</v>
      </c>
      <c r="J1894">
        <f>'[2]Order Form'!I1843</f>
        <v>0</v>
      </c>
      <c r="K1894">
        <f>'[2]Order Form'!J1843</f>
        <v>0</v>
      </c>
      <c r="L1894">
        <f>'[2]Order Form'!K1843</f>
        <v>0</v>
      </c>
      <c r="M1894" t="e">
        <f>'[2]Order Form'!#REF!</f>
        <v>#REF!</v>
      </c>
    </row>
    <row r="1895" spans="3:13" ht="15" hidden="1" customHeight="1" outlineLevel="2" x14ac:dyDescent="0.25">
      <c r="C1895" s="59" t="s">
        <v>37</v>
      </c>
      <c r="D1895" s="59" t="s">
        <v>37</v>
      </c>
      <c r="E1895" t="str">
        <f>'[2]Order Form'!D1844</f>
        <v>WSC080 *</v>
      </c>
      <c r="F1895">
        <f>'[2]Order Form'!E1844</f>
        <v>0</v>
      </c>
      <c r="G1895">
        <f>'[2]Order Form'!F1844</f>
        <v>0</v>
      </c>
      <c r="H1895" t="str">
        <f>'[2]Order Form'!G1844</f>
        <v>P - ETA MID AUG</v>
      </c>
      <c r="I1895" t="str">
        <f>'[2]Order Form'!H1844</f>
        <v>WS HEART LIP GLOSS SHEER PREPACK</v>
      </c>
      <c r="J1895">
        <f>'[2]Order Form'!I1844</f>
        <v>1</v>
      </c>
      <c r="K1895">
        <f>'[2]Order Form'!J1844</f>
        <v>188.4</v>
      </c>
      <c r="L1895">
        <f>'[2]Order Form'!K1844</f>
        <v>310.86</v>
      </c>
      <c r="M1895">
        <f>'[2]Order Form'!L1773</f>
        <v>0</v>
      </c>
    </row>
    <row r="1896" spans="3:13" ht="15" hidden="1" customHeight="1" outlineLevel="2" x14ac:dyDescent="0.25">
      <c r="C1896" s="59" t="s">
        <v>37</v>
      </c>
      <c r="D1896" s="59" t="s">
        <v>37</v>
      </c>
      <c r="E1896" t="str">
        <f>'[2]Order Form'!D1845</f>
        <v>512767 *</v>
      </c>
      <c r="F1896">
        <f>'[2]Order Form'!E1845</f>
        <v>0</v>
      </c>
      <c r="G1896">
        <f>'[2]Order Form'!F1845</f>
        <v>0</v>
      </c>
      <c r="H1896" t="str">
        <f>'[2]Order Form'!G1845</f>
        <v>ETA MID AUG</v>
      </c>
      <c r="I1896" t="str">
        <f>'[2]Order Form'!H1845</f>
        <v>** WS PASTEL SWIRL NAIL POLISH SET
(order in multiples of 6)</v>
      </c>
      <c r="J1896">
        <f>'[2]Order Form'!I1845</f>
        <v>6</v>
      </c>
      <c r="K1896">
        <f>'[2]Order Form'!J1845</f>
        <v>7.85</v>
      </c>
      <c r="L1896">
        <f>'[2]Order Form'!K1845</f>
        <v>14.95</v>
      </c>
      <c r="M1896">
        <f>'[2]Order Form'!L1774</f>
        <v>0</v>
      </c>
    </row>
    <row r="1897" spans="3:13" ht="15" hidden="1" customHeight="1" outlineLevel="2" x14ac:dyDescent="0.25">
      <c r="C1897" s="59" t="s">
        <v>37</v>
      </c>
      <c r="D1897" s="59" t="s">
        <v>37</v>
      </c>
      <c r="E1897" t="str">
        <f>'[2]Order Form'!D1846</f>
        <v>512781 *</v>
      </c>
      <c r="F1897" t="str">
        <f>'[2]Order Form'!E1846</f>
        <v>01-06</v>
      </c>
      <c r="G1897">
        <f>'[2]Order Form'!F1846</f>
        <v>0</v>
      </c>
      <c r="H1897" t="str">
        <f>'[2]Order Form'!G1846</f>
        <v>ETA MID AUG</v>
      </c>
      <c r="I1897" t="str">
        <f>'[2]Order Form'!H1846</f>
        <v>** WS SILICONE RIBBED TRAVEL BOTTLE QUAD
(order in multiples of 6)</v>
      </c>
      <c r="J1897">
        <f>'[2]Order Form'!I1846</f>
        <v>6</v>
      </c>
      <c r="K1897">
        <f>'[2]Order Form'!J1846</f>
        <v>9.06</v>
      </c>
      <c r="L1897">
        <f>'[2]Order Form'!K1846</f>
        <v>14.95</v>
      </c>
      <c r="M1897">
        <f>'[2]Order Form'!L1775</f>
        <v>0</v>
      </c>
    </row>
    <row r="1898" spans="3:13" ht="15" hidden="1" customHeight="1" outlineLevel="2" x14ac:dyDescent="0.25">
      <c r="C1898" s="59" t="s">
        <v>37</v>
      </c>
      <c r="D1898" s="59" t="s">
        <v>37</v>
      </c>
      <c r="E1898" t="str">
        <f>'[2]Order Form'!D1847</f>
        <v>512780 *</v>
      </c>
      <c r="F1898" t="str">
        <f>'[2]Order Form'!E1847</f>
        <v>01-06</v>
      </c>
      <c r="G1898">
        <f>'[2]Order Form'!F1847</f>
        <v>0</v>
      </c>
      <c r="H1898" t="str">
        <f>'[2]Order Form'!G1847</f>
        <v>ETA MID AUG</v>
      </c>
      <c r="I1898" t="str">
        <f>'[2]Order Form'!H1847</f>
        <v>** WS SILCIONE TRAVEL JAR QUAD
(order in multiples of 6)</v>
      </c>
      <c r="J1898">
        <f>'[2]Order Form'!I1847</f>
        <v>6</v>
      </c>
      <c r="K1898">
        <f>'[2]Order Form'!J1847</f>
        <v>9.06</v>
      </c>
      <c r="L1898">
        <f>'[2]Order Form'!K1847</f>
        <v>14.95</v>
      </c>
      <c r="M1898">
        <f>'[2]Order Form'!L1776</f>
        <v>0</v>
      </c>
    </row>
    <row r="1899" spans="3:13" ht="15" hidden="1" customHeight="1" outlineLevel="2" x14ac:dyDescent="0.25">
      <c r="C1899" s="59" t="s">
        <v>37</v>
      </c>
      <c r="D1899" s="59" t="s">
        <v>37</v>
      </c>
      <c r="E1899" t="str">
        <f>'[2]Order Form'!D1848</f>
        <v>WSA562</v>
      </c>
      <c r="F1899" t="str">
        <f>'[2]Order Form'!E1848</f>
        <v>03-01</v>
      </c>
      <c r="G1899">
        <f>'[2]Order Form'!F1848</f>
        <v>0</v>
      </c>
      <c r="H1899" t="str">
        <f>'[2]Order Form'!G1848</f>
        <v>P</v>
      </c>
      <c r="I1899" t="str">
        <f>'[2]Order Form'!H1848</f>
        <v>WS MANICURE &amp; BEAUTY SET PREPACK (12)</v>
      </c>
      <c r="J1899">
        <f>'[2]Order Form'!I1848</f>
        <v>1</v>
      </c>
      <c r="K1899">
        <f>'[2]Order Form'!J1848</f>
        <v>123.24</v>
      </c>
      <c r="L1899">
        <f>'[2]Order Form'!K1848</f>
        <v>203.35</v>
      </c>
      <c r="M1899">
        <f>'[2]Order Form'!L1777</f>
        <v>0</v>
      </c>
    </row>
    <row r="1900" spans="3:13" ht="15" hidden="1" customHeight="1" outlineLevel="2" x14ac:dyDescent="0.25">
      <c r="C1900" s="59" t="s">
        <v>37</v>
      </c>
      <c r="D1900" s="59" t="s">
        <v>37</v>
      </c>
      <c r="E1900" t="str">
        <f>'[2]Order Form'!D1849</f>
        <v>WSA618</v>
      </c>
      <c r="F1900" t="str">
        <f>'[2]Order Form'!E1849</f>
        <v>03-07</v>
      </c>
      <c r="G1900">
        <f>'[2]Order Form'!F1849</f>
        <v>0</v>
      </c>
      <c r="H1900" t="str">
        <f>'[2]Order Form'!G1849</f>
        <v>P</v>
      </c>
      <c r="I1900" t="str">
        <f>'[2]Order Form'!H1849</f>
        <v xml:space="preserve">WS TWEEZER QUAD SET PREPACK (12)
</v>
      </c>
      <c r="J1900">
        <f>'[2]Order Form'!I1849</f>
        <v>1</v>
      </c>
      <c r="K1900">
        <f>'[2]Order Form'!J1849</f>
        <v>94.2</v>
      </c>
      <c r="L1900">
        <f>'[2]Order Form'!K1849</f>
        <v>155.43</v>
      </c>
      <c r="M1900">
        <f>'[2]Order Form'!L1778</f>
        <v>0</v>
      </c>
    </row>
    <row r="1901" spans="3:13" ht="15" hidden="1" customHeight="1" outlineLevel="2" x14ac:dyDescent="0.25">
      <c r="C1901" s="59" t="s">
        <v>37</v>
      </c>
      <c r="D1901" s="59" t="s">
        <v>37</v>
      </c>
      <c r="E1901" t="str">
        <f>'[2]Order Form'!D1850</f>
        <v>WSA623</v>
      </c>
      <c r="F1901" t="str">
        <f>'[2]Order Form'!E1850</f>
        <v>FS-B4</v>
      </c>
      <c r="G1901">
        <f>'[2]Order Form'!F1850</f>
        <v>0</v>
      </c>
      <c r="H1901" t="str">
        <f>'[2]Order Form'!G1850</f>
        <v>P</v>
      </c>
      <c r="I1901" t="str">
        <f>'[2]Order Form'!H1850</f>
        <v>WS DELUXE SATIN SLEEP TRIO - PASTEL SWIRL PREPACK</v>
      </c>
      <c r="J1901">
        <f>'[2]Order Form'!I1850</f>
        <v>1</v>
      </c>
      <c r="K1901">
        <f>'[2]Order Form'!J1850</f>
        <v>145.19999999999999</v>
      </c>
      <c r="L1901">
        <f>'[2]Order Form'!K1850</f>
        <v>239.58</v>
      </c>
      <c r="M1901">
        <f>'[2]Order Form'!L1779</f>
        <v>0</v>
      </c>
    </row>
    <row r="1902" spans="3:13" ht="15" hidden="1" customHeight="1" outlineLevel="2" x14ac:dyDescent="0.25">
      <c r="C1902" s="59" t="s">
        <v>37</v>
      </c>
      <c r="D1902" s="59" t="s">
        <v>37</v>
      </c>
      <c r="E1902" t="str">
        <f>'[2]Order Form'!D1851</f>
        <v>WSA622</v>
      </c>
      <c r="F1902" t="str">
        <f>'[2]Order Form'!E1851</f>
        <v>FS-B3</v>
      </c>
      <c r="G1902">
        <f>'[2]Order Form'!F1851</f>
        <v>0</v>
      </c>
      <c r="H1902" t="str">
        <f>'[2]Order Form'!G1851</f>
        <v>P</v>
      </c>
      <c r="I1902" t="str">
        <f>'[2]Order Form'!H1851</f>
        <v>WS SHELL MIRROR PREPACK (12)</v>
      </c>
      <c r="J1902">
        <f>'[2]Order Form'!I1851</f>
        <v>1</v>
      </c>
      <c r="K1902">
        <f>'[2]Order Form'!J1851</f>
        <v>72.36</v>
      </c>
      <c r="L1902">
        <f>'[2]Order Form'!K1851</f>
        <v>119.39</v>
      </c>
      <c r="M1902">
        <f>'[2]Order Form'!L1780</f>
        <v>0</v>
      </c>
    </row>
    <row r="1903" spans="3:13" ht="15" hidden="1" customHeight="1" outlineLevel="2" x14ac:dyDescent="0.25">
      <c r="C1903" s="59" t="s">
        <v>37</v>
      </c>
      <c r="D1903" s="59" t="s">
        <v>37</v>
      </c>
      <c r="E1903" t="str">
        <f>'[2]Order Form'!D1852</f>
        <v>WSA617</v>
      </c>
      <c r="F1903" t="str">
        <f>'[2]Order Form'!E1852</f>
        <v>FS-B3</v>
      </c>
      <c r="G1903">
        <f>'[2]Order Form'!F1852</f>
        <v>0</v>
      </c>
      <c r="H1903" t="str">
        <f>'[2]Order Form'!G1852</f>
        <v>P</v>
      </c>
      <c r="I1903" t="str">
        <f>'[2]Order Form'!H1852</f>
        <v>WS MACARON PILL CASE PREPACK (18)</v>
      </c>
      <c r="J1903">
        <f>'[2]Order Form'!I1852</f>
        <v>1</v>
      </c>
      <c r="K1903">
        <f>'[2]Order Form'!J1852</f>
        <v>54</v>
      </c>
      <c r="L1903">
        <f>'[2]Order Form'!K1852</f>
        <v>89.1</v>
      </c>
      <c r="M1903">
        <f>'[2]Order Form'!L1781</f>
        <v>0</v>
      </c>
    </row>
    <row r="1904" spans="3:13" ht="15" hidden="1" customHeight="1" outlineLevel="2" x14ac:dyDescent="0.25">
      <c r="C1904" s="59" t="s">
        <v>37</v>
      </c>
      <c r="D1904" s="59" t="s">
        <v>37</v>
      </c>
      <c r="E1904" t="str">
        <f>'[2]Order Form'!D1853</f>
        <v>WSA625 *</v>
      </c>
      <c r="F1904" t="str">
        <f>'[2]Order Form'!E1853</f>
        <v>03-02</v>
      </c>
      <c r="G1904">
        <f>'[2]Order Form'!F1853</f>
        <v>0</v>
      </c>
      <c r="H1904" t="str">
        <f>'[2]Order Form'!G1853</f>
        <v>P - ETA MID AUG</v>
      </c>
      <c r="I1904" t="str">
        <f>'[2]Order Form'!H1853</f>
        <v>WS PASTEL SWIRL ATOMISER PREPACK</v>
      </c>
      <c r="J1904">
        <f>'[2]Order Form'!I1853</f>
        <v>1</v>
      </c>
      <c r="K1904">
        <f>'[2]Order Form'!J1853</f>
        <v>96.48</v>
      </c>
      <c r="L1904">
        <f>'[2]Order Form'!K1853</f>
        <v>159.19</v>
      </c>
      <c r="M1904">
        <f>'[2]Order Form'!L1782</f>
        <v>0</v>
      </c>
    </row>
    <row r="1905" spans="3:13" ht="15" hidden="1" customHeight="1" outlineLevel="2" x14ac:dyDescent="0.25">
      <c r="C1905" s="59" t="s">
        <v>37</v>
      </c>
      <c r="D1905" s="59" t="s">
        <v>37</v>
      </c>
      <c r="E1905" t="str">
        <f>'[2]Order Form'!D1854</f>
        <v>WSA620</v>
      </c>
      <c r="F1905" t="str">
        <f>'[2]Order Form'!E1854</f>
        <v>FS-B3</v>
      </c>
      <c r="G1905">
        <f>'[2]Order Form'!F1854</f>
        <v>0</v>
      </c>
      <c r="H1905" t="str">
        <f>'[2]Order Form'!G1854</f>
        <v>P</v>
      </c>
      <c r="I1905" t="str">
        <f>'[2]Order Form'!H1854</f>
        <v>WS DELUXE SATIN SLEEP TURBAN WITH TIES PREPACK</v>
      </c>
      <c r="J1905">
        <f>'[2]Order Form'!I1854</f>
        <v>1</v>
      </c>
      <c r="K1905">
        <f>'[2]Order Form'!J1854</f>
        <v>123.24</v>
      </c>
      <c r="L1905">
        <f>'[2]Order Form'!K1854</f>
        <v>203.35</v>
      </c>
      <c r="M1905">
        <f>'[2]Order Form'!L1783</f>
        <v>0</v>
      </c>
    </row>
    <row r="1906" spans="3:13" ht="15" hidden="1" customHeight="1" outlineLevel="2" x14ac:dyDescent="0.25">
      <c r="C1906" s="59" t="s">
        <v>37</v>
      </c>
      <c r="D1906" s="59" t="s">
        <v>37</v>
      </c>
      <c r="E1906">
        <f>'[2]Order Form'!D1855</f>
        <v>0</v>
      </c>
      <c r="F1906">
        <f>'[2]Order Form'!E1855</f>
        <v>0</v>
      </c>
      <c r="G1906">
        <f>'[2]Order Form'!F1855</f>
        <v>0</v>
      </c>
      <c r="H1906">
        <f>'[2]Order Form'!G1855</f>
        <v>0</v>
      </c>
      <c r="I1906">
        <f>'[2]Order Form'!H1855</f>
        <v>0</v>
      </c>
      <c r="J1906">
        <f>'[2]Order Form'!I1855</f>
        <v>0</v>
      </c>
      <c r="K1906">
        <f>'[2]Order Form'!J1855</f>
        <v>0</v>
      </c>
      <c r="L1906">
        <f>'[2]Order Form'!K1855</f>
        <v>0</v>
      </c>
      <c r="M1906">
        <f>'[2]Order Form'!L1784</f>
        <v>0</v>
      </c>
    </row>
    <row r="1907" spans="3:13" ht="15" hidden="1" customHeight="1" outlineLevel="2" x14ac:dyDescent="0.25">
      <c r="C1907" s="59" t="s">
        <v>37</v>
      </c>
      <c r="D1907" s="59" t="s">
        <v>37</v>
      </c>
      <c r="E1907">
        <f>'[2]Order Form'!D1856</f>
        <v>0</v>
      </c>
      <c r="F1907">
        <f>'[2]Order Form'!E1856</f>
        <v>0</v>
      </c>
      <c r="G1907">
        <f>'[2]Order Form'!F1856</f>
        <v>0</v>
      </c>
      <c r="H1907">
        <f>'[2]Order Form'!G1856</f>
        <v>0</v>
      </c>
      <c r="I1907">
        <f>'[2]Order Form'!H1856</f>
        <v>0</v>
      </c>
      <c r="J1907">
        <f>'[2]Order Form'!I1856</f>
        <v>0</v>
      </c>
      <c r="K1907">
        <f>'[2]Order Form'!J1856</f>
        <v>0</v>
      </c>
      <c r="L1907">
        <f>'[2]Order Form'!K1856</f>
        <v>0</v>
      </c>
      <c r="M1907">
        <f>'[2]Order Form'!L1785</f>
        <v>0</v>
      </c>
    </row>
    <row r="1908" spans="3:13" ht="15" hidden="1" customHeight="1" outlineLevel="2" x14ac:dyDescent="0.25">
      <c r="C1908" s="59" t="s">
        <v>37</v>
      </c>
      <c r="D1908" s="59" t="s">
        <v>37</v>
      </c>
      <c r="E1908" t="str">
        <f>'[2]Order Form'!D1857</f>
        <v>WSA617</v>
      </c>
      <c r="F1908">
        <f>'[2]Order Form'!E1857</f>
        <v>0</v>
      </c>
      <c r="G1908">
        <f>'[2]Order Form'!F1857</f>
        <v>0</v>
      </c>
      <c r="H1908" t="str">
        <f>'[2]Order Form'!G1857</f>
        <v>P</v>
      </c>
      <c r="I1908" t="str">
        <f>'[2]Order Form'!H1857</f>
        <v>WS MACARON PILL CASE PREPACK (18)</v>
      </c>
      <c r="J1908">
        <f>'[2]Order Form'!I1857</f>
        <v>1</v>
      </c>
      <c r="K1908">
        <f>'[2]Order Form'!J1857</f>
        <v>54</v>
      </c>
      <c r="L1908">
        <f>'[2]Order Form'!K1857</f>
        <v>89.1</v>
      </c>
      <c r="M1908">
        <f>'[2]Order Form'!L1786</f>
        <v>0</v>
      </c>
    </row>
    <row r="1909" spans="3:13" ht="15" hidden="1" customHeight="1" outlineLevel="2" x14ac:dyDescent="0.25">
      <c r="C1909" s="59" t="s">
        <v>37</v>
      </c>
      <c r="D1909" s="59" t="s">
        <v>37</v>
      </c>
      <c r="E1909">
        <f>'[2]Order Form'!D1858</f>
        <v>0</v>
      </c>
      <c r="F1909">
        <f>'[2]Order Form'!E1858</f>
        <v>0</v>
      </c>
      <c r="G1909">
        <f>'[2]Order Form'!F1858</f>
        <v>0</v>
      </c>
      <c r="H1909">
        <f>'[2]Order Form'!G1858</f>
        <v>0</v>
      </c>
      <c r="I1909">
        <f>'[2]Order Form'!H1858</f>
        <v>0</v>
      </c>
      <c r="J1909">
        <f>'[2]Order Form'!I1858</f>
        <v>0</v>
      </c>
      <c r="K1909">
        <f>'[2]Order Form'!J1858</f>
        <v>0</v>
      </c>
      <c r="L1909">
        <f>'[2]Order Form'!K1858</f>
        <v>0</v>
      </c>
      <c r="M1909">
        <f>'[2]Order Form'!L1787</f>
        <v>0</v>
      </c>
    </row>
    <row r="1910" spans="3:13" ht="15" hidden="1" customHeight="1" outlineLevel="2" x14ac:dyDescent="0.25">
      <c r="C1910" s="59" t="s">
        <v>37</v>
      </c>
      <c r="D1910" s="59" t="s">
        <v>37</v>
      </c>
      <c r="E1910">
        <f>'[2]Order Form'!D1859</f>
        <v>512609</v>
      </c>
      <c r="F1910" t="str">
        <f>'[2]Order Form'!E1859</f>
        <v>03-19</v>
      </c>
      <c r="G1910">
        <f>'[2]Order Form'!F1859</f>
        <v>0</v>
      </c>
      <c r="H1910">
        <f>'[2]Order Form'!G1859</f>
        <v>0</v>
      </c>
      <c r="I1910" t="str">
        <f>'[2]Order Form'!H1859</f>
        <v>** WS DOUGHNUT PILL CASE
(Order in Multiples of 8)</v>
      </c>
      <c r="J1910">
        <f>'[2]Order Form'!I1859</f>
        <v>8</v>
      </c>
      <c r="K1910">
        <f>'[2]Order Form'!J1859</f>
        <v>6.03</v>
      </c>
      <c r="L1910">
        <f>'[2]Order Form'!K1859</f>
        <v>9.9499999999999993</v>
      </c>
      <c r="M1910">
        <f>'[2]Order Form'!L1788</f>
        <v>0</v>
      </c>
    </row>
    <row r="1911" spans="3:13" ht="15" hidden="1" customHeight="1" outlineLevel="2" x14ac:dyDescent="0.25">
      <c r="C1911" s="59" t="s">
        <v>37</v>
      </c>
      <c r="D1911" s="59" t="s">
        <v>37</v>
      </c>
      <c r="E1911">
        <f>'[2]Order Form'!D1860</f>
        <v>0</v>
      </c>
      <c r="F1911">
        <f>'[2]Order Form'!E1860</f>
        <v>0</v>
      </c>
      <c r="G1911">
        <f>'[2]Order Form'!F1860</f>
        <v>0</v>
      </c>
      <c r="H1911">
        <f>'[2]Order Form'!G1860</f>
        <v>0</v>
      </c>
      <c r="I1911">
        <f>'[2]Order Form'!H1860</f>
        <v>0</v>
      </c>
      <c r="J1911">
        <f>'[2]Order Form'!I1860</f>
        <v>0</v>
      </c>
      <c r="K1911">
        <f>'[2]Order Form'!J1860</f>
        <v>0</v>
      </c>
      <c r="L1911">
        <f>'[2]Order Form'!K1860</f>
        <v>0</v>
      </c>
      <c r="M1911">
        <f>'[2]Order Form'!L1789</f>
        <v>0</v>
      </c>
    </row>
    <row r="1912" spans="3:13" ht="15" hidden="1" customHeight="1" outlineLevel="2" x14ac:dyDescent="0.25">
      <c r="C1912" s="59" t="s">
        <v>37</v>
      </c>
      <c r="D1912" s="59" t="s">
        <v>37</v>
      </c>
      <c r="E1912">
        <f>'[2]Order Form'!D1861</f>
        <v>511909</v>
      </c>
      <c r="F1912" t="str">
        <f>'[2]Order Form'!E1861</f>
        <v>FS-A10</v>
      </c>
      <c r="G1912">
        <f>'[2]Order Form'!F1861</f>
        <v>0</v>
      </c>
      <c r="H1912">
        <f>'[2]Order Form'!G1861</f>
        <v>0</v>
      </c>
      <c r="I1912" t="str">
        <f>'[2]Order Form'!H1861</f>
        <v>** WS PETAL PILL CASE
(order in multiples. Minimum of 8)</v>
      </c>
      <c r="J1912">
        <f>'[2]Order Form'!I1861</f>
        <v>8</v>
      </c>
      <c r="K1912">
        <f>'[2]Order Form'!J1861</f>
        <v>6.03</v>
      </c>
      <c r="L1912">
        <f>'[2]Order Form'!K1861</f>
        <v>9.9499999999999993</v>
      </c>
      <c r="M1912">
        <f>'[2]Order Form'!L1790</f>
        <v>0</v>
      </c>
    </row>
    <row r="1913" spans="3:13" ht="15" hidden="1" customHeight="1" outlineLevel="2" x14ac:dyDescent="0.25">
      <c r="C1913" s="59" t="s">
        <v>37</v>
      </c>
      <c r="D1913" s="59" t="s">
        <v>37</v>
      </c>
      <c r="E1913">
        <f>'[2]Order Form'!D1862</f>
        <v>0</v>
      </c>
      <c r="F1913">
        <f>'[2]Order Form'!E1862</f>
        <v>0</v>
      </c>
      <c r="G1913">
        <f>'[2]Order Form'!F1862</f>
        <v>0</v>
      </c>
      <c r="H1913">
        <f>'[2]Order Form'!G1862</f>
        <v>0</v>
      </c>
      <c r="I1913">
        <f>'[2]Order Form'!H1862</f>
        <v>0</v>
      </c>
      <c r="J1913">
        <f>'[2]Order Form'!I1862</f>
        <v>0</v>
      </c>
      <c r="K1913">
        <f>'[2]Order Form'!J1862</f>
        <v>0</v>
      </c>
      <c r="L1913">
        <f>'[2]Order Form'!K1862</f>
        <v>0</v>
      </c>
      <c r="M1913">
        <f>'[2]Order Form'!L1791</f>
        <v>0</v>
      </c>
    </row>
    <row r="1914" spans="3:13" ht="15" hidden="1" customHeight="1" outlineLevel="2" x14ac:dyDescent="0.25">
      <c r="C1914" s="59" t="s">
        <v>37</v>
      </c>
      <c r="D1914" s="59" t="s">
        <v>37</v>
      </c>
      <c r="E1914" t="str">
        <f>'[2]Order Form'!D1863</f>
        <v>WSA592</v>
      </c>
      <c r="F1914" t="str">
        <f>'[2]Order Form'!E1863</f>
        <v>03-19</v>
      </c>
      <c r="G1914">
        <f>'[2]Order Form'!F1863</f>
        <v>0</v>
      </c>
      <c r="H1914" t="str">
        <f>'[2]Order Form'!G1863</f>
        <v xml:space="preserve">P </v>
      </c>
      <c r="I1914" t="str">
        <f>'[2]Order Form'!H1863</f>
        <v>WS COMPARTMENT PILL CASE PREPACK (16)</v>
      </c>
      <c r="J1914">
        <f>'[2]Order Form'!I1863</f>
        <v>1</v>
      </c>
      <c r="K1914">
        <f>'[2]Order Form'!J1863</f>
        <v>125.6</v>
      </c>
      <c r="L1914">
        <f>'[2]Order Form'!K1863</f>
        <v>207.24</v>
      </c>
      <c r="M1914">
        <f>'[2]Order Form'!L1792</f>
        <v>0</v>
      </c>
    </row>
    <row r="1915" spans="3:13" ht="15" hidden="1" customHeight="1" outlineLevel="2" x14ac:dyDescent="0.25">
      <c r="C1915" s="59" t="s">
        <v>37</v>
      </c>
      <c r="D1915" s="59" t="s">
        <v>37</v>
      </c>
      <c r="E1915">
        <f>'[2]Order Form'!D1864</f>
        <v>0</v>
      </c>
      <c r="F1915">
        <f>'[2]Order Form'!E1864</f>
        <v>0</v>
      </c>
      <c r="G1915">
        <f>'[2]Order Form'!F1864</f>
        <v>0</v>
      </c>
      <c r="H1915">
        <f>'[2]Order Form'!G1864</f>
        <v>0</v>
      </c>
      <c r="I1915">
        <f>'[2]Order Form'!H1864</f>
        <v>0</v>
      </c>
      <c r="J1915">
        <f>'[2]Order Form'!I1864</f>
        <v>0</v>
      </c>
      <c r="K1915">
        <f>'[2]Order Form'!J1864</f>
        <v>0</v>
      </c>
      <c r="L1915">
        <f>'[2]Order Form'!K1864</f>
        <v>0</v>
      </c>
      <c r="M1915">
        <f>'[2]Order Form'!L1793</f>
        <v>0</v>
      </c>
    </row>
    <row r="1916" spans="3:13" ht="15" hidden="1" customHeight="1" outlineLevel="2" x14ac:dyDescent="0.25">
      <c r="C1916" s="59" t="s">
        <v>37</v>
      </c>
      <c r="D1916" s="59" t="s">
        <v>37</v>
      </c>
      <c r="E1916" t="str">
        <f>'[2]Order Form'!D1865</f>
        <v>WSA589</v>
      </c>
      <c r="F1916" t="str">
        <f>'[2]Order Form'!E1865</f>
        <v>03-19</v>
      </c>
      <c r="G1916">
        <f>'[2]Order Form'!F1865</f>
        <v>0</v>
      </c>
      <c r="H1916" t="str">
        <f>'[2]Order Form'!G1865</f>
        <v>P - VERY LOW</v>
      </c>
      <c r="I1916" t="str">
        <f>'[2]Order Form'!H1865</f>
        <v>WS FRUIT PILL CASES MINI FRUIT SERIES PREPACK (12)</v>
      </c>
      <c r="J1916">
        <f>'[2]Order Form'!I1865</f>
        <v>1</v>
      </c>
      <c r="K1916">
        <f>'[2]Order Form'!J1865</f>
        <v>72.36</v>
      </c>
      <c r="L1916">
        <f>'[2]Order Form'!K1865</f>
        <v>119.39</v>
      </c>
      <c r="M1916">
        <f>'[2]Order Form'!L1794</f>
        <v>0</v>
      </c>
    </row>
    <row r="1917" spans="3:13" ht="15" hidden="1" customHeight="1" outlineLevel="2" x14ac:dyDescent="0.25">
      <c r="C1917" s="59" t="s">
        <v>37</v>
      </c>
      <c r="D1917" s="59" t="s">
        <v>37</v>
      </c>
      <c r="E1917">
        <f>'[2]Order Form'!D1866</f>
        <v>0</v>
      </c>
      <c r="F1917">
        <f>'[2]Order Form'!E1866</f>
        <v>0</v>
      </c>
      <c r="G1917">
        <f>'[2]Order Form'!F1866</f>
        <v>0</v>
      </c>
      <c r="H1917">
        <f>'[2]Order Form'!G1866</f>
        <v>0</v>
      </c>
      <c r="I1917">
        <f>'[2]Order Form'!H1866</f>
        <v>0</v>
      </c>
      <c r="J1917">
        <f>'[2]Order Form'!I1866</f>
        <v>0</v>
      </c>
      <c r="K1917">
        <f>'[2]Order Form'!J1866</f>
        <v>0</v>
      </c>
      <c r="L1917">
        <f>'[2]Order Form'!K1866</f>
        <v>0</v>
      </c>
      <c r="M1917" t="e">
        <f>'[2]Order Form'!#REF!</f>
        <v>#REF!</v>
      </c>
    </row>
    <row r="1918" spans="3:13" ht="15" hidden="1" customHeight="1" outlineLevel="2" x14ac:dyDescent="0.25">
      <c r="C1918" s="59" t="s">
        <v>37</v>
      </c>
      <c r="D1918" s="59" t="s">
        <v>37</v>
      </c>
      <c r="E1918" t="str">
        <f>'[2]Order Form'!D1867</f>
        <v>WSA611</v>
      </c>
      <c r="F1918" t="str">
        <f>'[2]Order Form'!E1867</f>
        <v>FS-B2</v>
      </c>
      <c r="G1918">
        <f>'[2]Order Form'!F1867</f>
        <v>0</v>
      </c>
      <c r="H1918" t="str">
        <f>'[2]Order Form'!G1867</f>
        <v>P</v>
      </c>
      <c r="I1918" t="str">
        <f>'[2]Order Form'!H1867</f>
        <v>WS FRUIT PILL CASES THE LUSCIOUS SERIES PREPACK</v>
      </c>
      <c r="J1918">
        <f>'[2]Order Form'!I1867</f>
        <v>1</v>
      </c>
      <c r="K1918">
        <f>'[2]Order Form'!J1867</f>
        <v>72.36</v>
      </c>
      <c r="L1918">
        <f>'[2]Order Form'!K1867</f>
        <v>119.39</v>
      </c>
      <c r="M1918" t="e">
        <f>'[2]Order Form'!#REF!</f>
        <v>#REF!</v>
      </c>
    </row>
    <row r="1919" spans="3:13" ht="15" hidden="1" customHeight="1" outlineLevel="2" x14ac:dyDescent="0.25">
      <c r="C1919" s="59" t="s">
        <v>37</v>
      </c>
      <c r="D1919" s="59" t="s">
        <v>37</v>
      </c>
      <c r="E1919">
        <f>'[2]Order Form'!D1868</f>
        <v>0</v>
      </c>
      <c r="F1919">
        <f>'[2]Order Form'!E1868</f>
        <v>0</v>
      </c>
      <c r="G1919">
        <f>'[2]Order Form'!F1868</f>
        <v>0</v>
      </c>
      <c r="H1919">
        <f>'[2]Order Form'!G1868</f>
        <v>0</v>
      </c>
      <c r="I1919">
        <f>'[2]Order Form'!H1868</f>
        <v>0</v>
      </c>
      <c r="J1919">
        <f>'[2]Order Form'!I1868</f>
        <v>0</v>
      </c>
      <c r="K1919">
        <f>'[2]Order Form'!J1868</f>
        <v>0</v>
      </c>
      <c r="L1919">
        <f>'[2]Order Form'!K1868</f>
        <v>0</v>
      </c>
      <c r="M1919">
        <f>'[2]Order Form'!L1795</f>
        <v>0</v>
      </c>
    </row>
    <row r="1920" spans="3:13" ht="15" hidden="1" customHeight="1" outlineLevel="2" x14ac:dyDescent="0.25">
      <c r="C1920" s="59" t="s">
        <v>37</v>
      </c>
      <c r="D1920" s="59" t="s">
        <v>37</v>
      </c>
      <c r="E1920" t="str">
        <f>'[2]Order Form'!D1869</f>
        <v>WSA590</v>
      </c>
      <c r="F1920" t="str">
        <f>'[2]Order Form'!E1869</f>
        <v>03-19</v>
      </c>
      <c r="G1920">
        <f>'[2]Order Form'!F1869</f>
        <v>0</v>
      </c>
      <c r="H1920" t="str">
        <f>'[2]Order Form'!G1869</f>
        <v xml:space="preserve">P </v>
      </c>
      <c r="I1920" t="str">
        <f>'[2]Order Form'!H1869</f>
        <v>WS FRUIT PILL CASE SUMMER SERIES PREPACK (12)</v>
      </c>
      <c r="J1920">
        <f>'[2]Order Form'!I1869</f>
        <v>1</v>
      </c>
      <c r="K1920">
        <f>'[2]Order Form'!J1869</f>
        <v>72.36</v>
      </c>
      <c r="L1920">
        <f>'[2]Order Form'!K1869</f>
        <v>119.39</v>
      </c>
      <c r="M1920">
        <f>'[2]Order Form'!L1796</f>
        <v>0</v>
      </c>
    </row>
    <row r="1921" spans="3:13" ht="15" hidden="1" customHeight="1" outlineLevel="2" x14ac:dyDescent="0.25">
      <c r="C1921" s="59" t="s">
        <v>37</v>
      </c>
      <c r="D1921" s="59" t="s">
        <v>37</v>
      </c>
      <c r="E1921">
        <f>'[2]Order Form'!D1870</f>
        <v>0</v>
      </c>
      <c r="F1921">
        <f>'[2]Order Form'!E1870</f>
        <v>0</v>
      </c>
      <c r="G1921">
        <f>'[2]Order Form'!F1870</f>
        <v>0</v>
      </c>
      <c r="H1921">
        <f>'[2]Order Form'!G1870</f>
        <v>0</v>
      </c>
      <c r="I1921">
        <f>'[2]Order Form'!H1870</f>
        <v>0</v>
      </c>
      <c r="J1921">
        <f>'[2]Order Form'!I1870</f>
        <v>0</v>
      </c>
      <c r="K1921">
        <f>'[2]Order Form'!J1870</f>
        <v>0</v>
      </c>
      <c r="L1921">
        <f>'[2]Order Form'!K1870</f>
        <v>0</v>
      </c>
      <c r="M1921">
        <f>'[2]Order Form'!L1797</f>
        <v>0</v>
      </c>
    </row>
    <row r="1922" spans="3:13" ht="15" hidden="1" customHeight="1" outlineLevel="2" x14ac:dyDescent="0.25">
      <c r="C1922" s="59" t="s">
        <v>37</v>
      </c>
      <c r="D1922" s="59" t="s">
        <v>37</v>
      </c>
      <c r="E1922" t="str">
        <f>'[2]Order Form'!D1871</f>
        <v>WSA591</v>
      </c>
      <c r="F1922" t="str">
        <f>'[2]Order Form'!E1871</f>
        <v>FS-B2</v>
      </c>
      <c r="G1922">
        <f>'[2]Order Form'!F1871</f>
        <v>0</v>
      </c>
      <c r="H1922" t="str">
        <f>'[2]Order Form'!G1871</f>
        <v xml:space="preserve">P </v>
      </c>
      <c r="I1922" t="str">
        <f>'[2]Order Form'!H1871</f>
        <v>WS PILL CUTTER &amp; CASE PREPACK (12)</v>
      </c>
      <c r="J1922">
        <f>'[2]Order Form'!I1871</f>
        <v>1</v>
      </c>
      <c r="K1922">
        <f>'[2]Order Form'!J1871</f>
        <v>94.2</v>
      </c>
      <c r="L1922">
        <f>'[2]Order Form'!K1871</f>
        <v>155.43</v>
      </c>
      <c r="M1922">
        <f>'[2]Order Form'!L1798</f>
        <v>0</v>
      </c>
    </row>
    <row r="1923" spans="3:13" ht="15" hidden="1" customHeight="1" outlineLevel="2" x14ac:dyDescent="0.25">
      <c r="C1923" s="59" t="s">
        <v>37</v>
      </c>
      <c r="D1923" s="59" t="s">
        <v>37</v>
      </c>
      <c r="E1923">
        <f>'[2]Order Form'!D1872</f>
        <v>0</v>
      </c>
      <c r="F1923">
        <f>'[2]Order Form'!E1872</f>
        <v>0</v>
      </c>
      <c r="G1923">
        <f>'[2]Order Form'!F1872</f>
        <v>0</v>
      </c>
      <c r="H1923">
        <f>'[2]Order Form'!G1872</f>
        <v>0</v>
      </c>
      <c r="I1923">
        <f>'[2]Order Form'!H1872</f>
        <v>0</v>
      </c>
      <c r="J1923">
        <f>'[2]Order Form'!I1872</f>
        <v>0</v>
      </c>
      <c r="K1923">
        <f>'[2]Order Form'!J1872</f>
        <v>0</v>
      </c>
      <c r="L1923">
        <f>'[2]Order Form'!K1872</f>
        <v>0</v>
      </c>
      <c r="M1923">
        <f>'[2]Order Form'!L1799</f>
        <v>0</v>
      </c>
    </row>
    <row r="1924" spans="3:13" ht="15" hidden="1" customHeight="1" outlineLevel="2" x14ac:dyDescent="0.25">
      <c r="C1924" s="59" t="s">
        <v>37</v>
      </c>
      <c r="D1924" s="59" t="s">
        <v>37</v>
      </c>
      <c r="E1924" t="str">
        <f>'[2]Order Form'!D1873</f>
        <v>WSA566</v>
      </c>
      <c r="F1924" t="str">
        <f>'[2]Order Form'!E1873</f>
        <v>03-19</v>
      </c>
      <c r="G1924">
        <f>'[2]Order Form'!F1873</f>
        <v>0</v>
      </c>
      <c r="H1924" t="str">
        <f>'[2]Order Form'!G1873</f>
        <v xml:space="preserve">P </v>
      </c>
      <c r="I1924" t="str">
        <f>'[2]Order Form'!H1873</f>
        <v>WS PREMIUM PORTABLE PILL CASE PREPACK (16)</v>
      </c>
      <c r="J1924">
        <f>'[2]Order Form'!I1873</f>
        <v>1</v>
      </c>
      <c r="K1924">
        <f>'[2]Order Form'!J1873</f>
        <v>144.96</v>
      </c>
      <c r="L1924">
        <f>'[2]Order Form'!K1873</f>
        <v>239.18</v>
      </c>
      <c r="M1924">
        <f>'[2]Order Form'!L1800</f>
        <v>0</v>
      </c>
    </row>
    <row r="1925" spans="3:13" ht="15" hidden="1" customHeight="1" outlineLevel="2" x14ac:dyDescent="0.25">
      <c r="C1925" s="59" t="s">
        <v>37</v>
      </c>
      <c r="D1925" s="59" t="s">
        <v>37</v>
      </c>
      <c r="E1925">
        <f>'[2]Order Form'!D1874</f>
        <v>0</v>
      </c>
      <c r="F1925">
        <f>'[2]Order Form'!E1874</f>
        <v>0</v>
      </c>
      <c r="G1925">
        <f>'[2]Order Form'!F1874</f>
        <v>0</v>
      </c>
      <c r="H1925">
        <f>'[2]Order Form'!G1874</f>
        <v>0</v>
      </c>
      <c r="I1925">
        <f>'[2]Order Form'!H1874</f>
        <v>0</v>
      </c>
      <c r="J1925">
        <f>'[2]Order Form'!I1874</f>
        <v>0</v>
      </c>
      <c r="K1925">
        <f>'[2]Order Form'!J1874</f>
        <v>0</v>
      </c>
      <c r="L1925">
        <f>'[2]Order Form'!K1874</f>
        <v>0</v>
      </c>
      <c r="M1925">
        <f>'[2]Order Form'!L1801</f>
        <v>0</v>
      </c>
    </row>
    <row r="1926" spans="3:13" ht="15" hidden="1" customHeight="1" outlineLevel="2" x14ac:dyDescent="0.25">
      <c r="C1926" s="59" t="s">
        <v>37</v>
      </c>
      <c r="D1926" s="59" t="s">
        <v>37</v>
      </c>
      <c r="E1926" t="str">
        <f>'[2]Order Form'!D1875</f>
        <v>WSA565</v>
      </c>
      <c r="F1926" t="str">
        <f>'[2]Order Form'!E1875</f>
        <v>03-19</v>
      </c>
      <c r="G1926">
        <f>'[2]Order Form'!F1875</f>
        <v>0</v>
      </c>
      <c r="H1926" t="str">
        <f>'[2]Order Form'!G1875</f>
        <v xml:space="preserve">P </v>
      </c>
      <c r="I1926" t="str">
        <f>'[2]Order Form'!H1875</f>
        <v>WS LARGE PREMIUM PILL CASE PREPACK (12)</v>
      </c>
      <c r="J1926">
        <f>'[2]Order Form'!I1875</f>
        <v>1</v>
      </c>
      <c r="K1926">
        <f>'[2]Order Form'!J1875</f>
        <v>181.44</v>
      </c>
      <c r="L1926">
        <f>'[2]Order Form'!K1875</f>
        <v>299.38</v>
      </c>
      <c r="M1926">
        <f>'[2]Order Form'!L1802</f>
        <v>0</v>
      </c>
    </row>
    <row r="1927" spans="3:13" ht="15" hidden="1" customHeight="1" outlineLevel="2" x14ac:dyDescent="0.25">
      <c r="C1927" s="59" t="s">
        <v>37</v>
      </c>
      <c r="D1927" s="59" t="s">
        <v>37</v>
      </c>
      <c r="E1927">
        <f>'[2]Order Form'!D1876</f>
        <v>512346</v>
      </c>
      <c r="F1927" t="str">
        <f>'[2]Order Form'!E1876</f>
        <v>03-19</v>
      </c>
      <c r="G1927">
        <f>'[2]Order Form'!F1876</f>
        <v>0</v>
      </c>
      <c r="H1927">
        <f>'[2]Order Form'!G1876</f>
        <v>0</v>
      </c>
      <c r="I1927" t="str">
        <f>'[2]Order Form'!H1876</f>
        <v>WS LARGE PREMIUM PILL CASE SAGE</v>
      </c>
      <c r="J1927">
        <f>'[2]Order Form'!I1876</f>
        <v>3</v>
      </c>
      <c r="K1927">
        <f>'[2]Order Form'!J1876</f>
        <v>15.12</v>
      </c>
      <c r="L1927">
        <f>'[2]Order Form'!K1876</f>
        <v>24.95</v>
      </c>
      <c r="M1927">
        <f>'[2]Order Form'!L1803</f>
        <v>0</v>
      </c>
    </row>
    <row r="1928" spans="3:13" ht="15" hidden="1" customHeight="1" outlineLevel="2" x14ac:dyDescent="0.25">
      <c r="C1928" s="59" t="s">
        <v>37</v>
      </c>
      <c r="D1928" s="59" t="s">
        <v>37</v>
      </c>
      <c r="E1928">
        <f>'[2]Order Form'!D1877</f>
        <v>512347</v>
      </c>
      <c r="F1928" t="str">
        <f>'[2]Order Form'!E1877</f>
        <v>03-19</v>
      </c>
      <c r="G1928">
        <f>'[2]Order Form'!F1877</f>
        <v>0</v>
      </c>
      <c r="H1928">
        <f>'[2]Order Form'!G1877</f>
        <v>0</v>
      </c>
      <c r="I1928" t="str">
        <f>'[2]Order Form'!H1877</f>
        <v>WS LARGE PREMIUM PILL CASE SLATE BLUE</v>
      </c>
      <c r="J1928">
        <f>'[2]Order Form'!I1877</f>
        <v>3</v>
      </c>
      <c r="K1928">
        <f>'[2]Order Form'!J1877</f>
        <v>15.12</v>
      </c>
      <c r="L1928">
        <f>'[2]Order Form'!K1877</f>
        <v>24.95</v>
      </c>
      <c r="M1928">
        <f>'[2]Order Form'!L1804</f>
        <v>0</v>
      </c>
    </row>
    <row r="1929" spans="3:13" ht="15" hidden="1" customHeight="1" outlineLevel="2" x14ac:dyDescent="0.25">
      <c r="C1929" s="59" t="s">
        <v>37</v>
      </c>
      <c r="D1929" s="59" t="s">
        <v>37</v>
      </c>
      <c r="E1929">
        <f>'[2]Order Form'!D1878</f>
        <v>512348</v>
      </c>
      <c r="F1929" t="str">
        <f>'[2]Order Form'!E1878</f>
        <v>03-19</v>
      </c>
      <c r="G1929">
        <f>'[2]Order Form'!F1878</f>
        <v>0</v>
      </c>
      <c r="H1929">
        <f>'[2]Order Form'!G1878</f>
        <v>0</v>
      </c>
      <c r="I1929" t="str">
        <f>'[2]Order Form'!H1878</f>
        <v>WS LARGE PREMIUM PILL CASE BLUSH</v>
      </c>
      <c r="J1929">
        <f>'[2]Order Form'!I1878</f>
        <v>3</v>
      </c>
      <c r="K1929">
        <f>'[2]Order Form'!J1878</f>
        <v>15.12</v>
      </c>
      <c r="L1929">
        <f>'[2]Order Form'!K1878</f>
        <v>24.95</v>
      </c>
      <c r="M1929">
        <f>'[2]Order Form'!L1805</f>
        <v>0</v>
      </c>
    </row>
    <row r="1930" spans="3:13" ht="15" hidden="1" customHeight="1" outlineLevel="2" x14ac:dyDescent="0.25">
      <c r="C1930" s="59" t="s">
        <v>37</v>
      </c>
      <c r="D1930" s="59" t="s">
        <v>37</v>
      </c>
      <c r="E1930">
        <f>'[2]Order Form'!D1879</f>
        <v>512349</v>
      </c>
      <c r="F1930" t="str">
        <f>'[2]Order Form'!E1879</f>
        <v>03-19</v>
      </c>
      <c r="G1930">
        <f>'[2]Order Form'!F1879</f>
        <v>0</v>
      </c>
      <c r="H1930">
        <f>'[2]Order Form'!G1879</f>
        <v>0</v>
      </c>
      <c r="I1930" t="str">
        <f>'[2]Order Form'!H1879</f>
        <v>WS LARGE PREMIUM PILL CASE BLACK</v>
      </c>
      <c r="J1930">
        <f>'[2]Order Form'!I1879</f>
        <v>3</v>
      </c>
      <c r="K1930">
        <f>'[2]Order Form'!J1879</f>
        <v>15.12</v>
      </c>
      <c r="L1930">
        <f>'[2]Order Form'!K1879</f>
        <v>24.95</v>
      </c>
      <c r="M1930">
        <f>'[2]Order Form'!L1806</f>
        <v>0</v>
      </c>
    </row>
    <row r="1931" spans="3:13" ht="15" hidden="1" customHeight="1" outlineLevel="2" x14ac:dyDescent="0.25">
      <c r="C1931" s="59" t="s">
        <v>37</v>
      </c>
      <c r="D1931" s="59" t="s">
        <v>37</v>
      </c>
      <c r="E1931">
        <f>'[2]Order Form'!D1880</f>
        <v>0</v>
      </c>
      <c r="F1931">
        <f>'[2]Order Form'!E1880</f>
        <v>0</v>
      </c>
      <c r="G1931">
        <f>'[2]Order Form'!F1880</f>
        <v>0</v>
      </c>
      <c r="H1931">
        <f>'[2]Order Form'!G1880</f>
        <v>0</v>
      </c>
      <c r="I1931">
        <f>'[2]Order Form'!H1880</f>
        <v>0</v>
      </c>
      <c r="J1931">
        <f>'[2]Order Form'!I1880</f>
        <v>0</v>
      </c>
      <c r="K1931">
        <f>'[2]Order Form'!J1880</f>
        <v>0</v>
      </c>
      <c r="L1931">
        <f>'[2]Order Form'!K1880</f>
        <v>0</v>
      </c>
      <c r="M1931">
        <f>'[2]Order Form'!L1807</f>
        <v>0</v>
      </c>
    </row>
    <row r="1932" spans="3:13" ht="15" hidden="1" customHeight="1" outlineLevel="2" x14ac:dyDescent="0.25">
      <c r="C1932" s="59" t="s">
        <v>37</v>
      </c>
      <c r="D1932" s="59" t="s">
        <v>37</v>
      </c>
      <c r="E1932">
        <f>'[2]Order Form'!D1881</f>
        <v>0</v>
      </c>
      <c r="F1932">
        <f>'[2]Order Form'!E1881</f>
        <v>0</v>
      </c>
      <c r="G1932">
        <f>'[2]Order Form'!F1881</f>
        <v>0</v>
      </c>
      <c r="H1932">
        <f>'[2]Order Form'!G1881</f>
        <v>0</v>
      </c>
      <c r="I1932">
        <f>'[2]Order Form'!H1881</f>
        <v>0</v>
      </c>
      <c r="J1932">
        <f>'[2]Order Form'!I1881</f>
        <v>0</v>
      </c>
      <c r="K1932">
        <f>'[2]Order Form'!J1881</f>
        <v>0</v>
      </c>
      <c r="L1932">
        <f>'[2]Order Form'!K1881</f>
        <v>0</v>
      </c>
      <c r="M1932">
        <f>'[2]Order Form'!L1808</f>
        <v>0</v>
      </c>
    </row>
    <row r="1933" spans="3:13" ht="15" hidden="1" customHeight="1" outlineLevel="2" x14ac:dyDescent="0.25">
      <c r="C1933" s="59" t="s">
        <v>37</v>
      </c>
      <c r="D1933" s="59" t="s">
        <v>37</v>
      </c>
      <c r="E1933" t="str">
        <f>'[2]Order Form'!D1882</f>
        <v>WSA560</v>
      </c>
      <c r="F1933" t="str">
        <f>'[2]Order Form'!E1882</f>
        <v>03-01</v>
      </c>
      <c r="G1933">
        <f>'[2]Order Form'!F1882</f>
        <v>0</v>
      </c>
      <c r="H1933" t="str">
        <f>'[2]Order Form'!G1882</f>
        <v>P</v>
      </c>
      <c r="I1933" t="str">
        <f>'[2]Order Form'!H1882</f>
        <v>WS TRAVEL MIRROR PREPACK (12)</v>
      </c>
      <c r="J1933">
        <f>'[2]Order Form'!I1882</f>
        <v>1</v>
      </c>
      <c r="K1933">
        <f>'[2]Order Form'!J1882</f>
        <v>72.36</v>
      </c>
      <c r="L1933">
        <f>'[2]Order Form'!K1882</f>
        <v>119.39</v>
      </c>
      <c r="M1933">
        <f>'[2]Order Form'!L1809</f>
        <v>0</v>
      </c>
    </row>
    <row r="1934" spans="3:13" ht="15" hidden="1" customHeight="1" outlineLevel="2" x14ac:dyDescent="0.25">
      <c r="C1934" s="59" t="s">
        <v>37</v>
      </c>
      <c r="D1934" s="59" t="s">
        <v>37</v>
      </c>
      <c r="E1934">
        <f>'[2]Order Form'!D1883</f>
        <v>0</v>
      </c>
      <c r="F1934">
        <f>'[2]Order Form'!E1883</f>
        <v>0</v>
      </c>
      <c r="G1934">
        <f>'[2]Order Form'!F1883</f>
        <v>0</v>
      </c>
      <c r="H1934">
        <f>'[2]Order Form'!G1883</f>
        <v>0</v>
      </c>
      <c r="I1934">
        <f>'[2]Order Form'!H1883</f>
        <v>0</v>
      </c>
      <c r="J1934">
        <f>'[2]Order Form'!I1883</f>
        <v>0</v>
      </c>
      <c r="K1934">
        <f>'[2]Order Form'!J1883</f>
        <v>0</v>
      </c>
      <c r="L1934">
        <f>'[2]Order Form'!K1883</f>
        <v>0</v>
      </c>
      <c r="M1934" t="e">
        <f>'[2]Order Form'!#REF!</f>
        <v>#REF!</v>
      </c>
    </row>
    <row r="1935" spans="3:13" ht="15" hidden="1" customHeight="1" outlineLevel="2" x14ac:dyDescent="0.25">
      <c r="C1935" s="59" t="s">
        <v>37</v>
      </c>
      <c r="D1935" s="59" t="s">
        <v>37</v>
      </c>
      <c r="E1935" t="str">
        <f>'[2]Order Form'!D1884</f>
        <v>WSA622</v>
      </c>
      <c r="F1935">
        <f>'[2]Order Form'!E1884</f>
        <v>0</v>
      </c>
      <c r="G1935">
        <f>'[2]Order Form'!F1884</f>
        <v>0</v>
      </c>
      <c r="H1935" t="str">
        <f>'[2]Order Form'!G1884</f>
        <v>P</v>
      </c>
      <c r="I1935" t="str">
        <f>'[2]Order Form'!H1884</f>
        <v>WS SHELL MIRROR PREPACK (12)</v>
      </c>
      <c r="J1935">
        <f>'[2]Order Form'!I1884</f>
        <v>1</v>
      </c>
      <c r="K1935">
        <f>'[2]Order Form'!J1884</f>
        <v>72.36</v>
      </c>
      <c r="L1935">
        <f>'[2]Order Form'!K1884</f>
        <v>119.39</v>
      </c>
      <c r="M1935">
        <f>'[2]Order Form'!L1810</f>
        <v>0</v>
      </c>
    </row>
    <row r="1936" spans="3:13" ht="15" hidden="1" customHeight="1" outlineLevel="2" x14ac:dyDescent="0.25">
      <c r="C1936" s="59" t="s">
        <v>37</v>
      </c>
      <c r="D1936" s="59" t="s">
        <v>37</v>
      </c>
      <c r="E1936">
        <f>'[2]Order Form'!D1885</f>
        <v>0</v>
      </c>
      <c r="F1936">
        <f>'[2]Order Form'!E1885</f>
        <v>0</v>
      </c>
      <c r="G1936">
        <f>'[2]Order Form'!F1885</f>
        <v>0</v>
      </c>
      <c r="H1936">
        <f>'[2]Order Form'!G1885</f>
        <v>0</v>
      </c>
      <c r="I1936">
        <f>'[2]Order Form'!H1885</f>
        <v>0</v>
      </c>
      <c r="J1936">
        <f>'[2]Order Form'!I1885</f>
        <v>0</v>
      </c>
      <c r="K1936">
        <f>'[2]Order Form'!J1885</f>
        <v>0</v>
      </c>
      <c r="L1936">
        <f>'[2]Order Form'!K1885</f>
        <v>0</v>
      </c>
      <c r="M1936">
        <f>'[2]Order Form'!L1811</f>
        <v>0</v>
      </c>
    </row>
    <row r="1937" spans="3:13" ht="15" hidden="1" customHeight="1" outlineLevel="2" x14ac:dyDescent="0.25">
      <c r="C1937" s="59" t="s">
        <v>37</v>
      </c>
      <c r="D1937" s="59" t="s">
        <v>37</v>
      </c>
      <c r="E1937" t="str">
        <f>'[2]Order Form'!D1886</f>
        <v>WSA595</v>
      </c>
      <c r="F1937" t="str">
        <f>'[2]Order Form'!E1886</f>
        <v>03-19</v>
      </c>
      <c r="G1937">
        <f>'[2]Order Form'!F1886</f>
        <v>0</v>
      </c>
      <c r="H1937" t="str">
        <f>'[2]Order Form'!G1886</f>
        <v>P</v>
      </c>
      <c r="I1937" t="str">
        <f>'[2]Order Form'!H1886</f>
        <v>WS POCKET MIRROR PREPACK (16)</v>
      </c>
      <c r="J1937">
        <f>'[2]Order Form'!I1886</f>
        <v>1</v>
      </c>
      <c r="K1937">
        <f>'[2]Order Form'!J1886</f>
        <v>77.12</v>
      </c>
      <c r="L1937">
        <f>'[2]Order Form'!K1886</f>
        <v>127.25</v>
      </c>
      <c r="M1937">
        <f>'[2]Order Form'!L1815</f>
        <v>0</v>
      </c>
    </row>
    <row r="1938" spans="3:13" ht="15" hidden="1" customHeight="1" outlineLevel="2" x14ac:dyDescent="0.25">
      <c r="C1938" s="59" t="s">
        <v>37</v>
      </c>
      <c r="D1938" s="59" t="s">
        <v>37</v>
      </c>
      <c r="E1938">
        <f>'[2]Order Form'!D1887</f>
        <v>0</v>
      </c>
      <c r="F1938">
        <f>'[2]Order Form'!E1887</f>
        <v>0</v>
      </c>
      <c r="G1938">
        <f>'[2]Order Form'!F1887</f>
        <v>0</v>
      </c>
      <c r="H1938">
        <f>'[2]Order Form'!G1887</f>
        <v>0</v>
      </c>
      <c r="I1938">
        <f>'[2]Order Form'!H1887</f>
        <v>0</v>
      </c>
      <c r="J1938">
        <f>'[2]Order Form'!I1887</f>
        <v>0</v>
      </c>
      <c r="K1938">
        <f>'[2]Order Form'!J1887</f>
        <v>0</v>
      </c>
      <c r="L1938">
        <f>'[2]Order Form'!K1887</f>
        <v>0</v>
      </c>
      <c r="M1938">
        <f>'[2]Order Form'!L1816</f>
        <v>0</v>
      </c>
    </row>
    <row r="1939" spans="3:13" ht="15" hidden="1" customHeight="1" outlineLevel="2" x14ac:dyDescent="0.25">
      <c r="C1939" s="59" t="s">
        <v>37</v>
      </c>
      <c r="D1939" s="59" t="s">
        <v>37</v>
      </c>
      <c r="E1939" t="str">
        <f>'[2]Order Form'!D1888</f>
        <v>WSA596</v>
      </c>
      <c r="F1939" t="str">
        <f>'[2]Order Form'!E1888</f>
        <v>03-19</v>
      </c>
      <c r="G1939">
        <f>'[2]Order Form'!F1888</f>
        <v>0</v>
      </c>
      <c r="H1939" t="str">
        <f>'[2]Order Form'!G1888</f>
        <v>P</v>
      </c>
      <c r="I1939" t="str">
        <f>'[2]Order Form'!H1888</f>
        <v>WS MULTI-USE MIRROR PREPACK</v>
      </c>
      <c r="J1939">
        <f>'[2]Order Form'!I1888</f>
        <v>1</v>
      </c>
      <c r="K1939">
        <f>'[2]Order Form'!J1888</f>
        <v>72.48</v>
      </c>
      <c r="L1939">
        <f>'[2]Order Form'!K1888</f>
        <v>119.59</v>
      </c>
      <c r="M1939">
        <f>'[2]Order Form'!L1817</f>
        <v>0</v>
      </c>
    </row>
    <row r="1940" spans="3:13" ht="15" hidden="1" customHeight="1" outlineLevel="2" x14ac:dyDescent="0.25">
      <c r="C1940" s="59" t="s">
        <v>37</v>
      </c>
      <c r="D1940" s="59" t="s">
        <v>37</v>
      </c>
      <c r="E1940">
        <f>'[2]Order Form'!D1889</f>
        <v>0</v>
      </c>
      <c r="F1940">
        <f>'[2]Order Form'!E1889</f>
        <v>0</v>
      </c>
      <c r="G1940">
        <f>'[2]Order Form'!F1889</f>
        <v>0</v>
      </c>
      <c r="H1940">
        <f>'[2]Order Form'!G1889</f>
        <v>0</v>
      </c>
      <c r="I1940">
        <f>'[2]Order Form'!H1889</f>
        <v>0</v>
      </c>
      <c r="J1940">
        <f>'[2]Order Form'!I1889</f>
        <v>0</v>
      </c>
      <c r="K1940">
        <f>'[2]Order Form'!J1889</f>
        <v>0</v>
      </c>
      <c r="L1940">
        <f>'[2]Order Form'!K1889</f>
        <v>0</v>
      </c>
      <c r="M1940">
        <f>'[2]Order Form'!L1818</f>
        <v>0</v>
      </c>
    </row>
    <row r="1941" spans="3:13" ht="15" hidden="1" customHeight="1" outlineLevel="2" x14ac:dyDescent="0.25">
      <c r="C1941" s="59" t="s">
        <v>37</v>
      </c>
      <c r="D1941" s="59" t="s">
        <v>37</v>
      </c>
      <c r="E1941">
        <f>'[2]Order Form'!D1890</f>
        <v>511720</v>
      </c>
      <c r="F1941" t="str">
        <f>'[2]Order Form'!E1890</f>
        <v>03-19</v>
      </c>
      <c r="G1941">
        <f>'[2]Order Form'!F1890</f>
        <v>0</v>
      </c>
      <c r="H1941">
        <f>'[2]Order Form'!G1890</f>
        <v>0</v>
      </c>
      <c r="I1941" t="str">
        <f>'[2]Order Form'!H1890</f>
        <v>** WS BEAUTY MIRROR CLEAR
(Order in Multiples of 6)</v>
      </c>
      <c r="J1941">
        <f>'[2]Order Form'!I1890</f>
        <v>6</v>
      </c>
      <c r="K1941">
        <f>'[2]Order Form'!J1890</f>
        <v>10.27</v>
      </c>
      <c r="L1941">
        <f>'[2]Order Form'!K1890</f>
        <v>16.95</v>
      </c>
      <c r="M1941">
        <f>'[2]Order Form'!L1819</f>
        <v>0</v>
      </c>
    </row>
    <row r="1942" spans="3:13" ht="15" hidden="1" customHeight="1" outlineLevel="2" x14ac:dyDescent="0.25">
      <c r="C1942" s="59" t="s">
        <v>37</v>
      </c>
      <c r="D1942" s="59" t="s">
        <v>37</v>
      </c>
      <c r="E1942">
        <f>'[2]Order Form'!D1891</f>
        <v>511721</v>
      </c>
      <c r="F1942" t="str">
        <f>'[2]Order Form'!E1891</f>
        <v>03-19</v>
      </c>
      <c r="G1942">
        <f>'[2]Order Form'!F1891</f>
        <v>0</v>
      </c>
      <c r="H1942">
        <f>'[2]Order Form'!G1891</f>
        <v>0</v>
      </c>
      <c r="I1942" t="str">
        <f>'[2]Order Form'!H1891</f>
        <v>** WS BEAUTY MIRROR WHITE
(Order in Multiples of 6)</v>
      </c>
      <c r="J1942">
        <f>'[2]Order Form'!I1891</f>
        <v>6</v>
      </c>
      <c r="K1942">
        <f>'[2]Order Form'!J1891</f>
        <v>10.27</v>
      </c>
      <c r="L1942">
        <f>'[2]Order Form'!K1891</f>
        <v>16.95</v>
      </c>
      <c r="M1942">
        <f>'[2]Order Form'!L1820</f>
        <v>0</v>
      </c>
    </row>
    <row r="1943" spans="3:13" ht="15" hidden="1" customHeight="1" outlineLevel="2" x14ac:dyDescent="0.25">
      <c r="C1943" s="59" t="s">
        <v>37</v>
      </c>
      <c r="D1943" s="59" t="s">
        <v>37</v>
      </c>
      <c r="E1943">
        <f>'[2]Order Form'!D1892</f>
        <v>0</v>
      </c>
      <c r="F1943">
        <f>'[2]Order Form'!E1892</f>
        <v>0</v>
      </c>
      <c r="G1943">
        <f>'[2]Order Form'!F1892</f>
        <v>0</v>
      </c>
      <c r="H1943">
        <f>'[2]Order Form'!G1892</f>
        <v>0</v>
      </c>
      <c r="I1943">
        <f>'[2]Order Form'!H1892</f>
        <v>0</v>
      </c>
      <c r="J1943">
        <f>'[2]Order Form'!I1892</f>
        <v>0</v>
      </c>
      <c r="K1943">
        <f>'[2]Order Form'!J1892</f>
        <v>0</v>
      </c>
      <c r="L1943">
        <f>'[2]Order Form'!K1892</f>
        <v>0</v>
      </c>
      <c r="M1943">
        <f>'[2]Order Form'!L1821</f>
        <v>0</v>
      </c>
    </row>
    <row r="1944" spans="3:13" ht="15" hidden="1" customHeight="1" outlineLevel="2" x14ac:dyDescent="0.25">
      <c r="C1944" s="59" t="s">
        <v>37</v>
      </c>
      <c r="D1944" s="59" t="s">
        <v>37</v>
      </c>
      <c r="E1944">
        <f>'[2]Order Form'!D1893</f>
        <v>511920</v>
      </c>
      <c r="F1944" t="str">
        <f>'[2]Order Form'!E1893</f>
        <v>03-17</v>
      </c>
      <c r="G1944">
        <f>'[2]Order Form'!F1893</f>
        <v>0</v>
      </c>
      <c r="H1944">
        <f>'[2]Order Form'!G1893</f>
        <v>0</v>
      </c>
      <c r="I1944" t="str">
        <f>'[2]Order Form'!H1893</f>
        <v>** WS MAGNIFYING MIRROR X 5 WITH SUCTION CUPS (Order in Multiples of 6)</v>
      </c>
      <c r="J1944">
        <f>'[2]Order Form'!I1893</f>
        <v>6</v>
      </c>
      <c r="K1944">
        <f>'[2]Order Form'!J1893</f>
        <v>5.42</v>
      </c>
      <c r="L1944">
        <f>'[2]Order Form'!K1893</f>
        <v>8.9499999999999993</v>
      </c>
      <c r="M1944">
        <f>'[2]Order Form'!L1822</f>
        <v>0</v>
      </c>
    </row>
    <row r="1945" spans="3:13" ht="15" hidden="1" customHeight="1" outlineLevel="2" x14ac:dyDescent="0.25">
      <c r="C1945" s="59" t="s">
        <v>37</v>
      </c>
      <c r="D1945" s="59" t="s">
        <v>37</v>
      </c>
      <c r="E1945">
        <f>'[2]Order Form'!D1894</f>
        <v>511921</v>
      </c>
      <c r="F1945" t="str">
        <f>'[2]Order Form'!E1894</f>
        <v>03-17</v>
      </c>
      <c r="G1945">
        <f>'[2]Order Form'!F1894</f>
        <v>0</v>
      </c>
      <c r="H1945">
        <f>'[2]Order Form'!G1894</f>
        <v>0</v>
      </c>
      <c r="I1945" t="str">
        <f>'[2]Order Form'!H1894</f>
        <v>** WS MAGNIFYING MIRROR X 10 WITH SUCTION CUPS (Order in Multiples of 6)</v>
      </c>
      <c r="J1945">
        <f>'[2]Order Form'!I1894</f>
        <v>6</v>
      </c>
      <c r="K1945">
        <f>'[2]Order Form'!J1894</f>
        <v>5.42</v>
      </c>
      <c r="L1945">
        <f>'[2]Order Form'!K1894</f>
        <v>8.9499999999999993</v>
      </c>
      <c r="M1945">
        <f>'[2]Order Form'!L1823</f>
        <v>0</v>
      </c>
    </row>
    <row r="1946" spans="3:13" ht="15" hidden="1" customHeight="1" outlineLevel="2" x14ac:dyDescent="0.25">
      <c r="C1946" s="59" t="s">
        <v>37</v>
      </c>
      <c r="D1946" s="59" t="s">
        <v>37</v>
      </c>
      <c r="E1946">
        <f>'[2]Order Form'!D1895</f>
        <v>0</v>
      </c>
      <c r="F1946">
        <f>'[2]Order Form'!E1895</f>
        <v>0</v>
      </c>
      <c r="G1946">
        <f>'[2]Order Form'!F1895</f>
        <v>0</v>
      </c>
      <c r="H1946">
        <f>'[2]Order Form'!G1895</f>
        <v>0</v>
      </c>
      <c r="I1946">
        <f>'[2]Order Form'!H1895</f>
        <v>0</v>
      </c>
      <c r="J1946">
        <f>'[2]Order Form'!I1895</f>
        <v>0</v>
      </c>
      <c r="K1946">
        <f>'[2]Order Form'!J1895</f>
        <v>0</v>
      </c>
      <c r="L1946">
        <f>'[2]Order Form'!K1895</f>
        <v>0</v>
      </c>
      <c r="M1946">
        <f>'[2]Order Form'!L1824</f>
        <v>0</v>
      </c>
    </row>
    <row r="1947" spans="3:13" ht="15" hidden="1" customHeight="1" outlineLevel="2" x14ac:dyDescent="0.25">
      <c r="C1947" s="59" t="s">
        <v>37</v>
      </c>
      <c r="D1947" s="59" t="s">
        <v>37</v>
      </c>
      <c r="E1947" t="str">
        <f>'[2]Order Form'!D1896</f>
        <v>WSA092</v>
      </c>
      <c r="F1947" t="str">
        <f>'[2]Order Form'!E1896</f>
        <v>03-17</v>
      </c>
      <c r="G1947">
        <f>'[2]Order Form'!F1896</f>
        <v>0</v>
      </c>
      <c r="H1947" t="str">
        <f>'[2]Order Form'!G1896</f>
        <v>P</v>
      </c>
      <c r="I1947" t="str">
        <f>'[2]Order Form'!H1896</f>
        <v>WS METALLIC MAGNIFYING MIRROR PREPACK (16)</v>
      </c>
      <c r="J1947">
        <f>'[2]Order Form'!I1896</f>
        <v>1</v>
      </c>
      <c r="K1947">
        <f>'[2]Order Form'!J1896</f>
        <v>96.48</v>
      </c>
      <c r="L1947">
        <f>'[2]Order Form'!K1896</f>
        <v>159.19</v>
      </c>
      <c r="M1947">
        <f>'[2]Order Form'!L1825</f>
        <v>0</v>
      </c>
    </row>
    <row r="1948" spans="3:13" ht="15" hidden="1" customHeight="1" outlineLevel="2" x14ac:dyDescent="0.25">
      <c r="C1948" s="59" t="s">
        <v>37</v>
      </c>
      <c r="D1948" s="59" t="s">
        <v>37</v>
      </c>
      <c r="E1948">
        <f>'[2]Order Form'!D1897</f>
        <v>0</v>
      </c>
      <c r="F1948">
        <f>'[2]Order Form'!E1897</f>
        <v>0</v>
      </c>
      <c r="G1948">
        <f>'[2]Order Form'!F1897</f>
        <v>0</v>
      </c>
      <c r="H1948">
        <f>'[2]Order Form'!G1897</f>
        <v>0</v>
      </c>
      <c r="I1948">
        <f>'[2]Order Form'!H1897</f>
        <v>0</v>
      </c>
      <c r="J1948">
        <f>'[2]Order Form'!I1897</f>
        <v>0</v>
      </c>
      <c r="K1948">
        <f>'[2]Order Form'!J1897</f>
        <v>0</v>
      </c>
      <c r="L1948">
        <f>'[2]Order Form'!K1897</f>
        <v>0</v>
      </c>
      <c r="M1948">
        <f>'[2]Order Form'!L1826</f>
        <v>0</v>
      </c>
    </row>
    <row r="1949" spans="3:13" ht="15" hidden="1" customHeight="1" outlineLevel="2" x14ac:dyDescent="0.25">
      <c r="C1949" s="59" t="s">
        <v>37</v>
      </c>
      <c r="D1949" s="59" t="s">
        <v>37</v>
      </c>
      <c r="E1949">
        <f>'[2]Order Form'!D1898</f>
        <v>0</v>
      </c>
      <c r="F1949">
        <f>'[2]Order Form'!E1898</f>
        <v>0</v>
      </c>
      <c r="G1949">
        <f>'[2]Order Form'!F1898</f>
        <v>0</v>
      </c>
      <c r="H1949">
        <f>'[2]Order Form'!G1898</f>
        <v>0</v>
      </c>
      <c r="I1949">
        <f>'[2]Order Form'!H1898</f>
        <v>0</v>
      </c>
      <c r="J1949">
        <f>'[2]Order Form'!I1898</f>
        <v>0</v>
      </c>
      <c r="K1949">
        <f>'[2]Order Form'!J1898</f>
        <v>0</v>
      </c>
      <c r="L1949">
        <f>'[2]Order Form'!K1898</f>
        <v>0</v>
      </c>
      <c r="M1949">
        <f>'[2]Order Form'!L1827</f>
        <v>0</v>
      </c>
    </row>
    <row r="1950" spans="3:13" ht="15" hidden="1" customHeight="1" outlineLevel="2" x14ac:dyDescent="0.25">
      <c r="C1950" s="59" t="s">
        <v>37</v>
      </c>
      <c r="D1950" s="59" t="s">
        <v>37</v>
      </c>
      <c r="E1950" t="str">
        <f>'[2]Order Form'!D1899</f>
        <v>WSA445 *</v>
      </c>
      <c r="F1950" t="str">
        <f>'[2]Order Form'!E1899</f>
        <v>03-13</v>
      </c>
      <c r="G1950">
        <f>'[2]Order Form'!F1899</f>
        <v>0</v>
      </c>
      <c r="H1950" t="str">
        <f>'[2]Order Form'!G1899</f>
        <v>P - ETA MID AUG</v>
      </c>
      <c r="I1950" t="str">
        <f>'[2]Order Form'!H1899</f>
        <v>** WS LARGE METALLIC PERFUME ATOMISER PREPACK</v>
      </c>
      <c r="J1950">
        <f>'[2]Order Form'!I1899</f>
        <v>1</v>
      </c>
      <c r="K1950">
        <f>'[2]Order Form'!J1899</f>
        <v>144.96</v>
      </c>
      <c r="L1950">
        <f>'[2]Order Form'!K1899</f>
        <v>239.18</v>
      </c>
      <c r="M1950">
        <f>'[2]Order Form'!L1828</f>
        <v>0</v>
      </c>
    </row>
    <row r="1951" spans="3:13" ht="15" hidden="1" customHeight="1" outlineLevel="2" x14ac:dyDescent="0.25">
      <c r="C1951" s="59" t="s">
        <v>37</v>
      </c>
      <c r="D1951" s="59" t="s">
        <v>37</v>
      </c>
      <c r="E1951">
        <f>'[2]Order Form'!D1900</f>
        <v>0</v>
      </c>
      <c r="F1951">
        <f>'[2]Order Form'!E1900</f>
        <v>0</v>
      </c>
      <c r="G1951">
        <f>'[2]Order Form'!F1900</f>
        <v>0</v>
      </c>
      <c r="H1951">
        <f>'[2]Order Form'!G1900</f>
        <v>0</v>
      </c>
      <c r="I1951">
        <f>'[2]Order Form'!H1900</f>
        <v>0</v>
      </c>
      <c r="J1951">
        <f>'[2]Order Form'!I1900</f>
        <v>0</v>
      </c>
      <c r="K1951">
        <f>'[2]Order Form'!J1900</f>
        <v>0</v>
      </c>
      <c r="L1951">
        <f>'[2]Order Form'!K1900</f>
        <v>0</v>
      </c>
      <c r="M1951">
        <f>'[2]Order Form'!L1829</f>
        <v>0</v>
      </c>
    </row>
    <row r="1952" spans="3:13" ht="15" hidden="1" customHeight="1" outlineLevel="2" x14ac:dyDescent="0.25">
      <c r="C1952" s="59" t="s">
        <v>37</v>
      </c>
      <c r="D1952" s="59" t="s">
        <v>37</v>
      </c>
      <c r="E1952" t="str">
        <f>'[2]Order Form'!D1901</f>
        <v>WSA091 *</v>
      </c>
      <c r="F1952" t="str">
        <f>'[2]Order Form'!E1901</f>
        <v>03-13</v>
      </c>
      <c r="G1952">
        <f>'[2]Order Form'!F1901</f>
        <v>0</v>
      </c>
      <c r="H1952" t="str">
        <f>'[2]Order Form'!G1901</f>
        <v>P - ETA MID AUG</v>
      </c>
      <c r="I1952" t="str">
        <f>'[2]Order Form'!H1901</f>
        <v xml:space="preserve">WS METALLIC PERFUME ATOMISER PREPACK (16) </v>
      </c>
      <c r="J1952">
        <f>'[2]Order Form'!I1901</f>
        <v>1</v>
      </c>
      <c r="K1952">
        <f>'[2]Order Form'!J1901</f>
        <v>96.48</v>
      </c>
      <c r="L1952">
        <f>'[2]Order Form'!K1901</f>
        <v>159.19</v>
      </c>
      <c r="M1952">
        <f>'[2]Order Form'!L1830</f>
        <v>0</v>
      </c>
    </row>
    <row r="1953" spans="3:13" ht="15" hidden="1" customHeight="1" outlineLevel="2" x14ac:dyDescent="0.25">
      <c r="C1953" s="59" t="s">
        <v>37</v>
      </c>
      <c r="D1953" s="59" t="s">
        <v>37</v>
      </c>
      <c r="E1953">
        <f>'[2]Order Form'!D1902</f>
        <v>0</v>
      </c>
      <c r="F1953">
        <f>'[2]Order Form'!E1902</f>
        <v>0</v>
      </c>
      <c r="G1953">
        <f>'[2]Order Form'!F1902</f>
        <v>0</v>
      </c>
      <c r="H1953">
        <f>'[2]Order Form'!G1902</f>
        <v>0</v>
      </c>
      <c r="I1953">
        <f>'[2]Order Form'!H1902</f>
        <v>0</v>
      </c>
      <c r="J1953">
        <f>'[2]Order Form'!I1902</f>
        <v>0</v>
      </c>
      <c r="K1953">
        <f>'[2]Order Form'!J1902</f>
        <v>0</v>
      </c>
      <c r="L1953">
        <f>'[2]Order Form'!K1902</f>
        <v>0</v>
      </c>
      <c r="M1953">
        <f>'[2]Order Form'!L1831</f>
        <v>0</v>
      </c>
    </row>
    <row r="1954" spans="3:13" ht="15" hidden="1" customHeight="1" outlineLevel="2" x14ac:dyDescent="0.25">
      <c r="C1954" s="59" t="s">
        <v>37</v>
      </c>
      <c r="D1954" s="59" t="s">
        <v>37</v>
      </c>
      <c r="E1954" t="str">
        <f>'[2]Order Form'!D1903</f>
        <v>WSA625 *</v>
      </c>
      <c r="F1954">
        <f>'[2]Order Form'!E1903</f>
        <v>0</v>
      </c>
      <c r="G1954">
        <f>'[2]Order Form'!F1903</f>
        <v>0</v>
      </c>
      <c r="H1954" t="str">
        <f>'[2]Order Form'!G1903</f>
        <v>P - ETA MID AUG</v>
      </c>
      <c r="I1954" t="str">
        <f>'[2]Order Form'!H1903</f>
        <v>** WS PASTEL SWIRL ATOMISER PREPACK (16)</v>
      </c>
      <c r="J1954">
        <f>'[2]Order Form'!I1903</f>
        <v>1</v>
      </c>
      <c r="K1954">
        <f>'[2]Order Form'!J1903</f>
        <v>96.48</v>
      </c>
      <c r="L1954">
        <f>'[2]Order Form'!K1903</f>
        <v>159.19</v>
      </c>
      <c r="M1954">
        <f>'[2]Order Form'!L1832</f>
        <v>0</v>
      </c>
    </row>
    <row r="1955" spans="3:13" ht="15" hidden="1" customHeight="1" outlineLevel="2" x14ac:dyDescent="0.25">
      <c r="C1955" s="59" t="s">
        <v>37</v>
      </c>
      <c r="D1955" s="59" t="s">
        <v>37</v>
      </c>
      <c r="E1955">
        <f>'[2]Order Form'!D1904</f>
        <v>0</v>
      </c>
      <c r="F1955">
        <f>'[2]Order Form'!E1904</f>
        <v>0</v>
      </c>
      <c r="G1955">
        <f>'[2]Order Form'!F1904</f>
        <v>0</v>
      </c>
      <c r="H1955">
        <f>'[2]Order Form'!G1904</f>
        <v>0</v>
      </c>
      <c r="I1955">
        <f>'[2]Order Form'!H1904</f>
        <v>0</v>
      </c>
      <c r="J1955">
        <f>'[2]Order Form'!I1904</f>
        <v>0</v>
      </c>
      <c r="K1955">
        <f>'[2]Order Form'!J1904</f>
        <v>0</v>
      </c>
      <c r="L1955">
        <f>'[2]Order Form'!K1904</f>
        <v>0</v>
      </c>
      <c r="M1955">
        <f>'[2]Order Form'!L1833</f>
        <v>0</v>
      </c>
    </row>
    <row r="1956" spans="3:13" ht="15" hidden="1" customHeight="1" outlineLevel="2" x14ac:dyDescent="0.25">
      <c r="C1956" s="59" t="s">
        <v>37</v>
      </c>
      <c r="D1956" s="59" t="s">
        <v>37</v>
      </c>
      <c r="E1956">
        <f>'[2]Order Form'!D1905</f>
        <v>0</v>
      </c>
      <c r="F1956">
        <f>'[2]Order Form'!E1905</f>
        <v>0</v>
      </c>
      <c r="G1956">
        <f>'[2]Order Form'!F1905</f>
        <v>0</v>
      </c>
      <c r="H1956">
        <f>'[2]Order Form'!G1905</f>
        <v>0</v>
      </c>
      <c r="I1956">
        <f>'[2]Order Form'!H1905</f>
        <v>0</v>
      </c>
      <c r="J1956">
        <f>'[2]Order Form'!I1905</f>
        <v>0</v>
      </c>
      <c r="K1956">
        <f>'[2]Order Form'!J1905</f>
        <v>0</v>
      </c>
      <c r="L1956">
        <f>'[2]Order Form'!K1905</f>
        <v>0</v>
      </c>
      <c r="M1956">
        <f>'[2]Order Form'!L1834</f>
        <v>0</v>
      </c>
    </row>
    <row r="1957" spans="3:13" ht="15" hidden="1" customHeight="1" outlineLevel="2" x14ac:dyDescent="0.25">
      <c r="C1957" s="59" t="s">
        <v>37</v>
      </c>
      <c r="D1957" s="59" t="s">
        <v>37</v>
      </c>
      <c r="E1957" t="str">
        <f>'[2]Order Form'!D1906</f>
        <v>WSA618</v>
      </c>
      <c r="F1957">
        <f>'[2]Order Form'!E1906</f>
        <v>0</v>
      </c>
      <c r="G1957">
        <f>'[2]Order Form'!F1906</f>
        <v>0</v>
      </c>
      <c r="H1957" t="str">
        <f>'[2]Order Form'!G1906</f>
        <v>P</v>
      </c>
      <c r="I1957" t="str">
        <f>'[2]Order Form'!H1906</f>
        <v xml:space="preserve">WS TWEEZER QUAD SET PREPACK (12)
</v>
      </c>
      <c r="J1957">
        <f>'[2]Order Form'!I1906</f>
        <v>1</v>
      </c>
      <c r="K1957">
        <f>'[2]Order Form'!J1906</f>
        <v>94.2</v>
      </c>
      <c r="L1957">
        <f>'[2]Order Form'!K1906</f>
        <v>155.43</v>
      </c>
      <c r="M1957">
        <f>'[2]Order Form'!L1835</f>
        <v>0</v>
      </c>
    </row>
    <row r="1958" spans="3:13" ht="15" hidden="1" customHeight="1" outlineLevel="2" x14ac:dyDescent="0.25">
      <c r="C1958" s="59" t="s">
        <v>37</v>
      </c>
      <c r="D1958" s="59" t="s">
        <v>37</v>
      </c>
      <c r="E1958">
        <f>'[2]Order Form'!D1907</f>
        <v>0</v>
      </c>
      <c r="F1958">
        <f>'[2]Order Form'!E1907</f>
        <v>0</v>
      </c>
      <c r="G1958">
        <f>'[2]Order Form'!F1907</f>
        <v>0</v>
      </c>
      <c r="H1958">
        <f>'[2]Order Form'!G1907</f>
        <v>0</v>
      </c>
      <c r="I1958">
        <f>'[2]Order Form'!H1907</f>
        <v>0</v>
      </c>
      <c r="J1958">
        <f>'[2]Order Form'!I1907</f>
        <v>0</v>
      </c>
      <c r="K1958">
        <f>'[2]Order Form'!J1907</f>
        <v>0</v>
      </c>
      <c r="L1958">
        <f>'[2]Order Form'!K1907</f>
        <v>0</v>
      </c>
      <c r="M1958">
        <f>'[2]Order Form'!L1836</f>
        <v>0</v>
      </c>
    </row>
    <row r="1959" spans="3:13" ht="15" hidden="1" customHeight="1" outlineLevel="2" x14ac:dyDescent="0.25">
      <c r="C1959" s="59" t="s">
        <v>37</v>
      </c>
      <c r="D1959" s="59" t="s">
        <v>37</v>
      </c>
      <c r="E1959" t="str">
        <f>'[2]Order Form'!D1908</f>
        <v>WSA562</v>
      </c>
      <c r="F1959">
        <f>'[2]Order Form'!E1908</f>
        <v>0</v>
      </c>
      <c r="G1959">
        <f>'[2]Order Form'!F1908</f>
        <v>0</v>
      </c>
      <c r="H1959" t="str">
        <f>'[2]Order Form'!G1908</f>
        <v>P</v>
      </c>
      <c r="I1959" t="str">
        <f>'[2]Order Form'!H1908</f>
        <v>** WS MANICURE &amp; BEAUTY SET PREPACK (12)</v>
      </c>
      <c r="J1959">
        <f>'[2]Order Form'!I1908</f>
        <v>1</v>
      </c>
      <c r="K1959">
        <f>'[2]Order Form'!J1908</f>
        <v>123.24</v>
      </c>
      <c r="L1959">
        <f>'[2]Order Form'!K1908</f>
        <v>203.35</v>
      </c>
      <c r="M1959" t="e">
        <f>'[2]Order Form'!#REF!</f>
        <v>#REF!</v>
      </c>
    </row>
    <row r="1960" spans="3:13" ht="15" hidden="1" customHeight="1" outlineLevel="2" x14ac:dyDescent="0.25">
      <c r="C1960" s="59" t="s">
        <v>37</v>
      </c>
      <c r="D1960" s="59" t="s">
        <v>37</v>
      </c>
      <c r="E1960">
        <f>'[2]Order Form'!D1909</f>
        <v>0</v>
      </c>
      <c r="F1960">
        <f>'[2]Order Form'!E1909</f>
        <v>0</v>
      </c>
      <c r="G1960">
        <f>'[2]Order Form'!F1909</f>
        <v>0</v>
      </c>
      <c r="H1960">
        <f>'[2]Order Form'!G1909</f>
        <v>0</v>
      </c>
      <c r="I1960">
        <f>'[2]Order Form'!H1909</f>
        <v>0</v>
      </c>
      <c r="J1960">
        <f>'[2]Order Form'!I1909</f>
        <v>0</v>
      </c>
      <c r="K1960">
        <f>'[2]Order Form'!J1909</f>
        <v>0</v>
      </c>
      <c r="L1960">
        <f>'[2]Order Form'!K1909</f>
        <v>0</v>
      </c>
      <c r="M1960" t="e">
        <f>'[2]Order Form'!#REF!</f>
        <v>#REF!</v>
      </c>
    </row>
    <row r="1961" spans="3:13" ht="15" hidden="1" customHeight="1" outlineLevel="2" x14ac:dyDescent="0.25">
      <c r="C1961" s="59" t="s">
        <v>37</v>
      </c>
      <c r="D1961" s="59" t="s">
        <v>37</v>
      </c>
      <c r="E1961" t="str">
        <f>'[2]Order Form'!D1910</f>
        <v>WSA534</v>
      </c>
      <c r="F1961" t="str">
        <f>'[2]Order Form'!E1910</f>
        <v>03-13</v>
      </c>
      <c r="G1961">
        <f>'[2]Order Form'!F1910</f>
        <v>0</v>
      </c>
      <c r="H1961" t="str">
        <f>'[2]Order Form'!G1910</f>
        <v xml:space="preserve">P </v>
      </c>
      <c r="I1961" t="str">
        <f>'[2]Order Form'!H1910</f>
        <v>WS MANICURE BAR COLOUR RUSH PREPACK (24)</v>
      </c>
      <c r="J1961">
        <f>'[2]Order Form'!I1910</f>
        <v>1</v>
      </c>
      <c r="K1961">
        <f>'[2]Order Form'!J1910</f>
        <v>101.04</v>
      </c>
      <c r="L1961">
        <f>'[2]Order Form'!K1910</f>
        <v>166.72</v>
      </c>
      <c r="M1961">
        <f>'[2]Order Form'!L1837</f>
        <v>0</v>
      </c>
    </row>
    <row r="1962" spans="3:13" ht="15" hidden="1" customHeight="1" outlineLevel="2" x14ac:dyDescent="0.25">
      <c r="C1962" s="59" t="s">
        <v>37</v>
      </c>
      <c r="D1962" s="59" t="s">
        <v>37</v>
      </c>
      <c r="E1962">
        <f>'[2]Order Form'!D1911</f>
        <v>0</v>
      </c>
      <c r="F1962">
        <f>'[2]Order Form'!E1911</f>
        <v>0</v>
      </c>
      <c r="G1962">
        <f>'[2]Order Form'!F1911</f>
        <v>0</v>
      </c>
      <c r="H1962">
        <f>'[2]Order Form'!G1911</f>
        <v>0</v>
      </c>
      <c r="I1962">
        <f>'[2]Order Form'!H1911</f>
        <v>0</v>
      </c>
      <c r="J1962">
        <f>'[2]Order Form'!I1911</f>
        <v>0</v>
      </c>
      <c r="K1962">
        <f>'[2]Order Form'!J1911</f>
        <v>0</v>
      </c>
      <c r="L1962">
        <f>'[2]Order Form'!K1911</f>
        <v>0</v>
      </c>
      <c r="M1962">
        <f>'[2]Order Form'!L1838</f>
        <v>0</v>
      </c>
    </row>
    <row r="1963" spans="3:13" ht="15" hidden="1" customHeight="1" outlineLevel="2" x14ac:dyDescent="0.25">
      <c r="C1963" s="59" t="s">
        <v>37</v>
      </c>
      <c r="D1963" s="59" t="s">
        <v>37</v>
      </c>
      <c r="E1963" t="str">
        <f>'[2]Order Form'!D1912</f>
        <v>WSC040</v>
      </c>
      <c r="F1963" t="str">
        <f>'[2]Order Form'!E1912</f>
        <v>05-04</v>
      </c>
      <c r="G1963">
        <f>'[2]Order Form'!F1912</f>
        <v>0</v>
      </c>
      <c r="H1963" t="str">
        <f>'[2]Order Form'!G1912</f>
        <v xml:space="preserve">P </v>
      </c>
      <c r="I1963" t="str">
        <f>'[2]Order Form'!H1912</f>
        <v>WS PEDICURE TOOLS PREPACK &amp; DISPLAY</v>
      </c>
      <c r="J1963">
        <f>'[2]Order Form'!I1912</f>
        <v>1</v>
      </c>
      <c r="K1963">
        <f>'[2]Order Form'!J1912</f>
        <v>164.06</v>
      </c>
      <c r="L1963">
        <f>'[2]Order Form'!K1912</f>
        <v>270.7</v>
      </c>
      <c r="M1963">
        <f>'[2]Order Form'!L1839</f>
        <v>0</v>
      </c>
    </row>
    <row r="1964" spans="3:13" ht="15" hidden="1" customHeight="1" outlineLevel="2" x14ac:dyDescent="0.25">
      <c r="C1964" s="59" t="s">
        <v>37</v>
      </c>
      <c r="D1964" s="59" t="s">
        <v>37</v>
      </c>
      <c r="E1964">
        <f>'[2]Order Form'!D1913</f>
        <v>510452</v>
      </c>
      <c r="F1964" t="str">
        <f>'[2]Order Form'!E1913</f>
        <v>05-04</v>
      </c>
      <c r="G1964">
        <f>'[2]Order Form'!F1913</f>
        <v>0</v>
      </c>
      <c r="H1964">
        <f>'[2]Order Form'!G1913</f>
        <v>0</v>
      </c>
      <c r="I1964" t="str">
        <f>'[2]Order Form'!H1913</f>
        <v>WS PEDI TOOLS NAIL SCISSORS 
(order in multiples of 8)</v>
      </c>
      <c r="J1964">
        <f>'[2]Order Form'!I1913</f>
        <v>8</v>
      </c>
      <c r="K1964">
        <f>'[2]Order Form'!J1913</f>
        <v>6.03</v>
      </c>
      <c r="L1964">
        <f>'[2]Order Form'!K1913</f>
        <v>9.9499999999999993</v>
      </c>
      <c r="M1964">
        <f>'[2]Order Form'!L1840</f>
        <v>0</v>
      </c>
    </row>
    <row r="1965" spans="3:13" ht="15" hidden="1" customHeight="1" outlineLevel="2" x14ac:dyDescent="0.25">
      <c r="C1965" s="59" t="s">
        <v>37</v>
      </c>
      <c r="D1965" s="59" t="s">
        <v>37</v>
      </c>
      <c r="E1965">
        <f>'[2]Order Form'!D1914</f>
        <v>510453</v>
      </c>
      <c r="F1965" t="str">
        <f>'[2]Order Form'!E1914</f>
        <v>05-04</v>
      </c>
      <c r="G1965">
        <f>'[2]Order Form'!F1914</f>
        <v>0</v>
      </c>
      <c r="H1965">
        <f>'[2]Order Form'!G1914</f>
        <v>0</v>
      </c>
      <c r="I1965" t="str">
        <f>'[2]Order Form'!H1914</f>
        <v>WS PEDI TOOLS NAIL CLIPPERS SET 
(order in multiples of 8)</v>
      </c>
      <c r="J1965">
        <f>'[2]Order Form'!I1914</f>
        <v>8</v>
      </c>
      <c r="K1965">
        <f>'[2]Order Form'!J1914</f>
        <v>6.03</v>
      </c>
      <c r="L1965">
        <f>'[2]Order Form'!K1914</f>
        <v>9.9499999999999993</v>
      </c>
      <c r="M1965">
        <f>'[2]Order Form'!L1841</f>
        <v>0</v>
      </c>
    </row>
    <row r="1966" spans="3:13" ht="15" hidden="1" customHeight="1" outlineLevel="2" x14ac:dyDescent="0.25">
      <c r="C1966" s="59" t="s">
        <v>37</v>
      </c>
      <c r="D1966" s="59" t="s">
        <v>37</v>
      </c>
      <c r="E1966">
        <f>'[2]Order Form'!D1915</f>
        <v>510454</v>
      </c>
      <c r="F1966" t="str">
        <f>'[2]Order Form'!E1915</f>
        <v>05-04</v>
      </c>
      <c r="G1966">
        <f>'[2]Order Form'!F1915</f>
        <v>0</v>
      </c>
      <c r="H1966">
        <f>'[2]Order Form'!G1915</f>
        <v>0</v>
      </c>
      <c r="I1966" t="str">
        <f>'[2]Order Form'!H1915</f>
        <v>WS PEDI TOOLS FOOT FILE 
(order in multiples of 6)</v>
      </c>
      <c r="J1966">
        <f>'[2]Order Form'!I1915</f>
        <v>6</v>
      </c>
      <c r="K1966">
        <f>'[2]Order Form'!J1915</f>
        <v>6.03</v>
      </c>
      <c r="L1966">
        <f>'[2]Order Form'!K1915</f>
        <v>9.9499999999999993</v>
      </c>
      <c r="M1966">
        <f>'[2]Order Form'!L1842</f>
        <v>0</v>
      </c>
    </row>
    <row r="1967" spans="3:13" ht="15" hidden="1" customHeight="1" outlineLevel="2" x14ac:dyDescent="0.25">
      <c r="C1967" s="59" t="s">
        <v>37</v>
      </c>
      <c r="D1967" s="59" t="s">
        <v>37</v>
      </c>
      <c r="E1967">
        <f>'[2]Order Form'!D1916</f>
        <v>510455</v>
      </c>
      <c r="F1967" t="str">
        <f>'[2]Order Form'!E1916</f>
        <v>05-04</v>
      </c>
      <c r="G1967">
        <f>'[2]Order Form'!F1916</f>
        <v>0</v>
      </c>
      <c r="H1967">
        <f>'[2]Order Form'!G1916</f>
        <v>0</v>
      </c>
      <c r="I1967" t="str">
        <f>'[2]Order Form'!H1916</f>
        <v>WS PEDI TOOLS 3 STEP FOOT FILE 
(order in multiples of 4)</v>
      </c>
      <c r="J1967">
        <f>'[2]Order Form'!I1916</f>
        <v>4</v>
      </c>
      <c r="K1967">
        <f>'[2]Order Form'!J1916</f>
        <v>7.85</v>
      </c>
      <c r="L1967">
        <f>'[2]Order Form'!K1916</f>
        <v>12.95</v>
      </c>
      <c r="M1967">
        <f>'[2]Order Form'!L1843</f>
        <v>0</v>
      </c>
    </row>
    <row r="1968" spans="3:13" ht="15" hidden="1" customHeight="1" outlineLevel="2" x14ac:dyDescent="0.25">
      <c r="C1968" s="59" t="s">
        <v>37</v>
      </c>
      <c r="D1968" s="59" t="s">
        <v>37</v>
      </c>
      <c r="E1968">
        <f>'[2]Order Form'!D1917</f>
        <v>0</v>
      </c>
      <c r="F1968">
        <f>'[2]Order Form'!E1917</f>
        <v>0</v>
      </c>
      <c r="G1968">
        <f>'[2]Order Form'!F1917</f>
        <v>0</v>
      </c>
      <c r="H1968">
        <f>'[2]Order Form'!G1917</f>
        <v>0</v>
      </c>
      <c r="I1968">
        <f>'[2]Order Form'!H1917</f>
        <v>0</v>
      </c>
      <c r="J1968">
        <f>'[2]Order Form'!I1917</f>
        <v>0</v>
      </c>
      <c r="K1968">
        <f>'[2]Order Form'!J1917</f>
        <v>0</v>
      </c>
      <c r="L1968">
        <f>'[2]Order Form'!K1917</f>
        <v>0</v>
      </c>
      <c r="M1968">
        <f>'[2]Order Form'!L1844</f>
        <v>0</v>
      </c>
    </row>
    <row r="1969" spans="3:13" ht="15" hidden="1" customHeight="1" outlineLevel="2" x14ac:dyDescent="0.25">
      <c r="C1969" s="59" t="s">
        <v>37</v>
      </c>
      <c r="D1969" s="59" t="s">
        <v>37</v>
      </c>
      <c r="E1969" t="str">
        <f>'[2]Order Form'!D1918</f>
        <v>WSA559</v>
      </c>
      <c r="F1969" t="str">
        <f>'[2]Order Form'!E1918</f>
        <v>03-17</v>
      </c>
      <c r="G1969">
        <f>'[2]Order Form'!F1918</f>
        <v>0</v>
      </c>
      <c r="H1969" t="str">
        <f>'[2]Order Form'!G1918</f>
        <v>P</v>
      </c>
      <c r="I1969" t="str">
        <f>'[2]Order Form'!H1918</f>
        <v>WS MAKEUP BRUSH &amp; MIRROR SET PREPACK (12)</v>
      </c>
      <c r="J1969">
        <f>'[2]Order Form'!I1918</f>
        <v>1</v>
      </c>
      <c r="K1969">
        <f>'[2]Order Form'!J1918</f>
        <v>94.2</v>
      </c>
      <c r="L1969">
        <f>'[2]Order Form'!K1918</f>
        <v>155.43</v>
      </c>
      <c r="M1969">
        <f>'[2]Order Form'!L1845</f>
        <v>0</v>
      </c>
    </row>
    <row r="1970" spans="3:13" ht="15" hidden="1" customHeight="1" outlineLevel="2" x14ac:dyDescent="0.25">
      <c r="C1970" s="59" t="s">
        <v>37</v>
      </c>
      <c r="D1970" s="59" t="s">
        <v>37</v>
      </c>
      <c r="E1970">
        <f>'[2]Order Form'!D1919</f>
        <v>0</v>
      </c>
      <c r="F1970">
        <f>'[2]Order Form'!E1919</f>
        <v>0</v>
      </c>
      <c r="G1970">
        <f>'[2]Order Form'!F1919</f>
        <v>0</v>
      </c>
      <c r="H1970">
        <f>'[2]Order Form'!G1919</f>
        <v>0</v>
      </c>
      <c r="I1970">
        <f>'[2]Order Form'!H1919</f>
        <v>0</v>
      </c>
      <c r="J1970">
        <f>'[2]Order Form'!I1919</f>
        <v>0</v>
      </c>
      <c r="K1970">
        <f>'[2]Order Form'!J1919</f>
        <v>0</v>
      </c>
      <c r="L1970">
        <f>'[2]Order Form'!K1919</f>
        <v>0</v>
      </c>
      <c r="M1970">
        <f>'[2]Order Form'!L1846</f>
        <v>0</v>
      </c>
    </row>
    <row r="1971" spans="3:13" ht="15" hidden="1" customHeight="1" outlineLevel="2" x14ac:dyDescent="0.25">
      <c r="C1971" s="59" t="s">
        <v>37</v>
      </c>
      <c r="D1971" s="59" t="s">
        <v>37</v>
      </c>
      <c r="E1971">
        <f>'[2]Order Form'!D1920</f>
        <v>512059</v>
      </c>
      <c r="F1971" t="str">
        <f>'[2]Order Form'!E1920</f>
        <v>03-09</v>
      </c>
      <c r="G1971">
        <f>'[2]Order Form'!F1920</f>
        <v>0</v>
      </c>
      <c r="H1971">
        <f>'[2]Order Form'!G1920</f>
        <v>0</v>
      </c>
      <c r="I1971" t="str">
        <f>'[2]Order Form'!H1920</f>
        <v>** WS MAKEUP BRUSH SET 5 PIECES
(order in multiples of 6)</v>
      </c>
      <c r="J1971">
        <f>'[2]Order Form'!I1920</f>
        <v>6</v>
      </c>
      <c r="K1971">
        <f>'[2]Order Form'!J1920</f>
        <v>12.09</v>
      </c>
      <c r="L1971">
        <f>'[2]Order Form'!K1920</f>
        <v>19.95</v>
      </c>
      <c r="M1971">
        <f>'[2]Order Form'!L1847</f>
        <v>0</v>
      </c>
    </row>
    <row r="1972" spans="3:13" ht="15" hidden="1" customHeight="1" outlineLevel="2" x14ac:dyDescent="0.25">
      <c r="C1972" s="59" t="s">
        <v>37</v>
      </c>
      <c r="D1972" s="59" t="s">
        <v>37</v>
      </c>
      <c r="E1972">
        <f>'[2]Order Form'!D1921</f>
        <v>0</v>
      </c>
      <c r="F1972">
        <f>'[2]Order Form'!E1921</f>
        <v>0</v>
      </c>
      <c r="G1972">
        <f>'[2]Order Form'!F1921</f>
        <v>0</v>
      </c>
      <c r="H1972">
        <f>'[2]Order Form'!G1921</f>
        <v>0</v>
      </c>
      <c r="I1972">
        <f>'[2]Order Form'!H1921</f>
        <v>0</v>
      </c>
      <c r="J1972">
        <f>'[2]Order Form'!I1921</f>
        <v>0</v>
      </c>
      <c r="K1972">
        <f>'[2]Order Form'!J1921</f>
        <v>0</v>
      </c>
      <c r="L1972">
        <f>'[2]Order Form'!K1921</f>
        <v>0</v>
      </c>
      <c r="M1972">
        <f>'[2]Order Form'!L1848</f>
        <v>0</v>
      </c>
    </row>
    <row r="1973" spans="3:13" ht="15" hidden="1" customHeight="1" outlineLevel="2" x14ac:dyDescent="0.25">
      <c r="C1973" s="59" t="s">
        <v>37</v>
      </c>
      <c r="D1973" s="59" t="s">
        <v>37</v>
      </c>
      <c r="E1973" t="str">
        <f>'[2]Order Form'!D1922</f>
        <v>WSA182</v>
      </c>
      <c r="F1973" t="str">
        <f>'[2]Order Form'!E1922</f>
        <v>03-13</v>
      </c>
      <c r="G1973">
        <f>'[2]Order Form'!F1922</f>
        <v>0</v>
      </c>
      <c r="H1973" t="str">
        <f>'[2]Order Form'!G1922</f>
        <v xml:space="preserve">P </v>
      </c>
      <c r="I1973" t="str">
        <f>'[2]Order Form'!H1922</f>
        <v>WS KABUKI BRUSH PREPACK (8)</v>
      </c>
      <c r="J1973">
        <f>'[2]Order Form'!I1922</f>
        <v>1</v>
      </c>
      <c r="K1973">
        <f>'[2]Order Form'!J1922</f>
        <v>48.24</v>
      </c>
      <c r="L1973">
        <f>'[2]Order Form'!K1922</f>
        <v>79.599999999999994</v>
      </c>
      <c r="M1973">
        <f>'[2]Order Form'!L1849</f>
        <v>0</v>
      </c>
    </row>
    <row r="1974" spans="3:13" ht="15" hidden="1" customHeight="1" outlineLevel="2" x14ac:dyDescent="0.25">
      <c r="C1974" s="59" t="s">
        <v>37</v>
      </c>
      <c r="D1974" s="59" t="s">
        <v>37</v>
      </c>
      <c r="E1974">
        <f>'[2]Order Form'!D1923</f>
        <v>509120</v>
      </c>
      <c r="F1974" t="str">
        <f>'[2]Order Form'!E1923</f>
        <v>03-13</v>
      </c>
      <c r="G1974">
        <f>'[2]Order Form'!F1923</f>
        <v>0</v>
      </c>
      <c r="H1974">
        <f>'[2]Order Form'!G1923</f>
        <v>0</v>
      </c>
      <c r="I1974" t="str">
        <f>'[2]Order Form'!H1923</f>
        <v>WS KABUKI BRUSH</v>
      </c>
      <c r="J1974">
        <f>'[2]Order Form'!I1923</f>
        <v>8</v>
      </c>
      <c r="K1974">
        <f>'[2]Order Form'!J1923</f>
        <v>6.03</v>
      </c>
      <c r="L1974">
        <f>'[2]Order Form'!K1923</f>
        <v>9.9499999999999993</v>
      </c>
      <c r="M1974">
        <f>'[2]Order Form'!L1850</f>
        <v>0</v>
      </c>
    </row>
    <row r="1975" spans="3:13" ht="15" hidden="1" customHeight="1" outlineLevel="2" x14ac:dyDescent="0.25">
      <c r="C1975" s="59" t="s">
        <v>37</v>
      </c>
      <c r="D1975" s="59" t="s">
        <v>37</v>
      </c>
      <c r="E1975" t="str">
        <f>'[2]Order Form'!D1924</f>
        <v>WSA193</v>
      </c>
      <c r="F1975" t="str">
        <f>'[2]Order Form'!E1924</f>
        <v>03-13</v>
      </c>
      <c r="G1975">
        <f>'[2]Order Form'!F1924</f>
        <v>0</v>
      </c>
      <c r="H1975" t="str">
        <f>'[2]Order Form'!G1924</f>
        <v>p</v>
      </c>
      <c r="I1975" t="str">
        <f>'[2]Order Form'!H1924</f>
        <v>WS MAKE UP BLENDER SET PREPACK</v>
      </c>
      <c r="J1975">
        <f>'[2]Order Form'!I1924</f>
        <v>1</v>
      </c>
      <c r="K1975">
        <f>'[2]Order Form'!J1924</f>
        <v>72.48</v>
      </c>
      <c r="L1975">
        <f>'[2]Order Form'!K1924</f>
        <v>119.59</v>
      </c>
      <c r="M1975">
        <f>'[2]Order Form'!L1851</f>
        <v>0</v>
      </c>
    </row>
    <row r="1976" spans="3:13" ht="15" hidden="1" customHeight="1" outlineLevel="2" x14ac:dyDescent="0.25">
      <c r="C1976" s="59" t="s">
        <v>37</v>
      </c>
      <c r="D1976" s="59" t="s">
        <v>37</v>
      </c>
      <c r="E1976">
        <f>'[2]Order Form'!D1925</f>
        <v>509194</v>
      </c>
      <c r="F1976" t="str">
        <f>'[2]Order Form'!E1925</f>
        <v>03-13</v>
      </c>
      <c r="G1976">
        <f>'[2]Order Form'!F1925</f>
        <v>0</v>
      </c>
      <c r="H1976">
        <f>'[2]Order Form'!G1925</f>
        <v>0</v>
      </c>
      <c r="I1976" t="str">
        <f>'[2]Order Form'!H1925</f>
        <v>WS MAKEUP BLENDER SET</v>
      </c>
      <c r="J1976">
        <f>'[2]Order Form'!I1925</f>
        <v>8</v>
      </c>
      <c r="K1976">
        <f>'[2]Order Form'!J1925</f>
        <v>9.06</v>
      </c>
      <c r="L1976">
        <f>'[2]Order Form'!K1925</f>
        <v>14.95</v>
      </c>
      <c r="M1976">
        <f>'[2]Order Form'!L1852</f>
        <v>0</v>
      </c>
    </row>
    <row r="1977" spans="3:13" ht="15" hidden="1" customHeight="1" outlineLevel="2" x14ac:dyDescent="0.25">
      <c r="C1977" s="59" t="s">
        <v>37</v>
      </c>
      <c r="D1977" s="59" t="s">
        <v>37</v>
      </c>
      <c r="E1977">
        <f>'[2]Order Form'!D1926</f>
        <v>0</v>
      </c>
      <c r="F1977">
        <f>'[2]Order Form'!E1926</f>
        <v>0</v>
      </c>
      <c r="G1977">
        <f>'[2]Order Form'!F1926</f>
        <v>0</v>
      </c>
      <c r="H1977">
        <f>'[2]Order Form'!G1926</f>
        <v>0</v>
      </c>
      <c r="I1977">
        <f>'[2]Order Form'!H1926</f>
        <v>0</v>
      </c>
      <c r="J1977">
        <f>'[2]Order Form'!I1926</f>
        <v>0</v>
      </c>
      <c r="K1977">
        <f>'[2]Order Form'!J1926</f>
        <v>0</v>
      </c>
      <c r="L1977">
        <f>'[2]Order Form'!K1926</f>
        <v>0</v>
      </c>
      <c r="M1977">
        <f>'[2]Order Form'!L1853</f>
        <v>0</v>
      </c>
    </row>
    <row r="1978" spans="3:13" ht="15" hidden="1" customHeight="1" outlineLevel="2" x14ac:dyDescent="0.25">
      <c r="C1978" s="59" t="s">
        <v>37</v>
      </c>
      <c r="D1978" s="59" t="s">
        <v>37</v>
      </c>
      <c r="E1978" t="str">
        <f>'[2]Order Form'!D1927</f>
        <v>WSA459</v>
      </c>
      <c r="F1978" t="str">
        <f>'[2]Order Form'!E1927</f>
        <v>01-04</v>
      </c>
      <c r="G1978">
        <f>'[2]Order Form'!F1927</f>
        <v>0</v>
      </c>
      <c r="H1978" t="str">
        <f>'[2]Order Form'!G1927</f>
        <v>P</v>
      </c>
      <c r="I1978" t="str">
        <f>'[2]Order Form'!H1927</f>
        <v>WS SCALP MASSAGER BRUSH PREPACK (12)</v>
      </c>
      <c r="J1978">
        <f>'[2]Order Form'!I1927</f>
        <v>1</v>
      </c>
      <c r="K1978">
        <f>'[2]Order Form'!J1927</f>
        <v>72.36</v>
      </c>
      <c r="L1978">
        <f>'[2]Order Form'!K1927</f>
        <v>119.39</v>
      </c>
      <c r="M1978">
        <f>'[2]Order Form'!L1854</f>
        <v>0</v>
      </c>
    </row>
    <row r="1979" spans="3:13" ht="15" hidden="1" customHeight="1" outlineLevel="2" x14ac:dyDescent="0.25">
      <c r="C1979" s="59" t="s">
        <v>37</v>
      </c>
      <c r="D1979" s="59" t="s">
        <v>37</v>
      </c>
      <c r="E1979">
        <f>'[2]Order Form'!D1928</f>
        <v>0</v>
      </c>
      <c r="F1979">
        <f>'[2]Order Form'!E1928</f>
        <v>0</v>
      </c>
      <c r="G1979">
        <f>'[2]Order Form'!F1928</f>
        <v>0</v>
      </c>
      <c r="H1979">
        <f>'[2]Order Form'!G1928</f>
        <v>0</v>
      </c>
      <c r="I1979">
        <f>'[2]Order Form'!H1928</f>
        <v>0</v>
      </c>
      <c r="J1979">
        <f>'[2]Order Form'!I1928</f>
        <v>0</v>
      </c>
      <c r="K1979">
        <f>'[2]Order Form'!J1928</f>
        <v>0</v>
      </c>
      <c r="L1979">
        <f>'[2]Order Form'!K1928</f>
        <v>0</v>
      </c>
      <c r="M1979">
        <f>'[2]Order Form'!L1855</f>
        <v>0</v>
      </c>
    </row>
    <row r="1980" spans="3:13" ht="15" hidden="1" customHeight="1" outlineLevel="2" x14ac:dyDescent="0.25">
      <c r="C1980" s="59" t="s">
        <v>37</v>
      </c>
      <c r="D1980" s="59" t="s">
        <v>37</v>
      </c>
      <c r="E1980" t="str">
        <f>'[2]Order Form'!D1929</f>
        <v>WSA598</v>
      </c>
      <c r="F1980" t="str">
        <f>'[2]Order Form'!E1929</f>
        <v>02-A</v>
      </c>
      <c r="G1980">
        <f>'[2]Order Form'!F1929</f>
        <v>0</v>
      </c>
      <c r="H1980" t="str">
        <f>'[2]Order Form'!G1929</f>
        <v xml:space="preserve">P </v>
      </c>
      <c r="I1980" t="str">
        <f>'[2]Order Form'!H1929</f>
        <v>WS HANGING HAIR COMB PREPACK (12)</v>
      </c>
      <c r="J1980">
        <f>'[2]Order Form'!I1929</f>
        <v>1</v>
      </c>
      <c r="K1980">
        <f>'[2]Order Form'!J1929</f>
        <v>57.84</v>
      </c>
      <c r="L1980">
        <f>'[2]Order Form'!K1929</f>
        <v>95.43</v>
      </c>
      <c r="M1980">
        <f>'[2]Order Form'!L1856</f>
        <v>0</v>
      </c>
    </row>
    <row r="1981" spans="3:13" ht="15" hidden="1" customHeight="1" outlineLevel="2" x14ac:dyDescent="0.25">
      <c r="C1981" s="59" t="s">
        <v>37</v>
      </c>
      <c r="D1981" s="59" t="s">
        <v>37</v>
      </c>
      <c r="E1981">
        <f>'[2]Order Form'!D1930</f>
        <v>0</v>
      </c>
      <c r="F1981">
        <f>'[2]Order Form'!E1930</f>
        <v>0</v>
      </c>
      <c r="G1981">
        <f>'[2]Order Form'!F1930</f>
        <v>0</v>
      </c>
      <c r="H1981">
        <f>'[2]Order Form'!G1930</f>
        <v>0</v>
      </c>
      <c r="I1981">
        <f>'[2]Order Form'!H1930</f>
        <v>0</v>
      </c>
      <c r="J1981">
        <f>'[2]Order Form'!I1930</f>
        <v>0</v>
      </c>
      <c r="K1981">
        <f>'[2]Order Form'!J1930</f>
        <v>0</v>
      </c>
      <c r="L1981">
        <f>'[2]Order Form'!K1930</f>
        <v>0</v>
      </c>
      <c r="M1981">
        <f>'[2]Order Form'!L1857</f>
        <v>0</v>
      </c>
    </row>
    <row r="1982" spans="3:13" ht="15" hidden="1" customHeight="1" outlineLevel="2" x14ac:dyDescent="0.25">
      <c r="C1982" s="59" t="s">
        <v>37</v>
      </c>
      <c r="D1982" s="59" t="s">
        <v>37</v>
      </c>
      <c r="E1982">
        <f>'[2]Order Form'!D1931</f>
        <v>508447</v>
      </c>
      <c r="F1982" t="str">
        <f>'[2]Order Form'!E1931</f>
        <v>03-A</v>
      </c>
      <c r="G1982">
        <f>'[2]Order Form'!F1931</f>
        <v>0</v>
      </c>
      <c r="H1982">
        <f>'[2]Order Form'!G1931</f>
        <v>0</v>
      </c>
      <c r="I1982" t="str">
        <f>'[2]Order Form'!H1931</f>
        <v>WS PADDLE HAIR BRUSH ROSE GOLD HEXAGON</v>
      </c>
      <c r="J1982">
        <f>'[2]Order Form'!I1931</f>
        <v>8</v>
      </c>
      <c r="K1982">
        <f>'[2]Order Form'!J1931</f>
        <v>7.85</v>
      </c>
      <c r="L1982">
        <f>'[2]Order Form'!K1931</f>
        <v>12.95</v>
      </c>
      <c r="M1982" t="e">
        <f>'[2]Order Form'!#REF!</f>
        <v>#REF!</v>
      </c>
    </row>
    <row r="1983" spans="3:13" ht="15" hidden="1" customHeight="1" outlineLevel="2" x14ac:dyDescent="0.25">
      <c r="C1983" s="59" t="s">
        <v>37</v>
      </c>
      <c r="D1983" s="59" t="s">
        <v>37</v>
      </c>
      <c r="E1983">
        <f>'[2]Order Form'!D1932</f>
        <v>0</v>
      </c>
      <c r="F1983">
        <f>'[2]Order Form'!E1932</f>
        <v>0</v>
      </c>
      <c r="G1983">
        <f>'[2]Order Form'!F1932</f>
        <v>0</v>
      </c>
      <c r="H1983">
        <f>'[2]Order Form'!G1932</f>
        <v>0</v>
      </c>
      <c r="I1983">
        <f>'[2]Order Form'!H1932</f>
        <v>0</v>
      </c>
      <c r="J1983">
        <f>'[2]Order Form'!I1932</f>
        <v>0</v>
      </c>
      <c r="K1983">
        <f>'[2]Order Form'!J1932</f>
        <v>0</v>
      </c>
      <c r="L1983">
        <f>'[2]Order Form'!K1932</f>
        <v>0</v>
      </c>
      <c r="M1983" t="e">
        <f>'[2]Order Form'!#REF!</f>
        <v>#REF!</v>
      </c>
    </row>
    <row r="1984" spans="3:13" ht="15" hidden="1" customHeight="1" outlineLevel="2" x14ac:dyDescent="0.25">
      <c r="C1984" s="59" t="s">
        <v>37</v>
      </c>
      <c r="D1984" s="59" t="s">
        <v>37</v>
      </c>
      <c r="E1984" t="str">
        <f>'[2]Order Form'!D1933</f>
        <v>WSH083</v>
      </c>
      <c r="F1984" t="str">
        <f>'[2]Order Form'!E1933</f>
        <v>03-A</v>
      </c>
      <c r="G1984">
        <f>'[2]Order Form'!F1933</f>
        <v>0</v>
      </c>
      <c r="H1984" t="str">
        <f>'[2]Order Form'!G1933</f>
        <v>P</v>
      </c>
      <c r="I1984" t="str">
        <f>'[2]Order Form'!H1933</f>
        <v>WS STYLING HAIR CLIP SET 6 PIECES PREPACK (12)</v>
      </c>
      <c r="J1984">
        <f>'[2]Order Form'!I1933</f>
        <v>1</v>
      </c>
      <c r="K1984">
        <f>'[2]Order Form'!J1933</f>
        <v>72.36</v>
      </c>
      <c r="L1984">
        <f>'[2]Order Form'!K1933</f>
        <v>119.39</v>
      </c>
      <c r="M1984">
        <f>'[2]Order Form'!L1858</f>
        <v>0</v>
      </c>
    </row>
    <row r="1985" spans="3:13" ht="15" hidden="1" customHeight="1" outlineLevel="2" x14ac:dyDescent="0.25">
      <c r="C1985" s="59" t="s">
        <v>37</v>
      </c>
      <c r="D1985" s="59" t="s">
        <v>37</v>
      </c>
      <c r="E1985">
        <f>'[2]Order Form'!D1934</f>
        <v>511729</v>
      </c>
      <c r="F1985" t="str">
        <f>'[2]Order Form'!E1934</f>
        <v>03-A</v>
      </c>
      <c r="G1985">
        <f>'[2]Order Form'!F1934</f>
        <v>0</v>
      </c>
      <c r="H1985">
        <f>'[2]Order Form'!G1934</f>
        <v>0</v>
      </c>
      <c r="I1985" t="str">
        <f>'[2]Order Form'!H1934</f>
        <v>WS STYLING HAIR CLIP SET BLACK</v>
      </c>
      <c r="J1985">
        <f>'[2]Order Form'!I1934</f>
        <v>6</v>
      </c>
      <c r="K1985">
        <f>'[2]Order Form'!J1934</f>
        <v>6.03</v>
      </c>
      <c r="L1985">
        <f>'[2]Order Form'!K1934</f>
        <v>9.9499999999999993</v>
      </c>
      <c r="M1985">
        <f>'[2]Order Form'!L1859</f>
        <v>0</v>
      </c>
    </row>
    <row r="1986" spans="3:13" ht="15" hidden="1" customHeight="1" outlineLevel="2" x14ac:dyDescent="0.25">
      <c r="C1986" s="59" t="s">
        <v>37</v>
      </c>
      <c r="D1986" s="59" t="s">
        <v>37</v>
      </c>
      <c r="E1986">
        <f>'[2]Order Form'!D1935</f>
        <v>511730</v>
      </c>
      <c r="F1986" t="str">
        <f>'[2]Order Form'!E1935</f>
        <v>03-A</v>
      </c>
      <c r="G1986">
        <f>'[2]Order Form'!F1935</f>
        <v>0</v>
      </c>
      <c r="H1986">
        <f>'[2]Order Form'!G1935</f>
        <v>0</v>
      </c>
      <c r="I1986" t="str">
        <f>'[2]Order Form'!H1935</f>
        <v>WS STYLING HAIR CLIP SET MULTI</v>
      </c>
      <c r="J1986">
        <f>'[2]Order Form'!I1935</f>
        <v>6</v>
      </c>
      <c r="K1986">
        <f>'[2]Order Form'!J1935</f>
        <v>6.03</v>
      </c>
      <c r="L1986">
        <f>'[2]Order Form'!K1935</f>
        <v>9.9499999999999993</v>
      </c>
      <c r="M1986">
        <f>'[2]Order Form'!L1860</f>
        <v>0</v>
      </c>
    </row>
    <row r="1987" spans="3:13" ht="15" hidden="1" customHeight="1" outlineLevel="2" x14ac:dyDescent="0.25">
      <c r="C1987" s="59" t="s">
        <v>37</v>
      </c>
      <c r="D1987" s="59" t="s">
        <v>37</v>
      </c>
      <c r="E1987">
        <f>'[2]Order Form'!D1936</f>
        <v>0</v>
      </c>
      <c r="F1987">
        <f>'[2]Order Form'!E1936</f>
        <v>0</v>
      </c>
      <c r="G1987">
        <f>'[2]Order Form'!F1936</f>
        <v>0</v>
      </c>
      <c r="H1987">
        <f>'[2]Order Form'!G1936</f>
        <v>0</v>
      </c>
      <c r="I1987">
        <f>'[2]Order Form'!H1936</f>
        <v>0</v>
      </c>
      <c r="J1987">
        <f>'[2]Order Form'!I1936</f>
        <v>0</v>
      </c>
      <c r="K1987">
        <f>'[2]Order Form'!J1936</f>
        <v>0</v>
      </c>
      <c r="L1987">
        <f>'[2]Order Form'!K1936</f>
        <v>0</v>
      </c>
      <c r="M1987">
        <f>'[2]Order Form'!L1861</f>
        <v>0</v>
      </c>
    </row>
    <row r="1988" spans="3:13" ht="15" hidden="1" customHeight="1" outlineLevel="2" x14ac:dyDescent="0.25">
      <c r="C1988" s="59" t="s">
        <v>37</v>
      </c>
      <c r="D1988" s="59" t="s">
        <v>37</v>
      </c>
      <c r="E1988">
        <f>'[2]Order Form'!D1937</f>
        <v>0</v>
      </c>
      <c r="F1988">
        <f>'[2]Order Form'!E1937</f>
        <v>0</v>
      </c>
      <c r="G1988">
        <f>'[2]Order Form'!F1937</f>
        <v>0</v>
      </c>
      <c r="H1988">
        <f>'[2]Order Form'!G1937</f>
        <v>0</v>
      </c>
      <c r="I1988">
        <f>'[2]Order Form'!H1937</f>
        <v>0</v>
      </c>
      <c r="J1988">
        <f>'[2]Order Form'!I1937</f>
        <v>0</v>
      </c>
      <c r="K1988">
        <f>'[2]Order Form'!J1937</f>
        <v>0</v>
      </c>
      <c r="L1988">
        <f>'[2]Order Form'!K1937</f>
        <v>0</v>
      </c>
      <c r="M1988">
        <f>'[2]Order Form'!L1862</f>
        <v>0</v>
      </c>
    </row>
    <row r="1989" spans="3:13" ht="15" hidden="1" customHeight="1" outlineLevel="2" x14ac:dyDescent="0.25">
      <c r="C1989" s="59" t="s">
        <v>37</v>
      </c>
      <c r="D1989" s="59" t="s">
        <v>37</v>
      </c>
      <c r="E1989" t="str">
        <f>'[2]Order Form'!D1938</f>
        <v>WSH108</v>
      </c>
      <c r="F1989" t="str">
        <f>'[2]Order Form'!E1938</f>
        <v>FS-A8</v>
      </c>
      <c r="G1989">
        <f>'[2]Order Form'!F1938</f>
        <v>0</v>
      </c>
      <c r="H1989" t="str">
        <f>'[2]Order Form'!G1938</f>
        <v>P</v>
      </c>
      <c r="I1989" t="str">
        <f>'[2]Order Form'!H1938</f>
        <v>WS SLIM SATIN SCRUNCHIE SET PREPACK (16)</v>
      </c>
      <c r="J1989">
        <f>'[2]Order Form'!I1938</f>
        <v>1</v>
      </c>
      <c r="K1989">
        <f>'[2]Order Form'!J1938</f>
        <v>96.48</v>
      </c>
      <c r="L1989">
        <f>'[2]Order Form'!K1938</f>
        <v>159.19</v>
      </c>
      <c r="M1989">
        <f>'[2]Order Form'!L1863</f>
        <v>0</v>
      </c>
    </row>
    <row r="1990" spans="3:13" ht="15" hidden="1" customHeight="1" outlineLevel="2" x14ac:dyDescent="0.25">
      <c r="C1990" s="59" t="s">
        <v>37</v>
      </c>
      <c r="D1990" s="59" t="s">
        <v>37</v>
      </c>
      <c r="E1990">
        <f>'[2]Order Form'!D1939</f>
        <v>0</v>
      </c>
      <c r="F1990">
        <f>'[2]Order Form'!E1939</f>
        <v>0</v>
      </c>
      <c r="G1990">
        <f>'[2]Order Form'!F1939</f>
        <v>0</v>
      </c>
      <c r="H1990">
        <f>'[2]Order Form'!G1939</f>
        <v>0</v>
      </c>
      <c r="I1990">
        <f>'[2]Order Form'!H1939</f>
        <v>0</v>
      </c>
      <c r="J1990">
        <f>'[2]Order Form'!I1939</f>
        <v>0</v>
      </c>
      <c r="K1990">
        <f>'[2]Order Form'!J1939</f>
        <v>0</v>
      </c>
      <c r="L1990">
        <f>'[2]Order Form'!K1939</f>
        <v>0</v>
      </c>
      <c r="M1990">
        <f>'[2]Order Form'!L1864</f>
        <v>0</v>
      </c>
    </row>
    <row r="1991" spans="3:13" ht="15" hidden="1" customHeight="1" outlineLevel="2" x14ac:dyDescent="0.25">
      <c r="C1991" s="59" t="s">
        <v>37</v>
      </c>
      <c r="D1991" s="59" t="s">
        <v>37</v>
      </c>
      <c r="E1991" t="str">
        <f>'[2]Order Form'!D1940</f>
        <v>WSH107</v>
      </c>
      <c r="F1991" t="str">
        <f>'[2]Order Form'!E1940</f>
        <v>02-A</v>
      </c>
      <c r="G1991">
        <f>'[2]Order Form'!F1940</f>
        <v>0</v>
      </c>
      <c r="H1991" t="str">
        <f>'[2]Order Form'!G1940</f>
        <v>P</v>
      </c>
      <c r="I1991" t="str">
        <f>'[2]Order Form'!H1940</f>
        <v>WS SLIM SATIN SCRUNCHIE SET PREPACK (16)</v>
      </c>
      <c r="J1991">
        <f>'[2]Order Form'!I1940</f>
        <v>1</v>
      </c>
      <c r="K1991">
        <f>'[2]Order Form'!J1940</f>
        <v>96.48</v>
      </c>
      <c r="L1991">
        <f>'[2]Order Form'!K1940</f>
        <v>159.19</v>
      </c>
      <c r="M1991">
        <f>'[2]Order Form'!L1865</f>
        <v>0</v>
      </c>
    </row>
    <row r="1992" spans="3:13" ht="15" hidden="1" customHeight="1" outlineLevel="2" x14ac:dyDescent="0.25">
      <c r="C1992" s="59" t="s">
        <v>37</v>
      </c>
      <c r="D1992" s="59" t="s">
        <v>37</v>
      </c>
      <c r="E1992">
        <f>'[2]Order Form'!D1941</f>
        <v>0</v>
      </c>
      <c r="F1992">
        <f>'[2]Order Form'!E1941</f>
        <v>0</v>
      </c>
      <c r="G1992">
        <f>'[2]Order Form'!F1941</f>
        <v>0</v>
      </c>
      <c r="H1992">
        <f>'[2]Order Form'!G1941</f>
        <v>0</v>
      </c>
      <c r="I1992">
        <f>'[2]Order Form'!H1941</f>
        <v>0</v>
      </c>
      <c r="J1992">
        <f>'[2]Order Form'!I1941</f>
        <v>0</v>
      </c>
      <c r="K1992">
        <f>'[2]Order Form'!J1941</f>
        <v>0</v>
      </c>
      <c r="L1992">
        <f>'[2]Order Form'!K1941</f>
        <v>0</v>
      </c>
      <c r="M1992">
        <f>'[2]Order Form'!L1868</f>
        <v>0</v>
      </c>
    </row>
    <row r="1993" spans="3:13" ht="15" hidden="1" customHeight="1" outlineLevel="2" x14ac:dyDescent="0.25">
      <c r="C1993" s="59" t="s">
        <v>37</v>
      </c>
      <c r="D1993" s="59" t="s">
        <v>37</v>
      </c>
      <c r="E1993" t="str">
        <f>'[2]Order Form'!D1942</f>
        <v>WSA623</v>
      </c>
      <c r="F1993">
        <f>'[2]Order Form'!E1942</f>
        <v>0</v>
      </c>
      <c r="G1993">
        <f>'[2]Order Form'!F1942</f>
        <v>0</v>
      </c>
      <c r="H1993" t="str">
        <f>'[2]Order Form'!G1942</f>
        <v>P</v>
      </c>
      <c r="I1993" t="str">
        <f>'[2]Order Form'!H1942</f>
        <v>WS DELUXE SATIN SLEEP TRIO - PASTEL SWIRL PREPACK</v>
      </c>
      <c r="J1993">
        <f>'[2]Order Form'!I1942</f>
        <v>1</v>
      </c>
      <c r="K1993">
        <f>'[2]Order Form'!J1942</f>
        <v>145.19999999999999</v>
      </c>
      <c r="L1993">
        <f>'[2]Order Form'!K1942</f>
        <v>239.58</v>
      </c>
      <c r="M1993">
        <f>'[2]Order Form'!L1869</f>
        <v>0</v>
      </c>
    </row>
    <row r="1994" spans="3:13" ht="15" hidden="1" customHeight="1" outlineLevel="2" x14ac:dyDescent="0.25">
      <c r="C1994" s="59" t="s">
        <v>37</v>
      </c>
      <c r="D1994" s="59" t="s">
        <v>37</v>
      </c>
      <c r="E1994">
        <f>'[2]Order Form'!D1943</f>
        <v>0</v>
      </c>
      <c r="F1994">
        <f>'[2]Order Form'!E1943</f>
        <v>0</v>
      </c>
      <c r="G1994">
        <f>'[2]Order Form'!F1943</f>
        <v>0</v>
      </c>
      <c r="H1994">
        <f>'[2]Order Form'!G1943</f>
        <v>0</v>
      </c>
      <c r="I1994">
        <f>'[2]Order Form'!H1943</f>
        <v>0</v>
      </c>
      <c r="J1994">
        <f>'[2]Order Form'!I1943</f>
        <v>0</v>
      </c>
      <c r="K1994">
        <f>'[2]Order Form'!J1943</f>
        <v>0</v>
      </c>
      <c r="L1994">
        <f>'[2]Order Form'!K1943</f>
        <v>0</v>
      </c>
      <c r="M1994">
        <f>'[2]Order Form'!L1870</f>
        <v>0</v>
      </c>
    </row>
    <row r="1995" spans="3:13" ht="15" hidden="1" customHeight="1" outlineLevel="2" x14ac:dyDescent="0.25">
      <c r="C1995" s="59" t="s">
        <v>37</v>
      </c>
      <c r="D1995" s="59" t="s">
        <v>37</v>
      </c>
      <c r="E1995" t="str">
        <f>'[2]Order Form'!D1944</f>
        <v>WSA558</v>
      </c>
      <c r="F1995" t="str">
        <f>'[2]Order Form'!E1944</f>
        <v>01-04</v>
      </c>
      <c r="G1995">
        <f>'[2]Order Form'!F1944</f>
        <v>0</v>
      </c>
      <c r="H1995" t="str">
        <f>'[2]Order Form'!G1944</f>
        <v>P</v>
      </c>
      <c r="I1995" t="str">
        <f>'[2]Order Form'!H1944</f>
        <v>WS DELUXE SATIN SLEEP TRIO PREPACK (12)</v>
      </c>
      <c r="J1995">
        <f>'[2]Order Form'!I1944</f>
        <v>1</v>
      </c>
      <c r="K1995">
        <f>'[2]Order Form'!J1944</f>
        <v>217.8</v>
      </c>
      <c r="L1995">
        <f>'[2]Order Form'!K1944</f>
        <v>359.37</v>
      </c>
      <c r="M1995">
        <f>'[2]Order Form'!L1871</f>
        <v>0</v>
      </c>
    </row>
    <row r="1996" spans="3:13" ht="15" hidden="1" customHeight="1" outlineLevel="2" x14ac:dyDescent="0.25">
      <c r="C1996" s="59" t="s">
        <v>37</v>
      </c>
      <c r="D1996" s="59" t="s">
        <v>37</v>
      </c>
      <c r="E1996">
        <f>'[2]Order Form'!D1945</f>
        <v>512070</v>
      </c>
      <c r="F1996" t="str">
        <f>'[2]Order Form'!E1945</f>
        <v>01-04</v>
      </c>
      <c r="G1996">
        <f>'[2]Order Form'!F1945</f>
        <v>0</v>
      </c>
      <c r="H1996">
        <f>'[2]Order Form'!G1945</f>
        <v>0</v>
      </c>
      <c r="I1996" t="str">
        <f>'[2]Order Form'!H1945</f>
        <v>WS DELUXE SATIN SLEEP TRIO BLUSH PINK</v>
      </c>
      <c r="J1996">
        <f>'[2]Order Form'!I1945</f>
        <v>6</v>
      </c>
      <c r="K1996">
        <f>'[2]Order Form'!J1945</f>
        <v>18.149999999999999</v>
      </c>
      <c r="L1996">
        <f>'[2]Order Form'!K1945</f>
        <v>29.95</v>
      </c>
      <c r="M1996">
        <f>'[2]Order Form'!L1872</f>
        <v>0</v>
      </c>
    </row>
    <row r="1997" spans="3:13" ht="15" hidden="1" customHeight="1" outlineLevel="2" x14ac:dyDescent="0.25">
      <c r="C1997" s="59" t="s">
        <v>37</v>
      </c>
      <c r="D1997" s="59" t="s">
        <v>37</v>
      </c>
      <c r="E1997">
        <f>'[2]Order Form'!D1946</f>
        <v>512071</v>
      </c>
      <c r="F1997" t="str">
        <f>'[2]Order Form'!E1946</f>
        <v>01-04</v>
      </c>
      <c r="G1997">
        <f>'[2]Order Form'!F1946</f>
        <v>0</v>
      </c>
      <c r="H1997">
        <f>'[2]Order Form'!G1946</f>
        <v>0</v>
      </c>
      <c r="I1997" t="str">
        <f>'[2]Order Form'!H1946</f>
        <v>WS DELUXE SATIN SLEEP TRIO IVORY</v>
      </c>
      <c r="J1997">
        <f>'[2]Order Form'!I1946</f>
        <v>6</v>
      </c>
      <c r="K1997">
        <f>'[2]Order Form'!J1946</f>
        <v>18.149999999999999</v>
      </c>
      <c r="L1997">
        <f>'[2]Order Form'!K1946</f>
        <v>29.95</v>
      </c>
      <c r="M1997">
        <f>'[2]Order Form'!L1873</f>
        <v>0</v>
      </c>
    </row>
    <row r="1998" spans="3:13" ht="15" hidden="1" customHeight="1" outlineLevel="2" x14ac:dyDescent="0.25">
      <c r="C1998" s="59" t="s">
        <v>37</v>
      </c>
      <c r="D1998" s="59" t="s">
        <v>37</v>
      </c>
      <c r="E1998">
        <f>'[2]Order Form'!D1947</f>
        <v>0</v>
      </c>
      <c r="F1998">
        <f>'[2]Order Form'!E1947</f>
        <v>0</v>
      </c>
      <c r="G1998">
        <f>'[2]Order Form'!F1947</f>
        <v>0</v>
      </c>
      <c r="H1998">
        <f>'[2]Order Form'!G1947</f>
        <v>0</v>
      </c>
      <c r="I1998">
        <f>'[2]Order Form'!H1947</f>
        <v>0</v>
      </c>
      <c r="J1998">
        <f>'[2]Order Form'!I1947</f>
        <v>0</v>
      </c>
      <c r="K1998">
        <f>'[2]Order Form'!J1947</f>
        <v>0</v>
      </c>
      <c r="L1998">
        <f>'[2]Order Form'!K1947</f>
        <v>0</v>
      </c>
      <c r="M1998">
        <f>'[2]Order Form'!L1874</f>
        <v>0</v>
      </c>
    </row>
    <row r="1999" spans="3:13" ht="15" hidden="1" customHeight="1" outlineLevel="2" x14ac:dyDescent="0.25">
      <c r="C1999" s="59" t="s">
        <v>37</v>
      </c>
      <c r="D1999" s="59" t="s">
        <v>37</v>
      </c>
      <c r="E1999" t="str">
        <f>'[2]Order Form'!D1948</f>
        <v>WSA401</v>
      </c>
      <c r="F1999" t="str">
        <f>'[2]Order Form'!E1948</f>
        <v>01-01</v>
      </c>
      <c r="G1999">
        <f>'[2]Order Form'!F1948</f>
        <v>0</v>
      </c>
      <c r="H1999" t="str">
        <f>'[2]Order Form'!G1948</f>
        <v>P</v>
      </c>
      <c r="I1999" t="str">
        <f>'[2]Order Form'!H1948</f>
        <v>WS DELUXE SATIN PILLOWCASE AND EYE MASK PREPACK (12)</v>
      </c>
      <c r="J1999">
        <f>'[2]Order Form'!I1948</f>
        <v>1</v>
      </c>
      <c r="K1999">
        <f>'[2]Order Form'!J1948</f>
        <v>181.44</v>
      </c>
      <c r="L1999">
        <f>'[2]Order Form'!K1948</f>
        <v>299.38</v>
      </c>
      <c r="M1999">
        <f>'[2]Order Form'!L1875</f>
        <v>0</v>
      </c>
    </row>
    <row r="2000" spans="3:13" ht="15" hidden="1" customHeight="1" outlineLevel="2" x14ac:dyDescent="0.25">
      <c r="C2000" s="59" t="s">
        <v>37</v>
      </c>
      <c r="D2000" s="59" t="s">
        <v>37</v>
      </c>
      <c r="E2000">
        <f>'[2]Order Form'!D1949</f>
        <v>0</v>
      </c>
      <c r="F2000">
        <f>'[2]Order Form'!E1949</f>
        <v>0</v>
      </c>
      <c r="G2000">
        <f>'[2]Order Form'!F1949</f>
        <v>0</v>
      </c>
      <c r="H2000">
        <f>'[2]Order Form'!G1949</f>
        <v>0</v>
      </c>
      <c r="I2000">
        <f>'[2]Order Form'!H1949</f>
        <v>0</v>
      </c>
      <c r="J2000">
        <f>'[2]Order Form'!I1949</f>
        <v>0</v>
      </c>
      <c r="K2000">
        <f>'[2]Order Form'!J1949</f>
        <v>0</v>
      </c>
      <c r="L2000">
        <f>'[2]Order Form'!K1949</f>
        <v>0</v>
      </c>
      <c r="M2000">
        <f>'[2]Order Form'!L1880</f>
        <v>0</v>
      </c>
    </row>
    <row r="2001" spans="3:13" ht="15" hidden="1" customHeight="1" outlineLevel="2" x14ac:dyDescent="0.25">
      <c r="C2001" s="59" t="s">
        <v>37</v>
      </c>
      <c r="D2001" s="59" t="s">
        <v>37</v>
      </c>
      <c r="E2001" t="str">
        <f>'[2]Order Form'!D1950</f>
        <v>WSA620</v>
      </c>
      <c r="F2001">
        <f>'[2]Order Form'!E1950</f>
        <v>0</v>
      </c>
      <c r="G2001">
        <f>'[2]Order Form'!F1950</f>
        <v>0</v>
      </c>
      <c r="H2001" t="str">
        <f>'[2]Order Form'!G1950</f>
        <v>P</v>
      </c>
      <c r="I2001" t="str">
        <f>'[2]Order Form'!H1950</f>
        <v>WS DELUXE SATIN SLEEP TURBAN WITH TIES PREPACK</v>
      </c>
      <c r="J2001">
        <f>'[2]Order Form'!I1950</f>
        <v>1</v>
      </c>
      <c r="K2001">
        <f>'[2]Order Form'!J1950</f>
        <v>123.24</v>
      </c>
      <c r="L2001">
        <f>'[2]Order Form'!K1950</f>
        <v>203.35</v>
      </c>
      <c r="M2001" t="e">
        <f>'[2]Order Form'!#REF!</f>
        <v>#REF!</v>
      </c>
    </row>
    <row r="2002" spans="3:13" ht="15" hidden="1" customHeight="1" outlineLevel="2" x14ac:dyDescent="0.25">
      <c r="C2002" s="59" t="s">
        <v>37</v>
      </c>
      <c r="D2002" s="59" t="s">
        <v>37</v>
      </c>
      <c r="E2002">
        <f>'[2]Order Form'!D1951</f>
        <v>0</v>
      </c>
      <c r="F2002">
        <f>'[2]Order Form'!E1951</f>
        <v>0</v>
      </c>
      <c r="G2002">
        <f>'[2]Order Form'!F1951</f>
        <v>0</v>
      </c>
      <c r="H2002">
        <f>'[2]Order Form'!G1951</f>
        <v>0</v>
      </c>
      <c r="I2002">
        <f>'[2]Order Form'!H1951</f>
        <v>0</v>
      </c>
      <c r="J2002">
        <f>'[2]Order Form'!I1951</f>
        <v>0</v>
      </c>
      <c r="K2002">
        <f>'[2]Order Form'!J1951</f>
        <v>0</v>
      </c>
      <c r="L2002">
        <f>'[2]Order Form'!K1951</f>
        <v>0</v>
      </c>
      <c r="M2002" t="e">
        <f>'[2]Order Form'!#REF!</f>
        <v>#REF!</v>
      </c>
    </row>
    <row r="2003" spans="3:13" ht="15" hidden="1" customHeight="1" outlineLevel="2" x14ac:dyDescent="0.25">
      <c r="C2003" s="59" t="s">
        <v>37</v>
      </c>
      <c r="D2003" s="59" t="s">
        <v>37</v>
      </c>
      <c r="E2003">
        <f>'[2]Order Form'!D1952</f>
        <v>0</v>
      </c>
      <c r="F2003">
        <f>'[2]Order Form'!E1952</f>
        <v>0</v>
      </c>
      <c r="G2003">
        <f>'[2]Order Form'!F1952</f>
        <v>0</v>
      </c>
      <c r="H2003">
        <f>'[2]Order Form'!G1952</f>
        <v>0</v>
      </c>
      <c r="I2003">
        <f>'[2]Order Form'!H1952</f>
        <v>0</v>
      </c>
      <c r="J2003">
        <f>'[2]Order Form'!I1952</f>
        <v>0</v>
      </c>
      <c r="K2003">
        <f>'[2]Order Form'!J1952</f>
        <v>0</v>
      </c>
      <c r="L2003">
        <f>'[2]Order Form'!K1952</f>
        <v>0</v>
      </c>
      <c r="M2003">
        <f>'[2]Order Form'!L1881</f>
        <v>0</v>
      </c>
    </row>
    <row r="2004" spans="3:13" ht="15" hidden="1" customHeight="1" outlineLevel="2" x14ac:dyDescent="0.25">
      <c r="C2004" s="59" t="s">
        <v>37</v>
      </c>
      <c r="D2004" s="59" t="s">
        <v>37</v>
      </c>
      <c r="E2004" t="str">
        <f>'[2]Order Form'!D1953</f>
        <v>WSA377</v>
      </c>
      <c r="F2004" t="str">
        <f>'[2]Order Form'!E1953</f>
        <v>FS-A10</v>
      </c>
      <c r="G2004">
        <f>'[2]Order Form'!F1953</f>
        <v>0</v>
      </c>
      <c r="H2004" t="str">
        <f>'[2]Order Form'!G1953</f>
        <v>P</v>
      </c>
      <c r="I2004" t="str">
        <f>'[2]Order Form'!H1953</f>
        <v>WS DELUXE SATIN EYE MASK PREPACK (12)</v>
      </c>
      <c r="J2004">
        <f>'[2]Order Form'!I1953</f>
        <v>1</v>
      </c>
      <c r="K2004">
        <f>'[2]Order Form'!J1953</f>
        <v>94.2</v>
      </c>
      <c r="L2004">
        <f>'[2]Order Form'!K1953</f>
        <v>155.43</v>
      </c>
      <c r="M2004">
        <f>'[2]Order Form'!L1882</f>
        <v>0</v>
      </c>
    </row>
    <row r="2005" spans="3:13" ht="15" hidden="1" customHeight="1" outlineLevel="2" x14ac:dyDescent="0.25">
      <c r="C2005" s="59" t="s">
        <v>37</v>
      </c>
      <c r="D2005" s="59" t="s">
        <v>37</v>
      </c>
      <c r="E2005">
        <f>'[2]Order Form'!D1954</f>
        <v>0</v>
      </c>
      <c r="F2005">
        <f>'[2]Order Form'!E1954</f>
        <v>0</v>
      </c>
      <c r="G2005">
        <f>'[2]Order Form'!F1954</f>
        <v>0</v>
      </c>
      <c r="H2005">
        <f>'[2]Order Form'!G1954</f>
        <v>0</v>
      </c>
      <c r="I2005">
        <f>'[2]Order Form'!H1954</f>
        <v>0</v>
      </c>
      <c r="J2005">
        <f>'[2]Order Form'!I1954</f>
        <v>0</v>
      </c>
      <c r="K2005">
        <f>'[2]Order Form'!J1954</f>
        <v>0</v>
      </c>
      <c r="L2005">
        <f>'[2]Order Form'!K1954</f>
        <v>0</v>
      </c>
      <c r="M2005">
        <f>'[2]Order Form'!L1883</f>
        <v>0</v>
      </c>
    </row>
    <row r="2006" spans="3:13" ht="15" hidden="1" customHeight="1" outlineLevel="2" x14ac:dyDescent="0.25">
      <c r="C2006" s="59" t="s">
        <v>37</v>
      </c>
      <c r="D2006" s="59" t="s">
        <v>37</v>
      </c>
      <c r="E2006" t="str">
        <f>'[2]Order Form'!D1955</f>
        <v>WSA621</v>
      </c>
      <c r="F2006" t="str">
        <f>'[2]Order Form'!E1955</f>
        <v>FS-B1</v>
      </c>
      <c r="G2006">
        <f>'[2]Order Form'!F1955</f>
        <v>0</v>
      </c>
      <c r="H2006" t="str">
        <f>'[2]Order Form'!G1955</f>
        <v>P</v>
      </c>
      <c r="I2006" t="str">
        <f>'[2]Order Form'!H1955</f>
        <v>WS NOVELTY EYE MASK PREPACK (12)</v>
      </c>
      <c r="J2006">
        <f>'[2]Order Form'!I1955</f>
        <v>1</v>
      </c>
      <c r="K2006">
        <f>'[2]Order Form'!J1955</f>
        <v>94.2</v>
      </c>
      <c r="L2006">
        <f>'[2]Order Form'!K1955</f>
        <v>155.43</v>
      </c>
      <c r="M2006">
        <f>'[2]Order Form'!L1884</f>
        <v>0</v>
      </c>
    </row>
    <row r="2007" spans="3:13" ht="15" hidden="1" customHeight="1" outlineLevel="2" x14ac:dyDescent="0.25">
      <c r="C2007" s="59" t="s">
        <v>37</v>
      </c>
      <c r="D2007" s="59" t="s">
        <v>37</v>
      </c>
      <c r="E2007">
        <f>'[2]Order Form'!D1956</f>
        <v>0</v>
      </c>
      <c r="F2007">
        <f>'[2]Order Form'!E1956</f>
        <v>0</v>
      </c>
      <c r="G2007">
        <f>'[2]Order Form'!F1956</f>
        <v>0</v>
      </c>
      <c r="H2007">
        <f>'[2]Order Form'!G1956</f>
        <v>0</v>
      </c>
      <c r="I2007">
        <f>'[2]Order Form'!H1956</f>
        <v>0</v>
      </c>
      <c r="J2007">
        <f>'[2]Order Form'!I1956</f>
        <v>0</v>
      </c>
      <c r="K2007">
        <f>'[2]Order Form'!J1956</f>
        <v>0</v>
      </c>
      <c r="L2007">
        <f>'[2]Order Form'!K1956</f>
        <v>0</v>
      </c>
      <c r="M2007">
        <f>'[2]Order Form'!L1885</f>
        <v>0</v>
      </c>
    </row>
    <row r="2008" spans="3:13" ht="15" hidden="1" customHeight="1" outlineLevel="2" x14ac:dyDescent="0.25">
      <c r="C2008" s="59" t="s">
        <v>37</v>
      </c>
      <c r="D2008" s="59" t="s">
        <v>37</v>
      </c>
      <c r="E2008" t="str">
        <f>'[2]Order Form'!D1957</f>
        <v>WSA619</v>
      </c>
      <c r="F2008" t="str">
        <f>'[2]Order Form'!E1957</f>
        <v>03-02</v>
      </c>
      <c r="G2008">
        <f>'[2]Order Form'!F1957</f>
        <v>0</v>
      </c>
      <c r="H2008" t="str">
        <f>'[2]Order Form'!G1957</f>
        <v>P</v>
      </c>
      <c r="I2008" t="str">
        <f>'[2]Order Form'!H1957</f>
        <v>WS KIDS BOO BOO PACKS PREPACK</v>
      </c>
      <c r="J2008">
        <f>'[2]Order Form'!I1957</f>
        <v>1</v>
      </c>
      <c r="K2008">
        <f>'[2]Order Form'!J1957</f>
        <v>96.48</v>
      </c>
      <c r="L2008">
        <f>'[2]Order Form'!K1957</f>
        <v>159.19</v>
      </c>
      <c r="M2008">
        <f>'[2]Order Form'!L1886</f>
        <v>0</v>
      </c>
    </row>
    <row r="2009" spans="3:13" ht="15" hidden="1" customHeight="1" outlineLevel="2" x14ac:dyDescent="0.25">
      <c r="C2009" s="59" t="s">
        <v>37</v>
      </c>
      <c r="D2009" s="59" t="s">
        <v>37</v>
      </c>
      <c r="E2009">
        <f>'[2]Order Form'!D1958</f>
        <v>0</v>
      </c>
      <c r="F2009">
        <f>'[2]Order Form'!E1958</f>
        <v>0</v>
      </c>
      <c r="G2009">
        <f>'[2]Order Form'!F1958</f>
        <v>0</v>
      </c>
      <c r="H2009">
        <f>'[2]Order Form'!G1958</f>
        <v>0</v>
      </c>
      <c r="I2009">
        <f>'[2]Order Form'!H1958</f>
        <v>0</v>
      </c>
      <c r="J2009">
        <f>'[2]Order Form'!I1958</f>
        <v>0</v>
      </c>
      <c r="K2009">
        <f>'[2]Order Form'!J1958</f>
        <v>0</v>
      </c>
      <c r="L2009">
        <f>'[2]Order Form'!K1958</f>
        <v>0</v>
      </c>
      <c r="M2009">
        <f>'[2]Order Form'!L1887</f>
        <v>0</v>
      </c>
    </row>
    <row r="2010" spans="3:13" ht="15" hidden="1" customHeight="1" outlineLevel="2" x14ac:dyDescent="0.25">
      <c r="C2010" s="59" t="s">
        <v>37</v>
      </c>
      <c r="D2010" s="59" t="s">
        <v>37</v>
      </c>
      <c r="E2010" t="str">
        <f>'[2]Order Form'!D1959</f>
        <v>WSA553</v>
      </c>
      <c r="F2010" t="str">
        <f>'[2]Order Form'!E1959</f>
        <v>03-11</v>
      </c>
      <c r="G2010">
        <f>'[2]Order Form'!F1959</f>
        <v>0</v>
      </c>
      <c r="H2010" t="str">
        <f>'[2]Order Form'!G1959</f>
        <v>P</v>
      </c>
      <c r="I2010" t="str">
        <f>'[2]Order Form'!H1959</f>
        <v>WS FRUIT PEDICURE SET PREPACK (12)</v>
      </c>
      <c r="J2010">
        <f>'[2]Order Form'!I1959</f>
        <v>1</v>
      </c>
      <c r="K2010">
        <f>'[2]Order Form'!J1959</f>
        <v>72.36</v>
      </c>
      <c r="L2010">
        <f>'[2]Order Form'!K1959</f>
        <v>119.39</v>
      </c>
      <c r="M2010">
        <f>'[2]Order Form'!L1888</f>
        <v>0</v>
      </c>
    </row>
    <row r="2011" spans="3:13" ht="15" hidden="1" customHeight="1" outlineLevel="2" x14ac:dyDescent="0.25">
      <c r="C2011" s="59" t="s">
        <v>37</v>
      </c>
      <c r="D2011" s="59" t="s">
        <v>37</v>
      </c>
      <c r="E2011">
        <f>'[2]Order Form'!D1960</f>
        <v>0</v>
      </c>
      <c r="F2011">
        <f>'[2]Order Form'!E1960</f>
        <v>0</v>
      </c>
      <c r="G2011">
        <f>'[2]Order Form'!F1960</f>
        <v>0</v>
      </c>
      <c r="H2011">
        <f>'[2]Order Form'!G1960</f>
        <v>0</v>
      </c>
      <c r="I2011">
        <f>'[2]Order Form'!H1960</f>
        <v>0</v>
      </c>
      <c r="J2011">
        <f>'[2]Order Form'!I1960</f>
        <v>0</v>
      </c>
      <c r="K2011">
        <f>'[2]Order Form'!J1960</f>
        <v>0</v>
      </c>
      <c r="L2011">
        <f>'[2]Order Form'!K1960</f>
        <v>0</v>
      </c>
      <c r="M2011">
        <f>'[2]Order Form'!L1889</f>
        <v>0</v>
      </c>
    </row>
    <row r="2012" spans="3:13" ht="15" hidden="1" customHeight="1" outlineLevel="2" x14ac:dyDescent="0.25">
      <c r="C2012" s="59" t="s">
        <v>37</v>
      </c>
      <c r="D2012" s="59" t="s">
        <v>37</v>
      </c>
      <c r="E2012" t="str">
        <f>'[2]Order Form'!D1961</f>
        <v xml:space="preserve">WSA555 </v>
      </c>
      <c r="F2012" t="str">
        <f>'[2]Order Form'!E1961</f>
        <v>01-03</v>
      </c>
      <c r="G2012">
        <f>'[2]Order Form'!F1961</f>
        <v>0</v>
      </c>
      <c r="H2012" t="str">
        <f>'[2]Order Form'!G1961</f>
        <v>P</v>
      </c>
      <c r="I2012" t="str">
        <f>'[2]Order Form'!H1961</f>
        <v>WS COOLING GEL EYE PADS PREPACK (18)</v>
      </c>
      <c r="J2012">
        <f>'[2]Order Form'!I1961</f>
        <v>1</v>
      </c>
      <c r="K2012">
        <f>'[2]Order Form'!J1961</f>
        <v>75.78</v>
      </c>
      <c r="L2012">
        <f>'[2]Order Form'!K1961</f>
        <v>125.04</v>
      </c>
      <c r="M2012">
        <f>'[2]Order Form'!L1890</f>
        <v>0</v>
      </c>
    </row>
    <row r="2013" spans="3:13" ht="15" hidden="1" customHeight="1" outlineLevel="2" x14ac:dyDescent="0.25">
      <c r="C2013" s="59" t="s">
        <v>37</v>
      </c>
      <c r="D2013" s="59" t="s">
        <v>37</v>
      </c>
      <c r="E2013">
        <f>'[2]Order Form'!D1962</f>
        <v>0</v>
      </c>
      <c r="F2013">
        <f>'[2]Order Form'!E1962</f>
        <v>0</v>
      </c>
      <c r="G2013">
        <f>'[2]Order Form'!F1962</f>
        <v>0</v>
      </c>
      <c r="H2013">
        <f>'[2]Order Form'!G1962</f>
        <v>0</v>
      </c>
      <c r="I2013">
        <f>'[2]Order Form'!H1962</f>
        <v>0</v>
      </c>
      <c r="J2013">
        <f>'[2]Order Form'!I1962</f>
        <v>0</v>
      </c>
      <c r="K2013">
        <f>'[2]Order Form'!J1962</f>
        <v>0</v>
      </c>
      <c r="L2013">
        <f>'[2]Order Form'!K1962</f>
        <v>0</v>
      </c>
      <c r="M2013">
        <f>'[2]Order Form'!L1891</f>
        <v>0</v>
      </c>
    </row>
    <row r="2014" spans="3:13" ht="15" hidden="1" customHeight="1" outlineLevel="2" x14ac:dyDescent="0.25">
      <c r="C2014" s="59" t="s">
        <v>37</v>
      </c>
      <c r="D2014" s="59" t="s">
        <v>37</v>
      </c>
      <c r="E2014">
        <f>'[2]Order Form'!D1963</f>
        <v>0</v>
      </c>
      <c r="F2014">
        <f>'[2]Order Form'!E1963</f>
        <v>0</v>
      </c>
      <c r="G2014">
        <f>'[2]Order Form'!F1963</f>
        <v>0</v>
      </c>
      <c r="H2014">
        <f>'[2]Order Form'!G1963</f>
        <v>0</v>
      </c>
      <c r="I2014">
        <f>'[2]Order Form'!H1963</f>
        <v>0</v>
      </c>
      <c r="J2014">
        <f>'[2]Order Form'!I1963</f>
        <v>0</v>
      </c>
      <c r="K2014">
        <f>'[2]Order Form'!J1963</f>
        <v>0</v>
      </c>
      <c r="L2014">
        <f>'[2]Order Form'!K1963</f>
        <v>0</v>
      </c>
      <c r="M2014">
        <f>'[2]Order Form'!L1892</f>
        <v>0</v>
      </c>
    </row>
    <row r="2015" spans="3:13" ht="15" hidden="1" customHeight="1" outlineLevel="2" x14ac:dyDescent="0.25">
      <c r="C2015" s="59" t="s">
        <v>37</v>
      </c>
      <c r="D2015" s="59" t="s">
        <v>37</v>
      </c>
      <c r="E2015" t="str">
        <f>'[2]Order Form'!D1964</f>
        <v>WSA474</v>
      </c>
      <c r="F2015" t="str">
        <f>'[2]Order Form'!E1964</f>
        <v>01-04</v>
      </c>
      <c r="G2015">
        <f>'[2]Order Form'!F1964</f>
        <v>0</v>
      </c>
      <c r="H2015" t="str">
        <f>'[2]Order Form'!G1964</f>
        <v xml:space="preserve">P </v>
      </c>
      <c r="I2015" t="str">
        <f>'[2]Order Form'!H1964</f>
        <v>WS GYM TOWELS - 2 PACK PREPACK</v>
      </c>
      <c r="J2015">
        <f>'[2]Order Form'!I1964</f>
        <v>1</v>
      </c>
      <c r="K2015">
        <f>'[2]Order Form'!J1964</f>
        <v>54.36</v>
      </c>
      <c r="L2015">
        <f>'[2]Order Form'!K1964</f>
        <v>89.69</v>
      </c>
      <c r="M2015">
        <f>'[2]Order Form'!L1893</f>
        <v>0</v>
      </c>
    </row>
    <row r="2016" spans="3:13" ht="15" hidden="1" customHeight="1" outlineLevel="2" x14ac:dyDescent="0.25">
      <c r="C2016" s="59" t="s">
        <v>37</v>
      </c>
      <c r="D2016" s="59" t="s">
        <v>37</v>
      </c>
      <c r="E2016">
        <f>'[2]Order Form'!D1965</f>
        <v>511105</v>
      </c>
      <c r="F2016" t="str">
        <f>'[2]Order Form'!E1965</f>
        <v>01-04</v>
      </c>
      <c r="G2016">
        <f>'[2]Order Form'!F1965</f>
        <v>0</v>
      </c>
      <c r="H2016">
        <f>'[2]Order Form'!G1965</f>
        <v>0</v>
      </c>
      <c r="I2016" t="str">
        <f>'[2]Order Form'!H1965</f>
        <v>WS GYM TOWELS - 2 PACK PINK/BLUSH</v>
      </c>
      <c r="J2016">
        <f>'[2]Order Form'!I1965</f>
        <v>3</v>
      </c>
      <c r="K2016">
        <f>'[2]Order Form'!J1965</f>
        <v>9.06</v>
      </c>
      <c r="L2016">
        <f>'[2]Order Form'!K1965</f>
        <v>14.95</v>
      </c>
      <c r="M2016">
        <f>'[2]Order Form'!L1894</f>
        <v>0</v>
      </c>
    </row>
    <row r="2017" spans="3:13" ht="15" hidden="1" customHeight="1" outlineLevel="2" x14ac:dyDescent="0.25">
      <c r="C2017" s="59" t="s">
        <v>37</v>
      </c>
      <c r="D2017" s="59" t="s">
        <v>37</v>
      </c>
      <c r="E2017">
        <f>'[2]Order Form'!D1966</f>
        <v>511415</v>
      </c>
      <c r="F2017" t="str">
        <f>'[2]Order Form'!E1966</f>
        <v>01-04</v>
      </c>
      <c r="G2017">
        <f>'[2]Order Form'!F1966</f>
        <v>0</v>
      </c>
      <c r="H2017">
        <f>'[2]Order Form'!G1966</f>
        <v>0</v>
      </c>
      <c r="I2017" t="str">
        <f>'[2]Order Form'!H1966</f>
        <v>WS GYM TOWELS - 2 PACK CHARCOAL/NAVY</v>
      </c>
      <c r="J2017">
        <f>'[2]Order Form'!I1966</f>
        <v>3</v>
      </c>
      <c r="K2017">
        <f>'[2]Order Form'!J1966</f>
        <v>9.06</v>
      </c>
      <c r="L2017">
        <f>'[2]Order Form'!K1966</f>
        <v>14.95</v>
      </c>
      <c r="M2017">
        <f>'[2]Order Form'!L1895</f>
        <v>0</v>
      </c>
    </row>
    <row r="2018" spans="3:13" ht="15" hidden="1" customHeight="1" outlineLevel="2" x14ac:dyDescent="0.25">
      <c r="C2018" s="59" t="s">
        <v>37</v>
      </c>
      <c r="D2018" s="59" t="s">
        <v>37</v>
      </c>
      <c r="E2018">
        <f>'[2]Order Form'!D1967</f>
        <v>0</v>
      </c>
      <c r="F2018">
        <f>'[2]Order Form'!E1967</f>
        <v>0</v>
      </c>
      <c r="G2018">
        <f>'[2]Order Form'!F1967</f>
        <v>0</v>
      </c>
      <c r="H2018">
        <f>'[2]Order Form'!G1967</f>
        <v>0</v>
      </c>
      <c r="I2018">
        <f>'[2]Order Form'!H1967</f>
        <v>0</v>
      </c>
      <c r="J2018">
        <f>'[2]Order Form'!I1967</f>
        <v>0</v>
      </c>
      <c r="K2018">
        <f>'[2]Order Form'!J1967</f>
        <v>0</v>
      </c>
      <c r="L2018">
        <f>'[2]Order Form'!K1967</f>
        <v>0</v>
      </c>
      <c r="M2018">
        <f>'[2]Order Form'!L1896</f>
        <v>0</v>
      </c>
    </row>
    <row r="2019" spans="3:13" ht="15" hidden="1" customHeight="1" outlineLevel="2" x14ac:dyDescent="0.25">
      <c r="C2019" s="59" t="s">
        <v>37</v>
      </c>
      <c r="D2019" s="59" t="s">
        <v>37</v>
      </c>
      <c r="E2019">
        <f>'[2]Order Form'!D1968</f>
        <v>512075</v>
      </c>
      <c r="F2019" t="str">
        <f>'[2]Order Form'!E1968</f>
        <v>01-05</v>
      </c>
      <c r="G2019">
        <f>'[2]Order Form'!F1968</f>
        <v>0</v>
      </c>
      <c r="H2019">
        <f>'[2]Order Form'!G1968</f>
        <v>0</v>
      </c>
      <c r="I2019" t="str">
        <f>'[2]Order Form'!H1968</f>
        <v>** WS COOLING TOWEL
(order multiples of 8)</v>
      </c>
      <c r="J2019">
        <f>'[2]Order Form'!I1968</f>
        <v>8</v>
      </c>
      <c r="K2019">
        <f>'[2]Order Form'!J1968</f>
        <v>6.03</v>
      </c>
      <c r="L2019">
        <f>'[2]Order Form'!K1968</f>
        <v>9.9499999999999993</v>
      </c>
      <c r="M2019">
        <f>'[2]Order Form'!L1897</f>
        <v>0</v>
      </c>
    </row>
    <row r="2020" spans="3:13" ht="15" hidden="1" customHeight="1" outlineLevel="2" x14ac:dyDescent="0.25">
      <c r="C2020" s="59" t="s">
        <v>37</v>
      </c>
      <c r="D2020" s="59" t="s">
        <v>37</v>
      </c>
      <c r="E2020">
        <f>'[2]Order Form'!D1969</f>
        <v>0</v>
      </c>
      <c r="F2020">
        <f>'[2]Order Form'!E1969</f>
        <v>0</v>
      </c>
      <c r="G2020">
        <f>'[2]Order Form'!F1969</f>
        <v>0</v>
      </c>
      <c r="H2020">
        <f>'[2]Order Form'!G1969</f>
        <v>0</v>
      </c>
      <c r="I2020">
        <f>'[2]Order Form'!H1969</f>
        <v>0</v>
      </c>
      <c r="J2020">
        <f>'[2]Order Form'!I1969</f>
        <v>0</v>
      </c>
      <c r="K2020">
        <f>'[2]Order Form'!J1969</f>
        <v>0</v>
      </c>
      <c r="L2020">
        <f>'[2]Order Form'!K1969</f>
        <v>0</v>
      </c>
      <c r="M2020">
        <f>'[2]Order Form'!L1898</f>
        <v>0</v>
      </c>
    </row>
    <row r="2021" spans="3:13" ht="15" hidden="1" customHeight="1" outlineLevel="2" x14ac:dyDescent="0.25">
      <c r="C2021" s="59" t="s">
        <v>37</v>
      </c>
      <c r="D2021" s="59" t="s">
        <v>37</v>
      </c>
      <c r="E2021">
        <f>'[2]Order Form'!D1970</f>
        <v>512626</v>
      </c>
      <c r="F2021" t="str">
        <f>'[2]Order Form'!E1970</f>
        <v>03-19</v>
      </c>
      <c r="G2021">
        <f>'[2]Order Form'!F1970</f>
        <v>0</v>
      </c>
      <c r="H2021" t="str">
        <f>'[2]Order Form'!G1970</f>
        <v xml:space="preserve">P </v>
      </c>
      <c r="I2021" t="str">
        <f>'[2]Order Form'!H1970</f>
        <v>** WS GEL COOLING SCARF BLACK
(Order in Multiples of 6)</v>
      </c>
      <c r="J2021">
        <f>'[2]Order Form'!I1970</f>
        <v>6</v>
      </c>
      <c r="K2021">
        <f>'[2]Order Form'!J1970</f>
        <v>10.27</v>
      </c>
      <c r="L2021">
        <f>'[2]Order Form'!K1970</f>
        <v>16.95</v>
      </c>
      <c r="M2021">
        <f>'[2]Order Form'!L1899</f>
        <v>0</v>
      </c>
    </row>
    <row r="2022" spans="3:13" ht="15" hidden="1" customHeight="1" outlineLevel="2" x14ac:dyDescent="0.25">
      <c r="C2022" s="59" t="s">
        <v>37</v>
      </c>
      <c r="D2022" s="59" t="s">
        <v>37</v>
      </c>
      <c r="E2022">
        <f>'[2]Order Form'!D1971</f>
        <v>0</v>
      </c>
      <c r="F2022">
        <f>'[2]Order Form'!E1971</f>
        <v>0</v>
      </c>
      <c r="G2022">
        <f>'[2]Order Form'!F1971</f>
        <v>0</v>
      </c>
      <c r="H2022">
        <f>'[2]Order Form'!G1971</f>
        <v>0</v>
      </c>
      <c r="I2022">
        <f>'[2]Order Form'!H1971</f>
        <v>0</v>
      </c>
      <c r="J2022">
        <f>'[2]Order Form'!I1971</f>
        <v>0</v>
      </c>
      <c r="K2022">
        <f>'[2]Order Form'!J1971</f>
        <v>0</v>
      </c>
      <c r="L2022">
        <f>'[2]Order Form'!K1971</f>
        <v>0</v>
      </c>
      <c r="M2022">
        <f>'[2]Order Form'!L1900</f>
        <v>0</v>
      </c>
    </row>
    <row r="2023" spans="3:13" ht="15" hidden="1" customHeight="1" outlineLevel="2" x14ac:dyDescent="0.25">
      <c r="C2023" s="59" t="s">
        <v>37</v>
      </c>
      <c r="D2023" s="59" t="s">
        <v>37</v>
      </c>
      <c r="E2023">
        <f>'[2]Order Form'!D1972</f>
        <v>511728</v>
      </c>
      <c r="F2023" t="str">
        <f>'[2]Order Form'!E1972</f>
        <v>FS-B1</v>
      </c>
      <c r="G2023">
        <f>'[2]Order Form'!F1972</f>
        <v>0</v>
      </c>
      <c r="H2023" t="str">
        <f>'[2]Order Form'!G1972</f>
        <v xml:space="preserve">P </v>
      </c>
      <c r="I2023" t="str">
        <f>'[2]Order Form'!H1972</f>
        <v>** WS MIGRAINE RELIEF HEAD WRAP BLACK
(Order in Multiples of 6)</v>
      </c>
      <c r="J2023">
        <f>'[2]Order Form'!I1972</f>
        <v>6</v>
      </c>
      <c r="K2023">
        <f>'[2]Order Form'!J1972</f>
        <v>15.12</v>
      </c>
      <c r="L2023">
        <f>'[2]Order Form'!K1972</f>
        <v>24.95</v>
      </c>
      <c r="M2023">
        <f>'[2]Order Form'!L1901</f>
        <v>0</v>
      </c>
    </row>
    <row r="2024" spans="3:13" ht="15" hidden="1" customHeight="1" outlineLevel="2" x14ac:dyDescent="0.25">
      <c r="C2024" s="59" t="s">
        <v>37</v>
      </c>
      <c r="D2024" s="59" t="s">
        <v>37</v>
      </c>
      <c r="E2024">
        <f>'[2]Order Form'!D1973</f>
        <v>0</v>
      </c>
      <c r="F2024">
        <f>'[2]Order Form'!E1973</f>
        <v>0</v>
      </c>
      <c r="G2024">
        <f>'[2]Order Form'!F1973</f>
        <v>0</v>
      </c>
      <c r="H2024">
        <f>'[2]Order Form'!G1973</f>
        <v>0</v>
      </c>
      <c r="I2024">
        <f>'[2]Order Form'!H1973</f>
        <v>0</v>
      </c>
      <c r="J2024">
        <f>'[2]Order Form'!I1973</f>
        <v>0</v>
      </c>
      <c r="K2024">
        <f>'[2]Order Form'!J1973</f>
        <v>0</v>
      </c>
      <c r="L2024">
        <f>'[2]Order Form'!K1973</f>
        <v>0</v>
      </c>
      <c r="M2024">
        <f>'[2]Order Form'!L1902</f>
        <v>0</v>
      </c>
    </row>
    <row r="2025" spans="3:13" ht="15" hidden="1" customHeight="1" outlineLevel="2" x14ac:dyDescent="0.25">
      <c r="C2025" s="59" t="s">
        <v>37</v>
      </c>
      <c r="D2025" s="59" t="s">
        <v>37</v>
      </c>
      <c r="E2025">
        <f>'[2]Order Form'!D1974</f>
        <v>0</v>
      </c>
      <c r="F2025">
        <f>'[2]Order Form'!E1974</f>
        <v>0</v>
      </c>
      <c r="G2025">
        <f>'[2]Order Form'!F1974</f>
        <v>0</v>
      </c>
      <c r="H2025">
        <f>'[2]Order Form'!G1974</f>
        <v>0</v>
      </c>
      <c r="I2025">
        <f>'[2]Order Form'!H1974</f>
        <v>0</v>
      </c>
      <c r="J2025">
        <f>'[2]Order Form'!I1974</f>
        <v>0</v>
      </c>
      <c r="K2025">
        <f>'[2]Order Form'!J1974</f>
        <v>0</v>
      </c>
      <c r="L2025">
        <f>'[2]Order Form'!K1974</f>
        <v>0</v>
      </c>
      <c r="M2025">
        <f>'[2]Order Form'!L1903</f>
        <v>0</v>
      </c>
    </row>
    <row r="2026" spans="3:13" ht="15" hidden="1" customHeight="1" outlineLevel="2" x14ac:dyDescent="0.25">
      <c r="C2026" s="59" t="s">
        <v>37</v>
      </c>
      <c r="D2026" s="59" t="s">
        <v>37</v>
      </c>
      <c r="E2026" t="str">
        <f>'[2]Order Form'!D1975</f>
        <v>WSA153</v>
      </c>
      <c r="F2026" t="str">
        <f>'[2]Order Form'!E1975</f>
        <v>FS-B1</v>
      </c>
      <c r="G2026">
        <f>'[2]Order Form'!F1975</f>
        <v>0</v>
      </c>
      <c r="H2026" t="str">
        <f>'[2]Order Form'!G1975</f>
        <v>P</v>
      </c>
      <c r="I2026" t="str">
        <f>'[2]Order Form'!H1975</f>
        <v>WS GEL BEAD MIGRAINE WRAP PREPACK (12)</v>
      </c>
      <c r="J2026">
        <f>'[2]Order Form'!I1975</f>
        <v>1</v>
      </c>
      <c r="K2026">
        <f>'[2]Order Form'!J1975</f>
        <v>108.72</v>
      </c>
      <c r="L2026">
        <f>'[2]Order Form'!K1975</f>
        <v>179.39</v>
      </c>
      <c r="M2026">
        <f>'[2]Order Form'!L1904</f>
        <v>0</v>
      </c>
    </row>
    <row r="2027" spans="3:13" ht="15" hidden="1" customHeight="1" outlineLevel="2" x14ac:dyDescent="0.25">
      <c r="C2027" s="59" t="s">
        <v>37</v>
      </c>
      <c r="D2027" s="59" t="s">
        <v>37</v>
      </c>
      <c r="E2027">
        <f>'[2]Order Form'!D1976</f>
        <v>0</v>
      </c>
      <c r="F2027">
        <f>'[2]Order Form'!E1976</f>
        <v>0</v>
      </c>
      <c r="G2027">
        <f>'[2]Order Form'!F1976</f>
        <v>0</v>
      </c>
      <c r="H2027">
        <f>'[2]Order Form'!G1976</f>
        <v>0</v>
      </c>
      <c r="I2027">
        <f>'[2]Order Form'!H1976</f>
        <v>0</v>
      </c>
      <c r="J2027">
        <f>'[2]Order Form'!I1976</f>
        <v>0</v>
      </c>
      <c r="K2027">
        <f>'[2]Order Form'!J1976</f>
        <v>0</v>
      </c>
      <c r="L2027">
        <f>'[2]Order Form'!K1976</f>
        <v>0</v>
      </c>
      <c r="M2027">
        <f>'[2]Order Form'!L1905</f>
        <v>0</v>
      </c>
    </row>
    <row r="2028" spans="3:13" ht="15" hidden="1" customHeight="1" outlineLevel="2" x14ac:dyDescent="0.25">
      <c r="C2028" s="59" t="s">
        <v>37</v>
      </c>
      <c r="D2028" s="59" t="s">
        <v>37</v>
      </c>
      <c r="E2028" t="str">
        <f>'[2]Order Form'!D1977</f>
        <v>WSA096</v>
      </c>
      <c r="F2028" t="str">
        <f>'[2]Order Form'!E1977</f>
        <v>FS-B1</v>
      </c>
      <c r="G2028">
        <f>'[2]Order Form'!F1977</f>
        <v>0</v>
      </c>
      <c r="H2028" t="str">
        <f>'[2]Order Form'!G1977</f>
        <v>P</v>
      </c>
      <c r="I2028" t="str">
        <f>'[2]Order Form'!H1977</f>
        <v>WS GEL BEADS EYE MASK PREPACK(12)</v>
      </c>
      <c r="J2028">
        <f>'[2]Order Form'!I1977</f>
        <v>1</v>
      </c>
      <c r="K2028">
        <f>'[2]Order Form'!J1977</f>
        <v>94.2</v>
      </c>
      <c r="L2028">
        <f>'[2]Order Form'!K1977</f>
        <v>155.43</v>
      </c>
      <c r="M2028">
        <f>'[2]Order Form'!L1906</f>
        <v>0</v>
      </c>
    </row>
    <row r="2029" spans="3:13" ht="15" hidden="1" customHeight="1" outlineLevel="2" x14ac:dyDescent="0.25">
      <c r="C2029" s="59" t="s">
        <v>37</v>
      </c>
      <c r="D2029" s="59" t="s">
        <v>37</v>
      </c>
      <c r="E2029">
        <f>'[2]Order Form'!D1978</f>
        <v>0</v>
      </c>
      <c r="F2029">
        <f>'[2]Order Form'!E1978</f>
        <v>0</v>
      </c>
      <c r="G2029">
        <f>'[2]Order Form'!F1978</f>
        <v>0</v>
      </c>
      <c r="H2029">
        <f>'[2]Order Form'!G1978</f>
        <v>0</v>
      </c>
      <c r="I2029">
        <f>'[2]Order Form'!H1978</f>
        <v>0</v>
      </c>
      <c r="J2029">
        <f>'[2]Order Form'!I1978</f>
        <v>0</v>
      </c>
      <c r="K2029">
        <f>'[2]Order Form'!J1978</f>
        <v>0</v>
      </c>
      <c r="L2029">
        <f>'[2]Order Form'!K1978</f>
        <v>0</v>
      </c>
      <c r="M2029">
        <f>'[2]Order Form'!L1907</f>
        <v>0</v>
      </c>
    </row>
    <row r="2030" spans="3:13" ht="15" hidden="1" customHeight="1" outlineLevel="2" x14ac:dyDescent="0.25">
      <c r="C2030" s="59" t="s">
        <v>37</v>
      </c>
      <c r="D2030" s="59" t="s">
        <v>37</v>
      </c>
      <c r="E2030" t="str">
        <f>'[2]Order Form'!D1979</f>
        <v>WSA501</v>
      </c>
      <c r="F2030" t="str">
        <f>'[2]Order Form'!E1979</f>
        <v>01-01</v>
      </c>
      <c r="G2030">
        <f>'[2]Order Form'!F1979</f>
        <v>0</v>
      </c>
      <c r="H2030" t="str">
        <f>'[2]Order Form'!G1979</f>
        <v>P</v>
      </c>
      <c r="I2030" t="str">
        <f>'[2]Order Form'!H1979</f>
        <v>WS GEL BEAD FACE MASK PREPACK (12)</v>
      </c>
      <c r="J2030">
        <f>'[2]Order Form'!I1979</f>
        <v>1</v>
      </c>
      <c r="K2030">
        <f>'[2]Order Form'!J1979</f>
        <v>123.24</v>
      </c>
      <c r="L2030">
        <f>'[2]Order Form'!K1979</f>
        <v>203.35</v>
      </c>
      <c r="M2030">
        <f>'[2]Order Form'!L1908</f>
        <v>0</v>
      </c>
    </row>
    <row r="2031" spans="3:13" ht="15" hidden="1" customHeight="1" outlineLevel="2" x14ac:dyDescent="0.25">
      <c r="C2031" s="59" t="s">
        <v>37</v>
      </c>
      <c r="D2031" s="59" t="s">
        <v>37</v>
      </c>
      <c r="E2031">
        <f>'[2]Order Form'!D1980</f>
        <v>0</v>
      </c>
      <c r="F2031">
        <f>'[2]Order Form'!E1980</f>
        <v>0</v>
      </c>
      <c r="G2031">
        <f>'[2]Order Form'!F1980</f>
        <v>0</v>
      </c>
      <c r="H2031">
        <f>'[2]Order Form'!G1980</f>
        <v>0</v>
      </c>
      <c r="I2031">
        <f>'[2]Order Form'!H1980</f>
        <v>0</v>
      </c>
      <c r="J2031">
        <f>'[2]Order Form'!I1980</f>
        <v>0</v>
      </c>
      <c r="K2031">
        <f>'[2]Order Form'!J1980</f>
        <v>0</v>
      </c>
      <c r="L2031">
        <f>'[2]Order Form'!K1980</f>
        <v>0</v>
      </c>
      <c r="M2031">
        <f>'[2]Order Form'!L1909</f>
        <v>0</v>
      </c>
    </row>
    <row r="2032" spans="3:13" ht="15" hidden="1" customHeight="1" outlineLevel="2" x14ac:dyDescent="0.25">
      <c r="C2032" s="59" t="s">
        <v>37</v>
      </c>
      <c r="D2032" s="59" t="s">
        <v>37</v>
      </c>
      <c r="E2032" t="str">
        <f>'[2]Order Form'!D1981</f>
        <v>WSA460</v>
      </c>
      <c r="F2032" t="str">
        <f>'[2]Order Form'!E1981</f>
        <v>01-01</v>
      </c>
      <c r="G2032">
        <f>'[2]Order Form'!F1981</f>
        <v>0</v>
      </c>
      <c r="H2032" t="str">
        <f>'[2]Order Form'!G1981</f>
        <v>P</v>
      </c>
      <c r="I2032" t="str">
        <f>'[2]Order Form'!H1981</f>
        <v>WS BREAST THERAPY PAD DUO PREPACK (8)</v>
      </c>
      <c r="J2032">
        <f>'[2]Order Form'!I1981</f>
        <v>1</v>
      </c>
      <c r="K2032">
        <f>'[2]Order Form'!J1981</f>
        <v>72.48</v>
      </c>
      <c r="L2032">
        <f>'[2]Order Form'!K1981</f>
        <v>119.59</v>
      </c>
      <c r="M2032">
        <f>'[2]Order Form'!L1910</f>
        <v>0</v>
      </c>
    </row>
    <row r="2033" spans="3:13" ht="15" hidden="1" customHeight="1" outlineLevel="2" x14ac:dyDescent="0.25">
      <c r="C2033" s="59" t="s">
        <v>37</v>
      </c>
      <c r="D2033" s="59" t="s">
        <v>37</v>
      </c>
      <c r="E2033">
        <f>'[2]Order Form'!D1982</f>
        <v>0</v>
      </c>
      <c r="F2033">
        <f>'[2]Order Form'!E1982</f>
        <v>0</v>
      </c>
      <c r="G2033">
        <f>'[2]Order Form'!F1982</f>
        <v>0</v>
      </c>
      <c r="H2033">
        <f>'[2]Order Form'!G1982</f>
        <v>0</v>
      </c>
      <c r="I2033">
        <f>'[2]Order Form'!H1982</f>
        <v>0</v>
      </c>
      <c r="J2033">
        <f>'[2]Order Form'!I1982</f>
        <v>0</v>
      </c>
      <c r="K2033">
        <f>'[2]Order Form'!J1982</f>
        <v>0</v>
      </c>
      <c r="L2033">
        <f>'[2]Order Form'!K1982</f>
        <v>0</v>
      </c>
      <c r="M2033">
        <f>'[2]Order Form'!L1911</f>
        <v>0</v>
      </c>
    </row>
    <row r="2034" spans="3:13" ht="15" hidden="1" customHeight="1" outlineLevel="2" x14ac:dyDescent="0.25">
      <c r="C2034" s="59" t="s">
        <v>37</v>
      </c>
      <c r="D2034" s="59" t="s">
        <v>37</v>
      </c>
      <c r="E2034" t="str">
        <f>'[2]Order Form'!D1983</f>
        <v>WSA180</v>
      </c>
      <c r="F2034" t="str">
        <f>'[2]Order Form'!E1983</f>
        <v>03-09</v>
      </c>
      <c r="G2034">
        <f>'[2]Order Form'!F1983</f>
        <v>0</v>
      </c>
      <c r="H2034" t="str">
        <f>'[2]Order Form'!G1983</f>
        <v xml:space="preserve">P </v>
      </c>
      <c r="I2034" t="str">
        <f>'[2]Order Form'!H1983</f>
        <v>WS GEL BEAD RELAX PILLOW PREPACK (12)</v>
      </c>
      <c r="J2034">
        <f>'[2]Order Form'!I1983</f>
        <v>1</v>
      </c>
      <c r="K2034">
        <f>'[2]Order Form'!J1983</f>
        <v>108.72</v>
      </c>
      <c r="L2034">
        <f>'[2]Order Form'!K1983</f>
        <v>179.39</v>
      </c>
      <c r="M2034">
        <f>'[2]Order Form'!L1912</f>
        <v>0</v>
      </c>
    </row>
    <row r="2035" spans="3:13" ht="15" hidden="1" customHeight="1" outlineLevel="2" x14ac:dyDescent="0.25">
      <c r="C2035" s="59" t="s">
        <v>37</v>
      </c>
      <c r="D2035" s="59" t="s">
        <v>37</v>
      </c>
      <c r="E2035">
        <f>'[2]Order Form'!D1984</f>
        <v>0</v>
      </c>
      <c r="F2035">
        <f>'[2]Order Form'!E1984</f>
        <v>0</v>
      </c>
      <c r="G2035">
        <f>'[2]Order Form'!F1984</f>
        <v>0</v>
      </c>
      <c r="H2035">
        <f>'[2]Order Form'!G1984</f>
        <v>0</v>
      </c>
      <c r="I2035">
        <f>'[2]Order Form'!H1984</f>
        <v>0</v>
      </c>
      <c r="J2035">
        <f>'[2]Order Form'!I1984</f>
        <v>0</v>
      </c>
      <c r="K2035">
        <f>'[2]Order Form'!J1984</f>
        <v>0</v>
      </c>
      <c r="L2035">
        <f>'[2]Order Form'!K1984</f>
        <v>0</v>
      </c>
      <c r="M2035">
        <f>'[2]Order Form'!L1913</f>
        <v>0</v>
      </c>
    </row>
    <row r="2036" spans="3:13" ht="15" hidden="1" customHeight="1" outlineLevel="2" x14ac:dyDescent="0.25">
      <c r="C2036" s="59" t="s">
        <v>37</v>
      </c>
      <c r="D2036" s="59" t="s">
        <v>37</v>
      </c>
      <c r="E2036" t="str">
        <f>'[2]Order Form'!D1985</f>
        <v>WSA156</v>
      </c>
      <c r="F2036" t="str">
        <f>'[2]Order Form'!E1985</f>
        <v>01-01</v>
      </c>
      <c r="G2036">
        <f>'[2]Order Form'!F1985</f>
        <v>0</v>
      </c>
      <c r="H2036" t="str">
        <f>'[2]Order Form'!G1985</f>
        <v>P</v>
      </c>
      <c r="I2036" t="str">
        <f>'[2]Order Form'!H1985</f>
        <v>WS GEL BATH PILLOW PREPACK (6)</v>
      </c>
      <c r="J2036">
        <f>'[2]Order Form'!I1985</f>
        <v>1</v>
      </c>
      <c r="K2036">
        <f>'[2]Order Form'!J1985</f>
        <v>36.18</v>
      </c>
      <c r="L2036">
        <f>'[2]Order Form'!K1985</f>
        <v>59.7</v>
      </c>
      <c r="M2036">
        <f>'[2]Order Form'!L1914</f>
        <v>0</v>
      </c>
    </row>
    <row r="2037" spans="3:13" ht="15" hidden="1" customHeight="1" outlineLevel="2" x14ac:dyDescent="0.25">
      <c r="C2037" s="59" t="s">
        <v>37</v>
      </c>
      <c r="D2037" s="59" t="s">
        <v>37</v>
      </c>
      <c r="E2037">
        <f>'[2]Order Form'!D1986</f>
        <v>0</v>
      </c>
      <c r="F2037">
        <f>'[2]Order Form'!E1986</f>
        <v>0</v>
      </c>
      <c r="G2037">
        <f>'[2]Order Form'!F1986</f>
        <v>0</v>
      </c>
      <c r="H2037">
        <f>'[2]Order Form'!G1986</f>
        <v>0</v>
      </c>
      <c r="I2037">
        <f>'[2]Order Form'!H1986</f>
        <v>0</v>
      </c>
      <c r="J2037">
        <f>'[2]Order Form'!I1986</f>
        <v>0</v>
      </c>
      <c r="K2037">
        <f>'[2]Order Form'!J1986</f>
        <v>0</v>
      </c>
      <c r="L2037">
        <f>'[2]Order Form'!K1986</f>
        <v>0</v>
      </c>
      <c r="M2037">
        <f>'[2]Order Form'!L1915</f>
        <v>0</v>
      </c>
    </row>
    <row r="2038" spans="3:13" ht="15" hidden="1" customHeight="1" outlineLevel="2" x14ac:dyDescent="0.25">
      <c r="C2038" s="59" t="s">
        <v>37</v>
      </c>
      <c r="D2038" s="59" t="s">
        <v>37</v>
      </c>
      <c r="E2038" t="str">
        <f>'[2]Order Form'!D1987</f>
        <v>WSA292</v>
      </c>
      <c r="F2038" t="str">
        <f>'[2]Order Form'!E1987</f>
        <v>01-01</v>
      </c>
      <c r="G2038">
        <f>'[2]Order Form'!F1987</f>
        <v>0</v>
      </c>
      <c r="H2038" t="str">
        <f>'[2]Order Form'!G1987</f>
        <v>P</v>
      </c>
      <c r="I2038" t="str">
        <f>'[2]Order Form'!H1987</f>
        <v>WS LUXURY BATH PILLOW PREPACK (6)</v>
      </c>
      <c r="J2038">
        <f>'[2]Order Form'!I1987</f>
        <v>1</v>
      </c>
      <c r="K2038">
        <f>'[2]Order Form'!J1987</f>
        <v>47.1</v>
      </c>
      <c r="L2038">
        <f>'[2]Order Form'!K1987</f>
        <v>77.709999999999994</v>
      </c>
      <c r="M2038">
        <f>'[2]Order Form'!L1916</f>
        <v>0</v>
      </c>
    </row>
    <row r="2039" spans="3:13" ht="15" hidden="1" customHeight="1" outlineLevel="2" x14ac:dyDescent="0.25">
      <c r="C2039" s="59" t="s">
        <v>37</v>
      </c>
      <c r="D2039" s="59" t="s">
        <v>37</v>
      </c>
      <c r="E2039">
        <f>'[2]Order Form'!D1988</f>
        <v>0</v>
      </c>
      <c r="F2039">
        <f>'[2]Order Form'!E1988</f>
        <v>0</v>
      </c>
      <c r="G2039">
        <f>'[2]Order Form'!F1988</f>
        <v>0</v>
      </c>
      <c r="H2039">
        <f>'[2]Order Form'!G1988</f>
        <v>0</v>
      </c>
      <c r="I2039">
        <f>'[2]Order Form'!H1988</f>
        <v>0</v>
      </c>
      <c r="J2039">
        <f>'[2]Order Form'!I1988</f>
        <v>0</v>
      </c>
      <c r="K2039">
        <f>'[2]Order Form'!J1988</f>
        <v>0</v>
      </c>
      <c r="L2039">
        <f>'[2]Order Form'!K1988</f>
        <v>0</v>
      </c>
      <c r="M2039">
        <f>'[2]Order Form'!L1917</f>
        <v>0</v>
      </c>
    </row>
    <row r="2040" spans="3:13" ht="15" hidden="1" customHeight="1" outlineLevel="2" x14ac:dyDescent="0.25">
      <c r="C2040" s="59" t="s">
        <v>37</v>
      </c>
      <c r="D2040" s="59" t="s">
        <v>37</v>
      </c>
      <c r="E2040">
        <f>'[2]Order Form'!D1989</f>
        <v>0</v>
      </c>
      <c r="F2040">
        <f>'[2]Order Form'!E1989</f>
        <v>0</v>
      </c>
      <c r="G2040">
        <f>'[2]Order Form'!F1989</f>
        <v>0</v>
      </c>
      <c r="H2040">
        <f>'[2]Order Form'!G1989</f>
        <v>0</v>
      </c>
      <c r="I2040">
        <f>'[2]Order Form'!H1989</f>
        <v>0</v>
      </c>
      <c r="J2040">
        <f>'[2]Order Form'!I1989</f>
        <v>0</v>
      </c>
      <c r="K2040">
        <f>'[2]Order Form'!J1989</f>
        <v>0</v>
      </c>
      <c r="L2040">
        <f>'[2]Order Form'!K1989</f>
        <v>0</v>
      </c>
      <c r="M2040">
        <f>'[2]Order Form'!L1918</f>
        <v>0</v>
      </c>
    </row>
    <row r="2041" spans="3:13" ht="15" hidden="1" customHeight="1" outlineLevel="2" x14ac:dyDescent="0.25">
      <c r="C2041" s="59" t="s">
        <v>37</v>
      </c>
      <c r="D2041" s="59" t="s">
        <v>37</v>
      </c>
      <c r="E2041" t="str">
        <f>'[2]Order Form'!D1990</f>
        <v>WSA293</v>
      </c>
      <c r="F2041" t="str">
        <f>'[2]Order Form'!E1990</f>
        <v>03-11</v>
      </c>
      <c r="G2041">
        <f>'[2]Order Form'!F1990</f>
        <v>0</v>
      </c>
      <c r="H2041" t="str">
        <f>'[2]Order Form'!G1990</f>
        <v xml:space="preserve">P </v>
      </c>
      <c r="I2041" t="str">
        <f>'[2]Order Form'!H1990</f>
        <v>WS TURBAN HAIR TOWEL PREPACK (12)</v>
      </c>
      <c r="J2041">
        <f>'[2]Order Form'!I1990</f>
        <v>1</v>
      </c>
      <c r="K2041">
        <f>'[2]Order Form'!J1990</f>
        <v>94.2</v>
      </c>
      <c r="L2041">
        <f>'[2]Order Form'!K1990</f>
        <v>155.43</v>
      </c>
      <c r="M2041">
        <f>'[2]Order Form'!L1919</f>
        <v>0</v>
      </c>
    </row>
    <row r="2042" spans="3:13" ht="15" hidden="1" customHeight="1" outlineLevel="2" x14ac:dyDescent="0.25">
      <c r="C2042" s="59" t="s">
        <v>37</v>
      </c>
      <c r="D2042" s="59" t="s">
        <v>37</v>
      </c>
      <c r="E2042">
        <f>'[2]Order Form'!D1991</f>
        <v>0</v>
      </c>
      <c r="F2042">
        <f>'[2]Order Form'!E1991</f>
        <v>0</v>
      </c>
      <c r="G2042">
        <f>'[2]Order Form'!F1991</f>
        <v>0</v>
      </c>
      <c r="H2042">
        <f>'[2]Order Form'!G1991</f>
        <v>0</v>
      </c>
      <c r="I2042">
        <f>'[2]Order Form'!H1991</f>
        <v>0</v>
      </c>
      <c r="J2042">
        <f>'[2]Order Form'!I1991</f>
        <v>0</v>
      </c>
      <c r="K2042">
        <f>'[2]Order Form'!J1991</f>
        <v>0</v>
      </c>
      <c r="L2042">
        <f>'[2]Order Form'!K1991</f>
        <v>0</v>
      </c>
      <c r="M2042">
        <f>'[2]Order Form'!L1920</f>
        <v>0</v>
      </c>
    </row>
    <row r="2043" spans="3:13" ht="15" hidden="1" customHeight="1" outlineLevel="2" x14ac:dyDescent="0.25">
      <c r="C2043" s="59" t="s">
        <v>37</v>
      </c>
      <c r="D2043" s="59" t="s">
        <v>37</v>
      </c>
      <c r="E2043" t="str">
        <f>'[2]Order Form'!D1992</f>
        <v>WSA556</v>
      </c>
      <c r="F2043" t="str">
        <f>'[2]Order Form'!E1992</f>
        <v>03-11</v>
      </c>
      <c r="G2043">
        <f>'[2]Order Form'!F1992</f>
        <v>0</v>
      </c>
      <c r="H2043" t="str">
        <f>'[2]Order Form'!G1992</f>
        <v>P</v>
      </c>
      <c r="I2043" t="str">
        <f>'[2]Order Form'!H1992</f>
        <v>WS WAFFLE TURBAN HAIR TOWEL PREPACK (12)</v>
      </c>
      <c r="J2043">
        <f>'[2]Order Form'!I1992</f>
        <v>1</v>
      </c>
      <c r="K2043">
        <f>'[2]Order Form'!J1992</f>
        <v>108.72</v>
      </c>
      <c r="L2043">
        <f>'[2]Order Form'!K1992</f>
        <v>179.39</v>
      </c>
      <c r="M2043">
        <f>'[2]Order Form'!L1921</f>
        <v>0</v>
      </c>
    </row>
    <row r="2044" spans="3:13" ht="15" hidden="1" customHeight="1" outlineLevel="2" x14ac:dyDescent="0.25">
      <c r="C2044" s="59" t="s">
        <v>37</v>
      </c>
      <c r="D2044" s="59" t="s">
        <v>37</v>
      </c>
      <c r="E2044">
        <f>'[2]Order Form'!D1993</f>
        <v>0</v>
      </c>
      <c r="F2044">
        <f>'[2]Order Form'!E1993</f>
        <v>0</v>
      </c>
      <c r="G2044">
        <f>'[2]Order Form'!F1993</f>
        <v>0</v>
      </c>
      <c r="H2044">
        <f>'[2]Order Form'!G1993</f>
        <v>0</v>
      </c>
      <c r="I2044">
        <f>'[2]Order Form'!H1993</f>
        <v>0</v>
      </c>
      <c r="J2044">
        <f>'[2]Order Form'!I1993</f>
        <v>0</v>
      </c>
      <c r="K2044">
        <f>'[2]Order Form'!J1993</f>
        <v>0</v>
      </c>
      <c r="L2044">
        <f>'[2]Order Form'!K1993</f>
        <v>0</v>
      </c>
      <c r="M2044">
        <f>'[2]Order Form'!L1922</f>
        <v>0</v>
      </c>
    </row>
    <row r="2045" spans="3:13" ht="15" hidden="1" customHeight="1" outlineLevel="2" x14ac:dyDescent="0.25">
      <c r="C2045" s="59" t="s">
        <v>37</v>
      </c>
      <c r="D2045" s="59" t="s">
        <v>37</v>
      </c>
      <c r="E2045" t="str">
        <f>'[2]Order Form'!D1994</f>
        <v>WSA376</v>
      </c>
      <c r="F2045" t="str">
        <f>'[2]Order Form'!E1994</f>
        <v>03-11</v>
      </c>
      <c r="G2045">
        <f>'[2]Order Form'!F1994</f>
        <v>0</v>
      </c>
      <c r="H2045" t="str">
        <f>'[2]Order Form'!G1994</f>
        <v>P</v>
      </c>
      <c r="I2045" t="str">
        <f>'[2]Order Form'!H1994</f>
        <v>WS PLUSH SPA HEADBAND PREPACK (12)</v>
      </c>
      <c r="J2045">
        <f>'[2]Order Form'!I1994</f>
        <v>1</v>
      </c>
      <c r="K2045">
        <f>'[2]Order Form'!J1994</f>
        <v>72.36</v>
      </c>
      <c r="L2045">
        <f>'[2]Order Form'!K1994</f>
        <v>119.39</v>
      </c>
      <c r="M2045">
        <f>'[2]Order Form'!L1923</f>
        <v>0</v>
      </c>
    </row>
    <row r="2046" spans="3:13" ht="15" hidden="1" customHeight="1" outlineLevel="2" x14ac:dyDescent="0.25">
      <c r="C2046" s="59" t="s">
        <v>37</v>
      </c>
      <c r="D2046" s="59" t="s">
        <v>37</v>
      </c>
      <c r="E2046">
        <f>'[2]Order Form'!D1995</f>
        <v>0</v>
      </c>
      <c r="F2046">
        <f>'[2]Order Form'!E1995</f>
        <v>0</v>
      </c>
      <c r="G2046">
        <f>'[2]Order Form'!F1995</f>
        <v>0</v>
      </c>
      <c r="H2046">
        <f>'[2]Order Form'!G1995</f>
        <v>0</v>
      </c>
      <c r="I2046">
        <f>'[2]Order Form'!H1995</f>
        <v>0</v>
      </c>
      <c r="J2046">
        <f>'[2]Order Form'!I1995</f>
        <v>0</v>
      </c>
      <c r="K2046">
        <f>'[2]Order Form'!J1995</f>
        <v>0</v>
      </c>
      <c r="L2046">
        <f>'[2]Order Form'!K1995</f>
        <v>0</v>
      </c>
      <c r="M2046">
        <f>'[2]Order Form'!L1924</f>
        <v>0</v>
      </c>
    </row>
    <row r="2047" spans="3:13" ht="15" hidden="1" customHeight="1" outlineLevel="2" x14ac:dyDescent="0.25">
      <c r="C2047" s="59" t="s">
        <v>37</v>
      </c>
      <c r="D2047" s="59" t="s">
        <v>37</v>
      </c>
      <c r="E2047" t="str">
        <f>'[2]Order Form'!D1996</f>
        <v>WSA444</v>
      </c>
      <c r="F2047" t="str">
        <f>'[2]Order Form'!E1996</f>
        <v>03-11</v>
      </c>
      <c r="G2047">
        <f>'[2]Order Form'!F1996</f>
        <v>0</v>
      </c>
      <c r="H2047" t="str">
        <f>'[2]Order Form'!G1996</f>
        <v>P</v>
      </c>
      <c r="I2047" t="str">
        <f>'[2]Order Form'!H1996</f>
        <v>WS PLUSH HEADBAND PREPACK (16)</v>
      </c>
      <c r="J2047">
        <f>'[2]Order Form'!I1996</f>
        <v>1</v>
      </c>
      <c r="K2047">
        <f>'[2]Order Form'!J1996</f>
        <v>96.48</v>
      </c>
      <c r="L2047">
        <f>'[2]Order Form'!K1996</f>
        <v>159.19</v>
      </c>
      <c r="M2047">
        <f>'[2]Order Form'!L1925</f>
        <v>0</v>
      </c>
    </row>
    <row r="2048" spans="3:13" ht="15" hidden="1" customHeight="1" outlineLevel="2" x14ac:dyDescent="0.25">
      <c r="C2048" s="59" t="s">
        <v>37</v>
      </c>
      <c r="D2048" s="59" t="s">
        <v>37</v>
      </c>
      <c r="E2048">
        <f>'[2]Order Form'!D1997</f>
        <v>0</v>
      </c>
      <c r="F2048">
        <f>'[2]Order Form'!E1997</f>
        <v>0</v>
      </c>
      <c r="G2048">
        <f>'[2]Order Form'!F1997</f>
        <v>0</v>
      </c>
      <c r="H2048">
        <f>'[2]Order Form'!G1997</f>
        <v>0</v>
      </c>
      <c r="I2048">
        <f>'[2]Order Form'!H1997</f>
        <v>0</v>
      </c>
      <c r="J2048">
        <f>'[2]Order Form'!I1997</f>
        <v>0</v>
      </c>
      <c r="K2048">
        <f>'[2]Order Form'!J1997</f>
        <v>0</v>
      </c>
      <c r="L2048">
        <f>'[2]Order Form'!K1997</f>
        <v>0</v>
      </c>
      <c r="M2048">
        <f>'[2]Order Form'!L1926</f>
        <v>0</v>
      </c>
    </row>
    <row r="2049" spans="3:13" ht="15" hidden="1" customHeight="1" outlineLevel="2" x14ac:dyDescent="0.25">
      <c r="C2049" s="59" t="s">
        <v>37</v>
      </c>
      <c r="D2049" s="59" t="s">
        <v>37</v>
      </c>
      <c r="E2049" t="str">
        <f>'[2]Order Form'!D1998</f>
        <v>WSA455</v>
      </c>
      <c r="F2049" t="str">
        <f>'[2]Order Form'!E1998</f>
        <v>03-13</v>
      </c>
      <c r="G2049">
        <f>'[2]Order Form'!F1998</f>
        <v>0</v>
      </c>
      <c r="H2049" t="str">
        <f>'[2]Order Form'!G1998</f>
        <v>P</v>
      </c>
      <c r="I2049" t="str">
        <f>'[2]Order Form'!H1998</f>
        <v>** WS PLUSH WRIST WASHBAND DUO PREPACK (18)</v>
      </c>
      <c r="J2049">
        <f>'[2]Order Form'!I1998</f>
        <v>1</v>
      </c>
      <c r="K2049">
        <f>'[2]Order Form'!J1998</f>
        <v>75.78</v>
      </c>
      <c r="L2049">
        <f>'[2]Order Form'!K1998</f>
        <v>125.04</v>
      </c>
      <c r="M2049">
        <f>'[2]Order Form'!L1927</f>
        <v>0</v>
      </c>
    </row>
    <row r="2050" spans="3:13" ht="15" hidden="1" customHeight="1" outlineLevel="2" x14ac:dyDescent="0.25">
      <c r="C2050" s="59" t="s">
        <v>37</v>
      </c>
      <c r="D2050" s="59" t="s">
        <v>37</v>
      </c>
      <c r="E2050">
        <f>'[2]Order Form'!D1999</f>
        <v>0</v>
      </c>
      <c r="F2050">
        <f>'[2]Order Form'!E1999</f>
        <v>0</v>
      </c>
      <c r="G2050">
        <f>'[2]Order Form'!F1999</f>
        <v>0</v>
      </c>
      <c r="H2050">
        <f>'[2]Order Form'!G1999</f>
        <v>0</v>
      </c>
      <c r="I2050">
        <f>'[2]Order Form'!H1999</f>
        <v>0</v>
      </c>
      <c r="J2050">
        <f>'[2]Order Form'!I1999</f>
        <v>0</v>
      </c>
      <c r="K2050">
        <f>'[2]Order Form'!J1999</f>
        <v>0</v>
      </c>
      <c r="L2050">
        <f>'[2]Order Form'!K1999</f>
        <v>0</v>
      </c>
      <c r="M2050">
        <f>'[2]Order Form'!L1928</f>
        <v>0</v>
      </c>
    </row>
    <row r="2051" spans="3:13" ht="15" hidden="1" customHeight="1" outlineLevel="2" x14ac:dyDescent="0.25">
      <c r="C2051" s="59" t="s">
        <v>37</v>
      </c>
      <c r="D2051" s="59" t="s">
        <v>37</v>
      </c>
      <c r="E2051" t="str">
        <f>'[2]Order Form'!D2000</f>
        <v>WSA346</v>
      </c>
      <c r="F2051" t="str">
        <f>'[2]Order Form'!E2000</f>
        <v>FS-B5</v>
      </c>
      <c r="G2051">
        <f>'[2]Order Form'!F2000</f>
        <v>0</v>
      </c>
      <c r="H2051" t="str">
        <f>'[2]Order Form'!G2000</f>
        <v>P</v>
      </c>
      <c r="I2051" t="str">
        <f>'[2]Order Form'!H2000</f>
        <v>WS MAKEUP REMOVER TOWEL QUAD PREPACK (12)</v>
      </c>
      <c r="J2051">
        <f>'[2]Order Form'!I2000</f>
        <v>1</v>
      </c>
      <c r="K2051">
        <f>'[2]Order Form'!J2000</f>
        <v>94.2</v>
      </c>
      <c r="L2051">
        <f>'[2]Order Form'!K2000</f>
        <v>155.43</v>
      </c>
      <c r="M2051">
        <f>'[2]Order Form'!L1929</f>
        <v>0</v>
      </c>
    </row>
    <row r="2052" spans="3:13" ht="15" hidden="1" customHeight="1" outlineLevel="2" x14ac:dyDescent="0.25">
      <c r="C2052" s="59" t="s">
        <v>37</v>
      </c>
      <c r="D2052" s="59" t="s">
        <v>37</v>
      </c>
      <c r="E2052">
        <f>'[2]Order Form'!D2001</f>
        <v>0</v>
      </c>
      <c r="F2052">
        <f>'[2]Order Form'!E2001</f>
        <v>0</v>
      </c>
      <c r="G2052">
        <f>'[2]Order Form'!F2001</f>
        <v>0</v>
      </c>
      <c r="H2052">
        <f>'[2]Order Form'!G2001</f>
        <v>0</v>
      </c>
      <c r="I2052">
        <f>'[2]Order Form'!H2001</f>
        <v>0</v>
      </c>
      <c r="J2052">
        <f>'[2]Order Form'!I2001</f>
        <v>0</v>
      </c>
      <c r="K2052">
        <f>'[2]Order Form'!J2001</f>
        <v>0</v>
      </c>
      <c r="L2052">
        <f>'[2]Order Form'!K2001</f>
        <v>0</v>
      </c>
      <c r="M2052">
        <f>'[2]Order Form'!L1930</f>
        <v>0</v>
      </c>
    </row>
    <row r="2053" spans="3:13" ht="15" hidden="1" customHeight="1" outlineLevel="2" x14ac:dyDescent="0.25">
      <c r="C2053" s="59" t="s">
        <v>37</v>
      </c>
      <c r="D2053" s="59" t="s">
        <v>37</v>
      </c>
      <c r="E2053" t="str">
        <f>'[2]Order Form'!D2002</f>
        <v>WSA472</v>
      </c>
      <c r="F2053" t="str">
        <f>'[2]Order Form'!E2002</f>
        <v>03-09</v>
      </c>
      <c r="G2053">
        <f>'[2]Order Form'!F2002</f>
        <v>0</v>
      </c>
      <c r="H2053" t="str">
        <f>'[2]Order Form'!G2002</f>
        <v>P</v>
      </c>
      <c r="I2053" t="str">
        <f>'[2]Order Form'!H2002</f>
        <v>WS LARGE MAKEUP REMOVER TOWEL DUO PREPACK (12)</v>
      </c>
      <c r="J2053">
        <f>'[2]Order Form'!I2002</f>
        <v>1</v>
      </c>
      <c r="K2053">
        <f>'[2]Order Form'!J2002</f>
        <v>94.2</v>
      </c>
      <c r="L2053">
        <f>'[2]Order Form'!K2002</f>
        <v>155.43</v>
      </c>
      <c r="M2053">
        <f>'[2]Order Form'!L1931</f>
        <v>0</v>
      </c>
    </row>
    <row r="2054" spans="3:13" ht="15" hidden="1" customHeight="1" outlineLevel="2" x14ac:dyDescent="0.25">
      <c r="C2054" s="59" t="s">
        <v>37</v>
      </c>
      <c r="D2054" s="59" t="s">
        <v>37</v>
      </c>
      <c r="E2054">
        <f>'[2]Order Form'!D2003</f>
        <v>0</v>
      </c>
      <c r="F2054">
        <f>'[2]Order Form'!E2003</f>
        <v>0</v>
      </c>
      <c r="G2054">
        <f>'[2]Order Form'!F2003</f>
        <v>0</v>
      </c>
      <c r="H2054">
        <f>'[2]Order Form'!G2003</f>
        <v>0</v>
      </c>
      <c r="I2054">
        <f>'[2]Order Form'!H2003</f>
        <v>0</v>
      </c>
      <c r="J2054">
        <f>'[2]Order Form'!I2003</f>
        <v>0</v>
      </c>
      <c r="K2054">
        <f>'[2]Order Form'!J2003</f>
        <v>0</v>
      </c>
      <c r="L2054">
        <f>'[2]Order Form'!K2003</f>
        <v>0</v>
      </c>
      <c r="M2054">
        <f>'[2]Order Form'!L1932</f>
        <v>0</v>
      </c>
    </row>
    <row r="2055" spans="3:13" ht="15" hidden="1" customHeight="1" outlineLevel="2" x14ac:dyDescent="0.25">
      <c r="C2055" s="59" t="s">
        <v>37</v>
      </c>
      <c r="D2055" s="59" t="s">
        <v>37</v>
      </c>
      <c r="E2055" t="str">
        <f>'[2]Order Form'!D2004</f>
        <v>WSA230</v>
      </c>
      <c r="F2055" t="str">
        <f>'[2]Order Form'!E2004</f>
        <v>03-13</v>
      </c>
      <c r="G2055">
        <f>'[2]Order Form'!F2004</f>
        <v>0</v>
      </c>
      <c r="H2055" t="str">
        <f>'[2]Order Form'!G2004</f>
        <v>P</v>
      </c>
      <c r="I2055" t="str">
        <f>'[2]Order Form'!H2004</f>
        <v>WS LARGE REUSABLE MAKEUP REMOVER PADS PREPACK (12)</v>
      </c>
      <c r="J2055">
        <f>'[2]Order Form'!I2004</f>
        <v>1</v>
      </c>
      <c r="K2055">
        <f>'[2]Order Form'!J2004</f>
        <v>94.2</v>
      </c>
      <c r="L2055">
        <f>'[2]Order Form'!K2004</f>
        <v>155.43</v>
      </c>
      <c r="M2055">
        <f>'[2]Order Form'!L1933</f>
        <v>0</v>
      </c>
    </row>
    <row r="2056" spans="3:13" ht="15" hidden="1" customHeight="1" outlineLevel="2" x14ac:dyDescent="0.25">
      <c r="C2056" s="59" t="s">
        <v>37</v>
      </c>
      <c r="D2056" s="59" t="s">
        <v>37</v>
      </c>
      <c r="E2056">
        <f>'[2]Order Form'!D2005</f>
        <v>509513</v>
      </c>
      <c r="F2056" t="str">
        <f>'[2]Order Form'!E2005</f>
        <v>03-13</v>
      </c>
      <c r="G2056">
        <f>'[2]Order Form'!F2005</f>
        <v>0</v>
      </c>
      <c r="H2056">
        <f>'[2]Order Form'!G2005</f>
        <v>0</v>
      </c>
      <c r="I2056" t="str">
        <f>'[2]Order Form'!H2005</f>
        <v xml:space="preserve">WS LARGE REUSABLE MAKEUP REMOVER PADS 2 PACK </v>
      </c>
      <c r="J2056">
        <f>'[2]Order Form'!I2005</f>
        <v>6</v>
      </c>
      <c r="K2056">
        <f>'[2]Order Form'!J2005</f>
        <v>7.85</v>
      </c>
      <c r="L2056">
        <f>'[2]Order Form'!K2005</f>
        <v>12.95</v>
      </c>
      <c r="M2056">
        <f>'[2]Order Form'!L1934</f>
        <v>0</v>
      </c>
    </row>
    <row r="2057" spans="3:13" ht="15" hidden="1" customHeight="1" outlineLevel="2" x14ac:dyDescent="0.25">
      <c r="C2057" s="59" t="s">
        <v>37</v>
      </c>
      <c r="D2057" s="59" t="s">
        <v>37</v>
      </c>
      <c r="E2057">
        <f>'[2]Order Form'!D2006</f>
        <v>0</v>
      </c>
      <c r="F2057">
        <f>'[2]Order Form'!E2006</f>
        <v>0</v>
      </c>
      <c r="G2057">
        <f>'[2]Order Form'!F2006</f>
        <v>0</v>
      </c>
      <c r="H2057">
        <f>'[2]Order Form'!G2006</f>
        <v>0</v>
      </c>
      <c r="I2057">
        <f>'[2]Order Form'!H2006</f>
        <v>0</v>
      </c>
      <c r="J2057">
        <f>'[2]Order Form'!I2006</f>
        <v>0</v>
      </c>
      <c r="K2057">
        <f>'[2]Order Form'!J2006</f>
        <v>0</v>
      </c>
      <c r="L2057">
        <f>'[2]Order Form'!K2006</f>
        <v>0</v>
      </c>
      <c r="M2057">
        <f>'[2]Order Form'!L1935</f>
        <v>0</v>
      </c>
    </row>
    <row r="2058" spans="3:13" ht="15" hidden="1" customHeight="1" outlineLevel="2" x14ac:dyDescent="0.25">
      <c r="C2058" s="59" t="s">
        <v>37</v>
      </c>
      <c r="D2058" s="59" t="s">
        <v>37</v>
      </c>
      <c r="E2058" t="str">
        <f>'[2]Order Form'!D2007</f>
        <v>WSA269</v>
      </c>
      <c r="F2058" t="str">
        <f>'[2]Order Form'!E2007</f>
        <v>03-13</v>
      </c>
      <c r="G2058">
        <f>'[2]Order Form'!F2007</f>
        <v>0</v>
      </c>
      <c r="H2058" t="str">
        <f>'[2]Order Form'!G2007</f>
        <v xml:space="preserve">P </v>
      </c>
      <c r="I2058" t="str">
        <f>'[2]Order Form'!H2007</f>
        <v>WS LARGE REUSABLE MAKEUP REMOVER PADS TRIO PREPACK (12)</v>
      </c>
      <c r="J2058">
        <f>'[2]Order Form'!I2007</f>
        <v>1</v>
      </c>
      <c r="K2058">
        <f>'[2]Order Form'!J2007</f>
        <v>145.08000000000001</v>
      </c>
      <c r="L2058">
        <f>'[2]Order Form'!K2007</f>
        <v>239.38</v>
      </c>
      <c r="M2058">
        <f>'[2]Order Form'!L1936</f>
        <v>0</v>
      </c>
    </row>
    <row r="2059" spans="3:13" ht="15" hidden="1" customHeight="1" outlineLevel="2" x14ac:dyDescent="0.25">
      <c r="C2059" s="59" t="s">
        <v>37</v>
      </c>
      <c r="D2059" s="59" t="s">
        <v>37</v>
      </c>
      <c r="E2059">
        <f>'[2]Order Form'!D2008</f>
        <v>509856</v>
      </c>
      <c r="F2059" t="str">
        <f>'[2]Order Form'!E2008</f>
        <v>03-13</v>
      </c>
      <c r="G2059">
        <f>'[2]Order Form'!F2008</f>
        <v>0</v>
      </c>
      <c r="H2059">
        <f>'[2]Order Form'!G2008</f>
        <v>0</v>
      </c>
      <c r="I2059" t="str">
        <f>'[2]Order Form'!H2008</f>
        <v>WS LARGE REUSABLE MAKEUP REMOVER PADS (3) WHITE</v>
      </c>
      <c r="J2059">
        <f>'[2]Order Form'!I2008</f>
        <v>4</v>
      </c>
      <c r="K2059">
        <f>'[2]Order Form'!J2008</f>
        <v>12.09</v>
      </c>
      <c r="L2059">
        <f>'[2]Order Form'!K2008</f>
        <v>19.95</v>
      </c>
      <c r="M2059">
        <f>'[2]Order Form'!L1939</f>
        <v>0</v>
      </c>
    </row>
    <row r="2060" spans="3:13" ht="15" hidden="1" customHeight="1" outlineLevel="2" x14ac:dyDescent="0.25">
      <c r="C2060" s="59" t="s">
        <v>37</v>
      </c>
      <c r="D2060" s="59" t="s">
        <v>37</v>
      </c>
      <c r="E2060">
        <f>'[2]Order Form'!D2009</f>
        <v>509857</v>
      </c>
      <c r="F2060" t="str">
        <f>'[2]Order Form'!E2009</f>
        <v>03-13</v>
      </c>
      <c r="G2060">
        <f>'[2]Order Form'!F2009</f>
        <v>0</v>
      </c>
      <c r="H2060">
        <f>'[2]Order Form'!G2009</f>
        <v>0</v>
      </c>
      <c r="I2060" t="str">
        <f>'[2]Order Form'!H2009</f>
        <v>WS LARGE REUSABLE MAKEUP REMOVER PADS (3) PINK</v>
      </c>
      <c r="J2060">
        <f>'[2]Order Form'!I2009</f>
        <v>4</v>
      </c>
      <c r="K2060">
        <f>'[2]Order Form'!J2009</f>
        <v>12.09</v>
      </c>
      <c r="L2060">
        <f>'[2]Order Form'!K2009</f>
        <v>19.95</v>
      </c>
      <c r="M2060">
        <f>'[2]Order Form'!L1940</f>
        <v>0</v>
      </c>
    </row>
    <row r="2061" spans="3:13" ht="15" hidden="1" customHeight="1" outlineLevel="2" x14ac:dyDescent="0.25">
      <c r="C2061" s="59" t="s">
        <v>37</v>
      </c>
      <c r="D2061" s="59" t="s">
        <v>37</v>
      </c>
      <c r="E2061">
        <f>'[2]Order Form'!D2010</f>
        <v>509858</v>
      </c>
      <c r="F2061" t="str">
        <f>'[2]Order Form'!E2010</f>
        <v>03-13</v>
      </c>
      <c r="G2061">
        <f>'[2]Order Form'!F2010</f>
        <v>0</v>
      </c>
      <c r="H2061">
        <f>'[2]Order Form'!G2010</f>
        <v>0</v>
      </c>
      <c r="I2061" t="str">
        <f>'[2]Order Form'!H2010</f>
        <v>WS LARGE REUSABLE MAKEUP REMOVER PADS (3) BLACK</v>
      </c>
      <c r="J2061">
        <f>'[2]Order Form'!I2010</f>
        <v>4</v>
      </c>
      <c r="K2061">
        <f>'[2]Order Form'!J2010</f>
        <v>12.09</v>
      </c>
      <c r="L2061">
        <f>'[2]Order Form'!K2010</f>
        <v>19.95</v>
      </c>
      <c r="M2061">
        <f>'[2]Order Form'!L1941</f>
        <v>0</v>
      </c>
    </row>
    <row r="2062" spans="3:13" ht="15" hidden="1" customHeight="1" outlineLevel="2" x14ac:dyDescent="0.25">
      <c r="C2062" s="59" t="s">
        <v>37</v>
      </c>
      <c r="D2062" s="59" t="s">
        <v>37</v>
      </c>
      <c r="E2062">
        <f>'[2]Order Form'!D2011</f>
        <v>0</v>
      </c>
      <c r="F2062">
        <f>'[2]Order Form'!E2011</f>
        <v>0</v>
      </c>
      <c r="G2062">
        <f>'[2]Order Form'!F2011</f>
        <v>0</v>
      </c>
      <c r="H2062">
        <f>'[2]Order Form'!G2011</f>
        <v>0</v>
      </c>
      <c r="I2062">
        <f>'[2]Order Form'!H2011</f>
        <v>0</v>
      </c>
      <c r="J2062">
        <f>'[2]Order Form'!I2011</f>
        <v>0</v>
      </c>
      <c r="K2062">
        <f>'[2]Order Form'!J2011</f>
        <v>0</v>
      </c>
      <c r="L2062">
        <f>'[2]Order Form'!K2011</f>
        <v>0</v>
      </c>
      <c r="M2062">
        <f>'[2]Order Form'!L1942</f>
        <v>0</v>
      </c>
    </row>
    <row r="2063" spans="3:13" ht="15" hidden="1" customHeight="1" outlineLevel="2" x14ac:dyDescent="0.25">
      <c r="C2063" s="59" t="s">
        <v>37</v>
      </c>
      <c r="D2063" s="59" t="s">
        <v>37</v>
      </c>
      <c r="E2063">
        <f>'[2]Order Form'!D2012</f>
        <v>510538</v>
      </c>
      <c r="F2063" t="str">
        <f>'[2]Order Form'!E2012</f>
        <v>WR</v>
      </c>
      <c r="G2063">
        <f>'[2]Order Form'!F2012</f>
        <v>0</v>
      </c>
      <c r="H2063">
        <f>'[2]Order Form'!G2012</f>
        <v>0</v>
      </c>
      <c r="I2063" t="str">
        <f>'[2]Order Form'!H2012</f>
        <v>** WS SILICONE CLEANSING PAD DUO
(order in multiples of 12 or top up 6)</v>
      </c>
      <c r="J2063">
        <f>'[2]Order Form'!I2012</f>
        <v>12</v>
      </c>
      <c r="K2063">
        <f>'[2]Order Form'!J2012</f>
        <v>6.03</v>
      </c>
      <c r="L2063">
        <f>'[2]Order Form'!K2012</f>
        <v>9.9499999999999993</v>
      </c>
      <c r="M2063">
        <f>'[2]Order Form'!L1943</f>
        <v>0</v>
      </c>
    </row>
    <row r="2064" spans="3:13" ht="15" hidden="1" customHeight="1" outlineLevel="2" x14ac:dyDescent="0.25">
      <c r="C2064" s="59" t="s">
        <v>37</v>
      </c>
      <c r="D2064" s="59" t="s">
        <v>37</v>
      </c>
      <c r="E2064">
        <f>'[2]Order Form'!D2013</f>
        <v>0</v>
      </c>
      <c r="F2064">
        <f>'[2]Order Form'!E2013</f>
        <v>0</v>
      </c>
      <c r="G2064">
        <f>'[2]Order Form'!F2013</f>
        <v>0</v>
      </c>
      <c r="H2064">
        <f>'[2]Order Form'!G2013</f>
        <v>0</v>
      </c>
      <c r="I2064">
        <f>'[2]Order Form'!H2013</f>
        <v>0</v>
      </c>
      <c r="J2064">
        <f>'[2]Order Form'!I2013</f>
        <v>0</v>
      </c>
      <c r="K2064">
        <f>'[2]Order Form'!J2013</f>
        <v>0</v>
      </c>
      <c r="L2064">
        <f>'[2]Order Form'!K2013</f>
        <v>0</v>
      </c>
      <c r="M2064">
        <f>'[2]Order Form'!L1944</f>
        <v>0</v>
      </c>
    </row>
    <row r="2065" spans="3:13" ht="15" hidden="1" customHeight="1" outlineLevel="2" x14ac:dyDescent="0.25">
      <c r="C2065" s="59" t="s">
        <v>37</v>
      </c>
      <c r="D2065" s="59" t="s">
        <v>37</v>
      </c>
      <c r="E2065">
        <f>'[2]Order Form'!D2014</f>
        <v>510539</v>
      </c>
      <c r="F2065" t="str">
        <f>'[2]Order Form'!E2014</f>
        <v>WR</v>
      </c>
      <c r="G2065">
        <f>'[2]Order Form'!F2014</f>
        <v>0</v>
      </c>
      <c r="H2065">
        <f>'[2]Order Form'!G2014</f>
        <v>0</v>
      </c>
      <c r="I2065" t="str">
        <f>'[2]Order Form'!H2014</f>
        <v>** WS WHALE CLEANSING FACIAL BRUSH
(order in multiples of 12 or top up 6)</v>
      </c>
      <c r="J2065">
        <f>'[2]Order Form'!I2014</f>
        <v>12</v>
      </c>
      <c r="K2065">
        <f>'[2]Order Form'!J2014</f>
        <v>4.21</v>
      </c>
      <c r="L2065">
        <f>'[2]Order Form'!K2014</f>
        <v>6.95</v>
      </c>
      <c r="M2065">
        <f>'[2]Order Form'!L1945</f>
        <v>0</v>
      </c>
    </row>
    <row r="2066" spans="3:13" ht="15" hidden="1" customHeight="1" outlineLevel="2" x14ac:dyDescent="0.25">
      <c r="C2066" s="59" t="s">
        <v>37</v>
      </c>
      <c r="D2066" s="59" t="s">
        <v>37</v>
      </c>
      <c r="E2066">
        <f>'[2]Order Form'!D2015</f>
        <v>0</v>
      </c>
      <c r="F2066">
        <f>'[2]Order Form'!E2015</f>
        <v>0</v>
      </c>
      <c r="G2066">
        <f>'[2]Order Form'!F2015</f>
        <v>0</v>
      </c>
      <c r="H2066">
        <f>'[2]Order Form'!G2015</f>
        <v>0</v>
      </c>
      <c r="I2066">
        <f>'[2]Order Form'!H2015</f>
        <v>0</v>
      </c>
      <c r="J2066">
        <f>'[2]Order Form'!I2015</f>
        <v>0</v>
      </c>
      <c r="K2066">
        <f>'[2]Order Form'!J2015</f>
        <v>0</v>
      </c>
      <c r="L2066">
        <f>'[2]Order Form'!K2015</f>
        <v>0</v>
      </c>
      <c r="M2066">
        <f>'[2]Order Form'!L1946</f>
        <v>0</v>
      </c>
    </row>
    <row r="2067" spans="3:13" ht="15" hidden="1" customHeight="1" outlineLevel="2" x14ac:dyDescent="0.25">
      <c r="C2067" s="59" t="s">
        <v>37</v>
      </c>
      <c r="D2067" s="59" t="s">
        <v>37</v>
      </c>
      <c r="E2067">
        <f>'[2]Order Form'!D2016</f>
        <v>511046</v>
      </c>
      <c r="F2067" t="str">
        <f>'[2]Order Form'!E2016</f>
        <v>03-15</v>
      </c>
      <c r="G2067">
        <f>'[2]Order Form'!F2016</f>
        <v>0</v>
      </c>
      <c r="H2067">
        <f>'[2]Order Form'!G2016</f>
        <v>0</v>
      </c>
      <c r="I2067" t="str">
        <f>'[2]Order Form'!H2016</f>
        <v>** WS MICRONEEDLE DERMA ROLLER 
(order in multiples of 8)</v>
      </c>
      <c r="J2067">
        <f>'[2]Order Form'!I2016</f>
        <v>8</v>
      </c>
      <c r="K2067">
        <f>'[2]Order Form'!J2016</f>
        <v>12.09</v>
      </c>
      <c r="L2067">
        <f>'[2]Order Form'!K2016</f>
        <v>19.95</v>
      </c>
      <c r="M2067">
        <f>'[2]Order Form'!L1947</f>
        <v>0</v>
      </c>
    </row>
    <row r="2068" spans="3:13" ht="15" hidden="1" customHeight="1" outlineLevel="2" x14ac:dyDescent="0.25">
      <c r="C2068" s="59" t="s">
        <v>37</v>
      </c>
      <c r="D2068" s="59" t="s">
        <v>37</v>
      </c>
      <c r="E2068">
        <f>'[2]Order Form'!D2017</f>
        <v>0</v>
      </c>
      <c r="F2068">
        <f>'[2]Order Form'!E2017</f>
        <v>0</v>
      </c>
      <c r="G2068">
        <f>'[2]Order Form'!F2017</f>
        <v>0</v>
      </c>
      <c r="H2068">
        <f>'[2]Order Form'!G2017</f>
        <v>0</v>
      </c>
      <c r="I2068">
        <f>'[2]Order Form'!H2017</f>
        <v>0</v>
      </c>
      <c r="J2068">
        <f>'[2]Order Form'!I2017</f>
        <v>0</v>
      </c>
      <c r="K2068">
        <f>'[2]Order Form'!J2017</f>
        <v>0</v>
      </c>
      <c r="L2068">
        <f>'[2]Order Form'!K2017</f>
        <v>0</v>
      </c>
      <c r="M2068">
        <f>'[2]Order Form'!L1948</f>
        <v>0</v>
      </c>
    </row>
    <row r="2069" spans="3:13" ht="15" hidden="1" customHeight="1" outlineLevel="2" x14ac:dyDescent="0.25">
      <c r="C2069" s="59" t="s">
        <v>37</v>
      </c>
      <c r="D2069" s="59" t="s">
        <v>37</v>
      </c>
      <c r="E2069">
        <f>'[2]Order Form'!D2018</f>
        <v>511045</v>
      </c>
      <c r="F2069" t="str">
        <f>'[2]Order Form'!E2018</f>
        <v>03-15</v>
      </c>
      <c r="G2069">
        <f>'[2]Order Form'!F2018</f>
        <v>0</v>
      </c>
      <c r="H2069">
        <f>'[2]Order Form'!G2018</f>
        <v>0</v>
      </c>
      <c r="I2069" t="str">
        <f>'[2]Order Form'!H2018</f>
        <v>** WS VOLCANIC STONE OIL ABSORBING ROLLER (order in multiples of 8)</v>
      </c>
      <c r="J2069">
        <f>'[2]Order Form'!I2018</f>
        <v>8</v>
      </c>
      <c r="K2069">
        <f>'[2]Order Form'!J2018</f>
        <v>6.03</v>
      </c>
      <c r="L2069">
        <f>'[2]Order Form'!K2018</f>
        <v>9.9499999999999993</v>
      </c>
      <c r="M2069">
        <f>'[2]Order Form'!L1949</f>
        <v>0</v>
      </c>
    </row>
    <row r="2070" spans="3:13" ht="15" hidden="1" customHeight="1" outlineLevel="2" x14ac:dyDescent="0.25">
      <c r="C2070" s="59" t="s">
        <v>37</v>
      </c>
      <c r="D2070" s="59" t="s">
        <v>37</v>
      </c>
      <c r="E2070">
        <f>'[2]Order Form'!D2019</f>
        <v>0</v>
      </c>
      <c r="F2070">
        <f>'[2]Order Form'!E2019</f>
        <v>0</v>
      </c>
      <c r="G2070">
        <f>'[2]Order Form'!F2019</f>
        <v>0</v>
      </c>
      <c r="H2070">
        <f>'[2]Order Form'!G2019</f>
        <v>0</v>
      </c>
      <c r="I2070">
        <f>'[2]Order Form'!H2019</f>
        <v>0</v>
      </c>
      <c r="J2070">
        <f>'[2]Order Form'!I2019</f>
        <v>0</v>
      </c>
      <c r="K2070">
        <f>'[2]Order Form'!J2019</f>
        <v>0</v>
      </c>
      <c r="L2070">
        <f>'[2]Order Form'!K2019</f>
        <v>0</v>
      </c>
      <c r="M2070">
        <f>'[2]Order Form'!L1950</f>
        <v>0</v>
      </c>
    </row>
    <row r="2071" spans="3:13" ht="15" hidden="1" customHeight="1" outlineLevel="2" x14ac:dyDescent="0.25">
      <c r="C2071" s="59" t="s">
        <v>37</v>
      </c>
      <c r="D2071" s="59" t="s">
        <v>37</v>
      </c>
      <c r="E2071">
        <f>'[2]Order Form'!D2020</f>
        <v>511044</v>
      </c>
      <c r="F2071" t="str">
        <f>'[2]Order Form'!E2020</f>
        <v>03-15</v>
      </c>
      <c r="G2071">
        <f>'[2]Order Form'!F2020</f>
        <v>0</v>
      </c>
      <c r="H2071">
        <f>'[2]Order Form'!G2020</f>
        <v>0</v>
      </c>
      <c r="I2071" t="str">
        <f>'[2]Order Form'!H2020</f>
        <v>** WS FACIAL ICE ROLLER
(order in multiples of 8)</v>
      </c>
      <c r="J2071">
        <f>'[2]Order Form'!I2020</f>
        <v>8</v>
      </c>
      <c r="K2071">
        <f>'[2]Order Form'!J2020</f>
        <v>7.85</v>
      </c>
      <c r="L2071">
        <f>'[2]Order Form'!K2020</f>
        <v>12.95</v>
      </c>
      <c r="M2071">
        <f>'[2]Order Form'!L1951</f>
        <v>0</v>
      </c>
    </row>
    <row r="2072" spans="3:13" ht="15" hidden="1" customHeight="1" outlineLevel="2" x14ac:dyDescent="0.25">
      <c r="C2072" s="59" t="s">
        <v>37</v>
      </c>
      <c r="D2072" s="59" t="s">
        <v>37</v>
      </c>
      <c r="E2072">
        <f>'[2]Order Form'!D2021</f>
        <v>0</v>
      </c>
      <c r="F2072">
        <f>'[2]Order Form'!E2021</f>
        <v>0</v>
      </c>
      <c r="G2072">
        <f>'[2]Order Form'!F2021</f>
        <v>0</v>
      </c>
      <c r="H2072">
        <f>'[2]Order Form'!G2021</f>
        <v>0</v>
      </c>
      <c r="I2072">
        <f>'[2]Order Form'!H2021</f>
        <v>0</v>
      </c>
      <c r="J2072">
        <f>'[2]Order Form'!I2021</f>
        <v>0</v>
      </c>
      <c r="K2072">
        <f>'[2]Order Form'!J2021</f>
        <v>0</v>
      </c>
      <c r="L2072">
        <f>'[2]Order Form'!K2021</f>
        <v>0</v>
      </c>
      <c r="M2072">
        <f>'[2]Order Form'!L1952</f>
        <v>0</v>
      </c>
    </row>
    <row r="2073" spans="3:13" ht="15" hidden="1" customHeight="1" outlineLevel="2" x14ac:dyDescent="0.25">
      <c r="C2073" s="59" t="s">
        <v>37</v>
      </c>
      <c r="D2073" s="59" t="s">
        <v>37</v>
      </c>
      <c r="E2073">
        <f>'[2]Order Form'!D2022</f>
        <v>510527</v>
      </c>
      <c r="F2073" t="str">
        <f>'[2]Order Form'!E2022</f>
        <v>03-11</v>
      </c>
      <c r="G2073">
        <f>'[2]Order Form'!F2022</f>
        <v>0</v>
      </c>
      <c r="H2073">
        <f>'[2]Order Form'!G2022</f>
        <v>0</v>
      </c>
      <c r="I2073" t="str">
        <f>'[2]Order Form'!H2022</f>
        <v>** WS BEAUTY BLADES
(order in multiples of 12 OR top up of 6)</v>
      </c>
      <c r="J2073">
        <f>'[2]Order Form'!I2022</f>
        <v>12</v>
      </c>
      <c r="K2073">
        <f>'[2]Order Form'!J2022</f>
        <v>7.85</v>
      </c>
      <c r="L2073">
        <f>'[2]Order Form'!K2022</f>
        <v>12.95</v>
      </c>
      <c r="M2073">
        <f>'[2]Order Form'!L1953</f>
        <v>0</v>
      </c>
    </row>
    <row r="2074" spans="3:13" ht="15" hidden="1" customHeight="1" outlineLevel="2" x14ac:dyDescent="0.25">
      <c r="C2074" s="59" t="s">
        <v>37</v>
      </c>
      <c r="D2074" s="59" t="s">
        <v>37</v>
      </c>
      <c r="E2074">
        <f>'[2]Order Form'!D2023</f>
        <v>0</v>
      </c>
      <c r="F2074">
        <f>'[2]Order Form'!E2023</f>
        <v>0</v>
      </c>
      <c r="G2074">
        <f>'[2]Order Form'!F2023</f>
        <v>0</v>
      </c>
      <c r="H2074">
        <f>'[2]Order Form'!G2023</f>
        <v>0</v>
      </c>
      <c r="I2074">
        <f>'[2]Order Form'!H2023</f>
        <v>0</v>
      </c>
      <c r="J2074">
        <f>'[2]Order Form'!I2023</f>
        <v>0</v>
      </c>
      <c r="K2074">
        <f>'[2]Order Form'!J2023</f>
        <v>0</v>
      </c>
      <c r="L2074">
        <f>'[2]Order Form'!K2023</f>
        <v>0</v>
      </c>
      <c r="M2074">
        <f>'[2]Order Form'!L1954</f>
        <v>0</v>
      </c>
    </row>
    <row r="2075" spans="3:13" ht="15" hidden="1" customHeight="1" outlineLevel="2" x14ac:dyDescent="0.25">
      <c r="C2075" s="59" t="s">
        <v>37</v>
      </c>
      <c r="D2075" s="59" t="s">
        <v>37</v>
      </c>
      <c r="E2075">
        <f>'[2]Order Form'!D2024</f>
        <v>510927</v>
      </c>
      <c r="F2075" t="str">
        <f>'[2]Order Form'!E2024</f>
        <v>03-13</v>
      </c>
      <c r="G2075">
        <f>'[2]Order Form'!F2024</f>
        <v>0</v>
      </c>
      <c r="H2075">
        <f>'[2]Order Form'!G2024</f>
        <v>0</v>
      </c>
      <c r="I2075" t="str">
        <f>'[2]Order Form'!H2024</f>
        <v>** WS BEAUTY PAMPER PACK
(order in multiples of 8)</v>
      </c>
      <c r="J2075">
        <f>'[2]Order Form'!I2024</f>
        <v>8</v>
      </c>
      <c r="K2075">
        <f>'[2]Order Form'!J2024</f>
        <v>12.09</v>
      </c>
      <c r="L2075">
        <f>'[2]Order Form'!K2024</f>
        <v>19.95</v>
      </c>
      <c r="M2075">
        <f>'[2]Order Form'!L1955</f>
        <v>0</v>
      </c>
    </row>
    <row r="2076" spans="3:13" ht="15" hidden="1" customHeight="1" outlineLevel="2" x14ac:dyDescent="0.25">
      <c r="C2076" s="59" t="s">
        <v>37</v>
      </c>
      <c r="D2076" s="59" t="s">
        <v>37</v>
      </c>
      <c r="E2076">
        <f>'[2]Order Form'!D2025</f>
        <v>0</v>
      </c>
      <c r="F2076">
        <f>'[2]Order Form'!E2025</f>
        <v>0</v>
      </c>
      <c r="G2076">
        <f>'[2]Order Form'!F2025</f>
        <v>0</v>
      </c>
      <c r="H2076">
        <f>'[2]Order Form'!G2025</f>
        <v>0</v>
      </c>
      <c r="I2076">
        <f>'[2]Order Form'!H2025</f>
        <v>0</v>
      </c>
      <c r="J2076">
        <f>'[2]Order Form'!I2025</f>
        <v>0</v>
      </c>
      <c r="K2076">
        <f>'[2]Order Form'!J2025</f>
        <v>0</v>
      </c>
      <c r="L2076">
        <f>'[2]Order Form'!K2025</f>
        <v>0</v>
      </c>
      <c r="M2076">
        <f>'[2]Order Form'!L1956</f>
        <v>0</v>
      </c>
    </row>
    <row r="2077" spans="3:13" ht="15" hidden="1" customHeight="1" outlineLevel="2" x14ac:dyDescent="0.25">
      <c r="C2077" s="59" t="s">
        <v>37</v>
      </c>
      <c r="D2077" s="59" t="s">
        <v>37</v>
      </c>
      <c r="E2077">
        <f>'[2]Order Form'!D2026</f>
        <v>510571</v>
      </c>
      <c r="F2077" t="str">
        <f>'[2]Order Form'!E2026</f>
        <v>03-13</v>
      </c>
      <c r="G2077">
        <f>'[2]Order Form'!F2026</f>
        <v>0</v>
      </c>
      <c r="H2077">
        <f>'[2]Order Form'!G2026</f>
        <v>0</v>
      </c>
      <c r="I2077" t="str">
        <f>'[2]Order Form'!H2026</f>
        <v>** WS FOUR SIDED NAIL BUFFER MULTI 
(order in multiples of 15 or top up 6)</v>
      </c>
      <c r="J2077">
        <f>'[2]Order Form'!I2026</f>
        <v>15</v>
      </c>
      <c r="K2077">
        <f>'[2]Order Form'!J2026</f>
        <v>4.82</v>
      </c>
      <c r="L2077">
        <f>'[2]Order Form'!K2026</f>
        <v>7.95</v>
      </c>
      <c r="M2077">
        <f>'[2]Order Form'!L1957</f>
        <v>0</v>
      </c>
    </row>
    <row r="2078" spans="3:13" ht="15" hidden="1" customHeight="1" outlineLevel="2" x14ac:dyDescent="0.25">
      <c r="C2078" s="59" t="s">
        <v>37</v>
      </c>
      <c r="D2078" s="59" t="s">
        <v>37</v>
      </c>
      <c r="E2078">
        <f>'[2]Order Form'!D2027</f>
        <v>0</v>
      </c>
      <c r="F2078">
        <f>'[2]Order Form'!E2027</f>
        <v>0</v>
      </c>
      <c r="G2078">
        <f>'[2]Order Form'!F2027</f>
        <v>0</v>
      </c>
      <c r="H2078">
        <f>'[2]Order Form'!G2027</f>
        <v>0</v>
      </c>
      <c r="I2078">
        <f>'[2]Order Form'!H2027</f>
        <v>0</v>
      </c>
      <c r="J2078">
        <f>'[2]Order Form'!I2027</f>
        <v>0</v>
      </c>
      <c r="K2078">
        <f>'[2]Order Form'!J2027</f>
        <v>0</v>
      </c>
      <c r="L2078">
        <f>'[2]Order Form'!K2027</f>
        <v>0</v>
      </c>
      <c r="M2078">
        <f>'[2]Order Form'!L1958</f>
        <v>0</v>
      </c>
    </row>
    <row r="2079" spans="3:13" ht="15" hidden="1" customHeight="1" outlineLevel="2" x14ac:dyDescent="0.25">
      <c r="C2079" s="59" t="s">
        <v>37</v>
      </c>
      <c r="D2079" s="59" t="s">
        <v>37</v>
      </c>
      <c r="E2079" t="str">
        <f>'[2]Order Form'!D2028</f>
        <v>WSA514</v>
      </c>
      <c r="F2079" t="str">
        <f>'[2]Order Form'!E2028</f>
        <v>03-07</v>
      </c>
      <c r="G2079">
        <f>'[2]Order Form'!F2028</f>
        <v>0</v>
      </c>
      <c r="H2079" t="str">
        <f>'[2]Order Form'!G2028</f>
        <v>P</v>
      </c>
      <c r="I2079" t="str">
        <f>'[2]Order Form'!H2028</f>
        <v>WS RECYCLED EXFOLIATING GLOVES PREPACK (12)</v>
      </c>
      <c r="J2079">
        <f>'[2]Order Form'!I2028</f>
        <v>1</v>
      </c>
      <c r="K2079">
        <f>'[2]Order Form'!J2028</f>
        <v>72.36</v>
      </c>
      <c r="L2079">
        <f>'[2]Order Form'!K2028</f>
        <v>119.39</v>
      </c>
      <c r="M2079">
        <f>'[2]Order Form'!L1959</f>
        <v>0</v>
      </c>
    </row>
    <row r="2080" spans="3:13" ht="15" hidden="1" customHeight="1" outlineLevel="2" x14ac:dyDescent="0.25">
      <c r="C2080" s="59" t="s">
        <v>37</v>
      </c>
      <c r="D2080" s="59" t="s">
        <v>37</v>
      </c>
      <c r="E2080">
        <f>'[2]Order Form'!D2029</f>
        <v>0</v>
      </c>
      <c r="F2080">
        <f>'[2]Order Form'!E2029</f>
        <v>0</v>
      </c>
      <c r="G2080">
        <f>'[2]Order Form'!F2029</f>
        <v>0</v>
      </c>
      <c r="H2080">
        <f>'[2]Order Form'!G2029</f>
        <v>0</v>
      </c>
      <c r="I2080">
        <f>'[2]Order Form'!H2029</f>
        <v>0</v>
      </c>
      <c r="J2080">
        <f>'[2]Order Form'!I2029</f>
        <v>0</v>
      </c>
      <c r="K2080">
        <f>'[2]Order Form'!J2029</f>
        <v>0</v>
      </c>
      <c r="L2080">
        <f>'[2]Order Form'!K2029</f>
        <v>0</v>
      </c>
      <c r="M2080">
        <f>'[2]Order Form'!L1960</f>
        <v>0</v>
      </c>
    </row>
    <row r="2081" spans="3:13" ht="15" hidden="1" customHeight="1" outlineLevel="2" x14ac:dyDescent="0.25">
      <c r="C2081" s="59" t="s">
        <v>37</v>
      </c>
      <c r="D2081" s="59" t="s">
        <v>37</v>
      </c>
      <c r="E2081" t="str">
        <f>'[2]Order Form'!D2030</f>
        <v>WSA345</v>
      </c>
      <c r="F2081" t="str">
        <f>'[2]Order Form'!E2030</f>
        <v>03-13</v>
      </c>
      <c r="G2081">
        <f>'[2]Order Form'!F2030</f>
        <v>0</v>
      </c>
      <c r="H2081" t="str">
        <f>'[2]Order Form'!G2030</f>
        <v>P</v>
      </c>
      <c r="I2081" t="str">
        <f>'[2]Order Form'!H2030</f>
        <v>WS DOUBLE SIDED LOOFAH GLOVE PREPACK (12)</v>
      </c>
      <c r="J2081">
        <f>'[2]Order Form'!I2030</f>
        <v>1</v>
      </c>
      <c r="K2081">
        <f>'[2]Order Form'!J2030</f>
        <v>72.36</v>
      </c>
      <c r="L2081">
        <f>'[2]Order Form'!K2030</f>
        <v>119.39</v>
      </c>
      <c r="M2081">
        <f>'[2]Order Form'!L1961</f>
        <v>0</v>
      </c>
    </row>
    <row r="2082" spans="3:13" ht="15" hidden="1" customHeight="1" outlineLevel="2" x14ac:dyDescent="0.25">
      <c r="C2082" s="59" t="s">
        <v>37</v>
      </c>
      <c r="D2082" s="59" t="s">
        <v>37</v>
      </c>
      <c r="E2082">
        <f>'[2]Order Form'!D2031</f>
        <v>0</v>
      </c>
      <c r="F2082">
        <f>'[2]Order Form'!E2031</f>
        <v>0</v>
      </c>
      <c r="G2082">
        <f>'[2]Order Form'!F2031</f>
        <v>0</v>
      </c>
      <c r="H2082">
        <f>'[2]Order Form'!G2031</f>
        <v>0</v>
      </c>
      <c r="I2082">
        <f>'[2]Order Form'!H2031</f>
        <v>0</v>
      </c>
      <c r="J2082">
        <f>'[2]Order Form'!I2031</f>
        <v>0</v>
      </c>
      <c r="K2082">
        <f>'[2]Order Form'!J2031</f>
        <v>0</v>
      </c>
      <c r="L2082">
        <f>'[2]Order Form'!K2031</f>
        <v>0</v>
      </c>
      <c r="M2082">
        <f>'[2]Order Form'!L1962</f>
        <v>0</v>
      </c>
    </row>
    <row r="2083" spans="3:13" ht="15" hidden="1" customHeight="1" outlineLevel="2" x14ac:dyDescent="0.25">
      <c r="C2083" s="59" t="s">
        <v>37</v>
      </c>
      <c r="D2083" s="59" t="s">
        <v>37</v>
      </c>
      <c r="E2083">
        <f>'[2]Order Form'!D2032</f>
        <v>511109</v>
      </c>
      <c r="F2083" t="str">
        <f>'[2]Order Form'!E2032</f>
        <v>03-11</v>
      </c>
      <c r="G2083">
        <f>'[2]Order Form'!F2032</f>
        <v>0</v>
      </c>
      <c r="H2083">
        <f>'[2]Order Form'!G2032</f>
        <v>0</v>
      </c>
      <c r="I2083" t="str">
        <f>'[2]Order Form'!H2032</f>
        <v>** WS DRY BODY BRUSH 
(order in multiples of 8)</v>
      </c>
      <c r="J2083">
        <f>'[2]Order Form'!I2032</f>
        <v>8</v>
      </c>
      <c r="K2083">
        <f>'[2]Order Form'!J2032</f>
        <v>9.06</v>
      </c>
      <c r="L2083">
        <f>'[2]Order Form'!K2032</f>
        <v>14.95</v>
      </c>
      <c r="M2083">
        <f>'[2]Order Form'!L1963</f>
        <v>0</v>
      </c>
    </row>
    <row r="2084" spans="3:13" ht="15" hidden="1" customHeight="1" outlineLevel="2" x14ac:dyDescent="0.25">
      <c r="C2084" s="59" t="s">
        <v>37</v>
      </c>
      <c r="D2084" s="59" t="s">
        <v>37</v>
      </c>
      <c r="E2084">
        <f>'[2]Order Form'!D2033</f>
        <v>0</v>
      </c>
      <c r="F2084">
        <f>'[2]Order Form'!E2033</f>
        <v>0</v>
      </c>
      <c r="G2084">
        <f>'[2]Order Form'!F2033</f>
        <v>0</v>
      </c>
      <c r="H2084">
        <f>'[2]Order Form'!G2033</f>
        <v>0</v>
      </c>
      <c r="I2084">
        <f>'[2]Order Form'!H2033</f>
        <v>0</v>
      </c>
      <c r="J2084">
        <f>'[2]Order Form'!I2033</f>
        <v>0</v>
      </c>
      <c r="K2084">
        <f>'[2]Order Form'!J2033</f>
        <v>0</v>
      </c>
      <c r="L2084">
        <f>'[2]Order Form'!K2033</f>
        <v>0</v>
      </c>
      <c r="M2084">
        <f>'[2]Order Form'!L1964</f>
        <v>0</v>
      </c>
    </row>
    <row r="2085" spans="3:13" ht="15" hidden="1" customHeight="1" outlineLevel="2" x14ac:dyDescent="0.25">
      <c r="C2085" s="59" t="s">
        <v>37</v>
      </c>
      <c r="D2085" s="59" t="s">
        <v>37</v>
      </c>
      <c r="E2085">
        <f>'[2]Order Form'!D2034</f>
        <v>510456</v>
      </c>
      <c r="F2085" t="str">
        <f>'[2]Order Form'!E2034</f>
        <v>WR</v>
      </c>
      <c r="G2085">
        <f>'[2]Order Form'!F2034</f>
        <v>0</v>
      </c>
      <c r="H2085">
        <f>'[2]Order Form'!G2034</f>
        <v>0</v>
      </c>
      <c r="I2085" t="str">
        <f>'[2]Order Form'!H2034</f>
        <v>** WS KONJAC SPONGE NATURAL
(order in multiples of 12 or top up 6)</v>
      </c>
      <c r="J2085">
        <f>'[2]Order Form'!I2034</f>
        <v>12</v>
      </c>
      <c r="K2085">
        <f>'[2]Order Form'!J2034</f>
        <v>4.21</v>
      </c>
      <c r="L2085">
        <f>'[2]Order Form'!K2034</f>
        <v>6.95</v>
      </c>
      <c r="M2085">
        <f>'[2]Order Form'!L1965</f>
        <v>0</v>
      </c>
    </row>
    <row r="2086" spans="3:13" ht="15" hidden="1" customHeight="1" outlineLevel="2" x14ac:dyDescent="0.25">
      <c r="C2086" s="59" t="s">
        <v>37</v>
      </c>
      <c r="D2086" s="59" t="s">
        <v>37</v>
      </c>
      <c r="E2086">
        <f>'[2]Order Form'!D2035</f>
        <v>0</v>
      </c>
      <c r="F2086">
        <f>'[2]Order Form'!E2035</f>
        <v>0</v>
      </c>
      <c r="G2086">
        <f>'[2]Order Form'!F2035</f>
        <v>0</v>
      </c>
      <c r="H2086">
        <f>'[2]Order Form'!G2035</f>
        <v>0</v>
      </c>
      <c r="I2086">
        <f>'[2]Order Form'!H2035</f>
        <v>0</v>
      </c>
      <c r="J2086">
        <f>'[2]Order Form'!I2035</f>
        <v>0</v>
      </c>
      <c r="K2086">
        <f>'[2]Order Form'!J2035</f>
        <v>0</v>
      </c>
      <c r="L2086">
        <f>'[2]Order Form'!K2035</f>
        <v>0</v>
      </c>
      <c r="M2086">
        <f>'[2]Order Form'!L1966</f>
        <v>0</v>
      </c>
    </row>
    <row r="2087" spans="3:13" ht="15" hidden="1" customHeight="1" outlineLevel="2" x14ac:dyDescent="0.25">
      <c r="C2087" s="59" t="s">
        <v>37</v>
      </c>
      <c r="D2087" s="59" t="s">
        <v>37</v>
      </c>
      <c r="E2087">
        <f>'[2]Order Form'!D2036</f>
        <v>0</v>
      </c>
      <c r="F2087">
        <f>'[2]Order Form'!E2036</f>
        <v>0</v>
      </c>
      <c r="G2087">
        <f>'[2]Order Form'!F2036</f>
        <v>0</v>
      </c>
      <c r="H2087">
        <f>'[2]Order Form'!G2036</f>
        <v>0</v>
      </c>
      <c r="I2087">
        <f>'[2]Order Form'!H2036</f>
        <v>0</v>
      </c>
      <c r="J2087">
        <f>'[2]Order Form'!I2036</f>
        <v>0</v>
      </c>
      <c r="K2087">
        <f>'[2]Order Form'!J2036</f>
        <v>0</v>
      </c>
      <c r="L2087">
        <f>'[2]Order Form'!K2036</f>
        <v>0</v>
      </c>
      <c r="M2087">
        <f>'[2]Order Form'!L1967</f>
        <v>0</v>
      </c>
    </row>
    <row r="2088" spans="3:13" ht="15" hidden="1" customHeight="1" outlineLevel="2" x14ac:dyDescent="0.25">
      <c r="C2088" s="59" t="s">
        <v>37</v>
      </c>
      <c r="D2088" s="59" t="s">
        <v>37</v>
      </c>
      <c r="E2088" t="str">
        <f>'[2]Order Form'!D2037</f>
        <v>WSA624 *</v>
      </c>
      <c r="F2088">
        <f>'[2]Order Form'!E2037</f>
        <v>0</v>
      </c>
      <c r="G2088">
        <f>'[2]Order Form'!F2037</f>
        <v>0</v>
      </c>
      <c r="H2088" t="str">
        <f>'[2]Order Form'!G2037</f>
        <v>P - ETA MID AUG</v>
      </c>
      <c r="I2088" t="str">
        <f>'[2]Order Form'!H2037</f>
        <v>WS LIFESTYLE STAND QUINN SERIES PREPACK (CYLINDER) includes stand</v>
      </c>
      <c r="J2088">
        <f>'[2]Order Form'!I2037</f>
        <v>1</v>
      </c>
      <c r="K2088">
        <f>'[2]Order Form'!J2037</f>
        <v>966.64</v>
      </c>
      <c r="L2088">
        <f>'[2]Order Form'!K2037</f>
        <v>1594.96</v>
      </c>
      <c r="M2088">
        <f>'[2]Order Form'!L1968</f>
        <v>0</v>
      </c>
    </row>
    <row r="2089" spans="3:13" ht="15" hidden="1" customHeight="1" outlineLevel="2" x14ac:dyDescent="0.25">
      <c r="C2089" s="59" t="s">
        <v>37</v>
      </c>
      <c r="D2089" s="59" t="s">
        <v>37</v>
      </c>
      <c r="E2089" t="str">
        <f>'[2]Order Form'!D2038</f>
        <v>WSA624B *</v>
      </c>
      <c r="F2089">
        <f>'[2]Order Form'!E2038</f>
        <v>0</v>
      </c>
      <c r="G2089">
        <f>'[2]Order Form'!F2038</f>
        <v>0</v>
      </c>
      <c r="H2089" t="str">
        <f>'[2]Order Form'!G2038</f>
        <v>P - ETA MID AUG</v>
      </c>
      <c r="I2089" t="str">
        <f>'[2]Order Form'!H2038</f>
        <v>WS LIFESTYLE STAND QUINN SERIES PREPACK
(CAP PVC)  includes stand</v>
      </c>
      <c r="J2089">
        <f>'[2]Order Form'!I2038</f>
        <v>1</v>
      </c>
      <c r="K2089">
        <f>'[2]Order Form'!J2038</f>
        <v>966.64</v>
      </c>
      <c r="L2089">
        <f>'[2]Order Form'!K2038</f>
        <v>1594.96</v>
      </c>
      <c r="M2089">
        <f>'[2]Order Form'!L1969</f>
        <v>0</v>
      </c>
    </row>
    <row r="2090" spans="3:13" ht="15" hidden="1" customHeight="1" outlineLevel="2" x14ac:dyDescent="0.25">
      <c r="C2090" s="59" t="s">
        <v>37</v>
      </c>
      <c r="D2090" s="59" t="s">
        <v>37</v>
      </c>
      <c r="E2090">
        <f>'[2]Order Form'!D2039</f>
        <v>0</v>
      </c>
      <c r="F2090">
        <f>'[2]Order Form'!E2039</f>
        <v>0</v>
      </c>
      <c r="G2090">
        <f>'[2]Order Form'!F2039</f>
        <v>0</v>
      </c>
      <c r="H2090">
        <f>'[2]Order Form'!G2039</f>
        <v>0</v>
      </c>
      <c r="I2090">
        <f>'[2]Order Form'!H2039</f>
        <v>0</v>
      </c>
      <c r="J2090">
        <f>'[2]Order Form'!I2039</f>
        <v>0</v>
      </c>
      <c r="K2090">
        <f>'[2]Order Form'!J2039</f>
        <v>0</v>
      </c>
      <c r="L2090">
        <f>'[2]Order Form'!K2039</f>
        <v>0</v>
      </c>
      <c r="M2090">
        <f>'[2]Order Form'!L1970</f>
        <v>0</v>
      </c>
    </row>
    <row r="2091" spans="3:13" ht="15" hidden="1" customHeight="1" outlineLevel="2" x14ac:dyDescent="0.25">
      <c r="C2091" s="59" t="s">
        <v>37</v>
      </c>
      <c r="D2091" s="59" t="s">
        <v>37</v>
      </c>
      <c r="E2091" t="str">
        <f>'[2]Order Form'!D2040</f>
        <v>WSA604</v>
      </c>
      <c r="F2091" t="str">
        <f>'[2]Order Form'!E2040</f>
        <v>FS-A5</v>
      </c>
      <c r="G2091">
        <f>'[2]Order Form'!F2040</f>
        <v>0</v>
      </c>
      <c r="H2091" t="str">
        <f>'[2]Order Form'!G2040</f>
        <v>P</v>
      </c>
      <c r="I2091" t="str">
        <f>'[2]Order Form'!H2040</f>
        <v>WS SHOWER CAPS IN GIFT CYLINDER QUINN SERIES PREPACK</v>
      </c>
      <c r="J2091">
        <f>'[2]Order Form'!I2040</f>
        <v>1</v>
      </c>
      <c r="K2091">
        <f>'[2]Order Form'!J2040</f>
        <v>123.24</v>
      </c>
      <c r="L2091">
        <f>'[2]Order Form'!K2040</f>
        <v>203.35</v>
      </c>
      <c r="M2091">
        <f>'[2]Order Form'!L1971</f>
        <v>0</v>
      </c>
    </row>
    <row r="2092" spans="3:13" ht="15" hidden="1" customHeight="1" outlineLevel="2" x14ac:dyDescent="0.25">
      <c r="C2092" s="59" t="s">
        <v>37</v>
      </c>
      <c r="D2092" s="59" t="s">
        <v>37</v>
      </c>
      <c r="E2092" t="str">
        <f>'[2]Order Form'!D2041</f>
        <v>WSA605</v>
      </c>
      <c r="F2092" t="str">
        <f>'[2]Order Form'!E2041</f>
        <v>FS-A6</v>
      </c>
      <c r="G2092">
        <f>'[2]Order Form'!F2041</f>
        <v>0</v>
      </c>
      <c r="H2092" t="str">
        <f>'[2]Order Form'!G2041</f>
        <v>P</v>
      </c>
      <c r="I2092" t="str">
        <f>'[2]Order Form'!H2041</f>
        <v>WS SHOWER CAP IN PVC BAG QUINN SERIES PREPACK</v>
      </c>
      <c r="J2092">
        <f>'[2]Order Form'!I2041</f>
        <v>1</v>
      </c>
      <c r="K2092">
        <f>'[2]Order Form'!J2041</f>
        <v>123.24</v>
      </c>
      <c r="L2092">
        <f>'[2]Order Form'!K2041</f>
        <v>203.35</v>
      </c>
      <c r="M2092">
        <f>'[2]Order Form'!L1972</f>
        <v>0</v>
      </c>
    </row>
    <row r="2093" spans="3:13" ht="15" hidden="1" customHeight="1" outlineLevel="2" x14ac:dyDescent="0.25">
      <c r="C2093" s="59" t="s">
        <v>37</v>
      </c>
      <c r="D2093" s="59" t="s">
        <v>37</v>
      </c>
      <c r="E2093" t="str">
        <f>'[2]Order Form'!D2042</f>
        <v>WSA609</v>
      </c>
      <c r="F2093" t="str">
        <f>'[2]Order Form'!E2042</f>
        <v>FS-B1</v>
      </c>
      <c r="G2093">
        <f>'[2]Order Form'!F2042</f>
        <v>0</v>
      </c>
      <c r="H2093" t="str">
        <f>'[2]Order Form'!G2042</f>
        <v>P</v>
      </c>
      <c r="I2093" t="str">
        <f>'[2]Order Form'!H2042</f>
        <v>WS SATIN EYE MASK QUINN SERIES PREPACK</v>
      </c>
      <c r="J2093">
        <f>'[2]Order Form'!I2042</f>
        <v>1</v>
      </c>
      <c r="K2093">
        <f>'[2]Order Form'!J2042</f>
        <v>125.6</v>
      </c>
      <c r="L2093">
        <f>'[2]Order Form'!K2042</f>
        <v>207.24</v>
      </c>
      <c r="M2093">
        <f>'[2]Order Form'!L1973</f>
        <v>0</v>
      </c>
    </row>
    <row r="2094" spans="3:13" ht="15" hidden="1" customHeight="1" outlineLevel="2" x14ac:dyDescent="0.25">
      <c r="C2094" s="59" t="s">
        <v>37</v>
      </c>
      <c r="D2094" s="59" t="s">
        <v>37</v>
      </c>
      <c r="E2094" t="str">
        <f>'[2]Order Form'!D2043</f>
        <v>WSA613</v>
      </c>
      <c r="F2094" t="str">
        <f>'[2]Order Form'!E2043</f>
        <v>03-03</v>
      </c>
      <c r="G2094">
        <f>'[2]Order Form'!F2043</f>
        <v>0</v>
      </c>
      <c r="H2094" t="str">
        <f>'[2]Order Form'!G2043</f>
        <v>P</v>
      </c>
      <c r="I2094" t="str">
        <f>'[2]Order Form'!H2043</f>
        <v>WS ZIPPER MANICURE SET QUINN SERIES PREPACK</v>
      </c>
      <c r="J2094">
        <f>'[2]Order Form'!I2043</f>
        <v>1</v>
      </c>
      <c r="K2094">
        <f>'[2]Order Form'!J2043</f>
        <v>144.96</v>
      </c>
      <c r="L2094">
        <f>'[2]Order Form'!K2043</f>
        <v>239.18</v>
      </c>
      <c r="M2094">
        <f>'[2]Order Form'!L1974</f>
        <v>0</v>
      </c>
    </row>
    <row r="2095" spans="3:13" ht="15" hidden="1" customHeight="1" outlineLevel="2" x14ac:dyDescent="0.25">
      <c r="C2095" s="59" t="s">
        <v>37</v>
      </c>
      <c r="D2095" s="59" t="s">
        <v>37</v>
      </c>
      <c r="E2095" t="str">
        <f>'[2]Order Form'!D2044</f>
        <v>WSA614</v>
      </c>
      <c r="F2095" t="str">
        <f>'[2]Order Form'!E2044</f>
        <v>03-05</v>
      </c>
      <c r="G2095">
        <f>'[2]Order Form'!F2044</f>
        <v>0</v>
      </c>
      <c r="H2095" t="str">
        <f>'[2]Order Form'!G2044</f>
        <v xml:space="preserve">P </v>
      </c>
      <c r="I2095" t="str">
        <f>'[2]Order Form'!H2044</f>
        <v>WS ROUND MIRROR QUINN SERIES PREPACK</v>
      </c>
      <c r="J2095">
        <f>'[2]Order Form'!I2044</f>
        <v>1</v>
      </c>
      <c r="K2095">
        <f>'[2]Order Form'!J2044</f>
        <v>72.36</v>
      </c>
      <c r="L2095">
        <f>'[2]Order Form'!K2044</f>
        <v>119.39</v>
      </c>
      <c r="M2095">
        <f>'[2]Order Form'!L1975</f>
        <v>0</v>
      </c>
    </row>
    <row r="2096" spans="3:13" ht="15" hidden="1" customHeight="1" outlineLevel="2" x14ac:dyDescent="0.25">
      <c r="C2096" s="59" t="s">
        <v>37</v>
      </c>
      <c r="D2096" s="59" t="s">
        <v>37</v>
      </c>
      <c r="E2096" t="str">
        <f>'[2]Order Form'!D2045</f>
        <v>WSA607</v>
      </c>
      <c r="F2096" t="str">
        <f>'[2]Order Form'!E2045</f>
        <v>03-03</v>
      </c>
      <c r="G2096">
        <f>'[2]Order Form'!F2045</f>
        <v>0</v>
      </c>
      <c r="H2096" t="str">
        <f>'[2]Order Form'!G2045</f>
        <v>P</v>
      </c>
      <c r="I2096" t="str">
        <f>'[2]Order Form'!H2045</f>
        <v>WS PORTABLE PILL CASE QUINN SERIES PREPACK</v>
      </c>
      <c r="J2096">
        <f>'[2]Order Form'!I2045</f>
        <v>1</v>
      </c>
      <c r="K2096">
        <f>'[2]Order Form'!J2045</f>
        <v>144.96</v>
      </c>
      <c r="L2096">
        <f>'[2]Order Form'!K2045</f>
        <v>239.18</v>
      </c>
      <c r="M2096">
        <f>'[2]Order Form'!L1976</f>
        <v>0</v>
      </c>
    </row>
    <row r="2097" spans="3:13" ht="15" hidden="1" customHeight="1" outlineLevel="2" x14ac:dyDescent="0.25">
      <c r="C2097" s="59" t="s">
        <v>37</v>
      </c>
      <c r="D2097" s="59" t="s">
        <v>37</v>
      </c>
      <c r="E2097" t="str">
        <f>'[2]Order Form'!D2046</f>
        <v>WSA610</v>
      </c>
      <c r="F2097" t="str">
        <f>'[2]Order Form'!E2046</f>
        <v>FS-B2</v>
      </c>
      <c r="G2097">
        <f>'[2]Order Form'!F2046</f>
        <v>0</v>
      </c>
      <c r="H2097" t="str">
        <f>'[2]Order Form'!G2046</f>
        <v>P</v>
      </c>
      <c r="I2097" t="str">
        <f>'[2]Order Form'!H2046</f>
        <v>WS LAUNDRY MESH WAS BAG QUINN SERIES PREPACK</v>
      </c>
      <c r="J2097">
        <f>'[2]Order Form'!I2046</f>
        <v>1</v>
      </c>
      <c r="K2097">
        <f>'[2]Order Form'!J2046</f>
        <v>94.2</v>
      </c>
      <c r="L2097">
        <f>'[2]Order Form'!K2046</f>
        <v>155.43</v>
      </c>
      <c r="M2097">
        <f>'[2]Order Form'!L1977</f>
        <v>0</v>
      </c>
    </row>
    <row r="2098" spans="3:13" ht="15" hidden="1" customHeight="1" outlineLevel="2" x14ac:dyDescent="0.25">
      <c r="C2098" s="59" t="s">
        <v>37</v>
      </c>
      <c r="D2098" s="59" t="s">
        <v>37</v>
      </c>
      <c r="E2098" t="str">
        <f>'[2]Order Form'!D2047</f>
        <v>WSA615</v>
      </c>
      <c r="F2098" t="str">
        <f>'[2]Order Form'!E2047</f>
        <v>03-05</v>
      </c>
      <c r="G2098">
        <f>'[2]Order Form'!F2047</f>
        <v>0</v>
      </c>
      <c r="H2098" t="str">
        <f>'[2]Order Form'!G2047</f>
        <v>P</v>
      </c>
      <c r="I2098" t="str">
        <f>'[2]Order Form'!H2047</f>
        <v>WS SQUARE PILL CASE QUINN SERIES PREPACK</v>
      </c>
      <c r="J2098">
        <f>'[2]Order Form'!I2047</f>
        <v>1</v>
      </c>
      <c r="K2098">
        <f>'[2]Order Form'!J2047</f>
        <v>77.12</v>
      </c>
      <c r="L2098">
        <f>'[2]Order Form'!K2047</f>
        <v>127.25</v>
      </c>
      <c r="M2098">
        <f>'[2]Order Form'!L1978</f>
        <v>0</v>
      </c>
    </row>
    <row r="2099" spans="3:13" ht="15" hidden="1" customHeight="1" outlineLevel="2" x14ac:dyDescent="0.25">
      <c r="C2099" s="59" t="s">
        <v>37</v>
      </c>
      <c r="D2099" s="59" t="s">
        <v>37</v>
      </c>
      <c r="E2099" t="str">
        <f>'[2]Order Form'!D2048</f>
        <v>WSA608</v>
      </c>
      <c r="F2099" t="str">
        <f>'[2]Order Form'!E2048</f>
        <v>FS-B4</v>
      </c>
      <c r="G2099">
        <f>'[2]Order Form'!F2048</f>
        <v>0</v>
      </c>
      <c r="H2099" t="str">
        <f>'[2]Order Form'!G2048</f>
        <v>P</v>
      </c>
      <c r="I2099" t="str">
        <f>'[2]Order Form'!H2048</f>
        <v>WS EYEWEAR CASE QUINN SERIES PREPACK</v>
      </c>
      <c r="J2099">
        <f>'[2]Order Form'!I2048</f>
        <v>1</v>
      </c>
      <c r="K2099">
        <f>'[2]Order Form'!J2048</f>
        <v>94.2</v>
      </c>
      <c r="L2099">
        <f>'[2]Order Form'!K2048</f>
        <v>155.43</v>
      </c>
      <c r="M2099">
        <f>'[2]Order Form'!L1979</f>
        <v>0</v>
      </c>
    </row>
    <row r="2100" spans="3:13" ht="15" hidden="1" customHeight="1" outlineLevel="2" x14ac:dyDescent="0.25">
      <c r="C2100" s="59" t="s">
        <v>37</v>
      </c>
      <c r="D2100" s="59" t="s">
        <v>37</v>
      </c>
      <c r="E2100">
        <f>'[2]Order Form'!D2049</f>
        <v>0</v>
      </c>
      <c r="F2100">
        <f>'[2]Order Form'!E2049</f>
        <v>0</v>
      </c>
      <c r="G2100">
        <f>'[2]Order Form'!F2049</f>
        <v>0</v>
      </c>
      <c r="H2100">
        <f>'[2]Order Form'!G2049</f>
        <v>0</v>
      </c>
      <c r="I2100">
        <f>'[2]Order Form'!H2049</f>
        <v>0</v>
      </c>
      <c r="J2100">
        <f>'[2]Order Form'!I2049</f>
        <v>0</v>
      </c>
      <c r="K2100">
        <f>'[2]Order Form'!J2049</f>
        <v>0</v>
      </c>
      <c r="L2100">
        <f>'[2]Order Form'!K2049</f>
        <v>0</v>
      </c>
      <c r="M2100">
        <f>'[2]Order Form'!L1980</f>
        <v>0</v>
      </c>
    </row>
    <row r="2101" spans="3:13" ht="15" hidden="1" customHeight="1" outlineLevel="2" x14ac:dyDescent="0.25">
      <c r="C2101" s="59" t="s">
        <v>37</v>
      </c>
      <c r="D2101" s="59" t="s">
        <v>37</v>
      </c>
      <c r="E2101" t="str">
        <f>'[2]Order Form'!D2050</f>
        <v>WSA612</v>
      </c>
      <c r="F2101" t="str">
        <f>'[2]Order Form'!E2050</f>
        <v>FS-B2</v>
      </c>
      <c r="G2101">
        <f>'[2]Order Form'!F2050</f>
        <v>0</v>
      </c>
      <c r="H2101" t="str">
        <f>'[2]Order Form'!G2050</f>
        <v>P</v>
      </c>
      <c r="I2101" t="str">
        <f>'[2]Order Form'!H2050</f>
        <v>WS BAMBOO HAND FAN QUINN SERIES PREPACK</v>
      </c>
      <c r="J2101">
        <f>'[2]Order Form'!I2050</f>
        <v>1</v>
      </c>
      <c r="K2101">
        <f>'[2]Order Form'!J2050</f>
        <v>108.54</v>
      </c>
      <c r="L2101">
        <f>'[2]Order Form'!K2050</f>
        <v>179.09</v>
      </c>
      <c r="M2101">
        <f>'[2]Order Form'!L1981</f>
        <v>0</v>
      </c>
    </row>
    <row r="2102" spans="3:13" ht="15" hidden="1" customHeight="1" outlineLevel="2" x14ac:dyDescent="0.25">
      <c r="C2102" s="59" t="s">
        <v>37</v>
      </c>
      <c r="D2102" s="59" t="s">
        <v>37</v>
      </c>
      <c r="E2102">
        <f>'[2]Order Form'!D2051</f>
        <v>0</v>
      </c>
      <c r="F2102">
        <f>'[2]Order Form'!E2051</f>
        <v>0</v>
      </c>
      <c r="G2102">
        <f>'[2]Order Form'!F2051</f>
        <v>0</v>
      </c>
      <c r="H2102">
        <f>'[2]Order Form'!G2051</f>
        <v>0</v>
      </c>
      <c r="I2102">
        <f>'[2]Order Form'!H2051</f>
        <v>0</v>
      </c>
      <c r="J2102">
        <f>'[2]Order Form'!I2051</f>
        <v>0</v>
      </c>
      <c r="K2102">
        <f>'[2]Order Form'!J2051</f>
        <v>0</v>
      </c>
      <c r="L2102">
        <f>'[2]Order Form'!K2051</f>
        <v>0</v>
      </c>
      <c r="M2102">
        <f>'[2]Order Form'!L1982</f>
        <v>0</v>
      </c>
    </row>
    <row r="2103" spans="3:13" ht="15" hidden="1" customHeight="1" outlineLevel="2" x14ac:dyDescent="0.25">
      <c r="C2103" s="59" t="s">
        <v>37</v>
      </c>
      <c r="D2103" s="59" t="s">
        <v>37</v>
      </c>
      <c r="E2103">
        <f>'[2]Order Form'!D2052</f>
        <v>0</v>
      </c>
      <c r="F2103">
        <f>'[2]Order Form'!E2052</f>
        <v>0</v>
      </c>
      <c r="G2103">
        <f>'[2]Order Form'!F2052</f>
        <v>0</v>
      </c>
      <c r="H2103">
        <f>'[2]Order Form'!G2052</f>
        <v>0</v>
      </c>
      <c r="I2103">
        <f>'[2]Order Form'!H2052</f>
        <v>0</v>
      </c>
      <c r="J2103">
        <f>'[2]Order Form'!I2052</f>
        <v>0</v>
      </c>
      <c r="K2103">
        <f>'[2]Order Form'!J2052</f>
        <v>0</v>
      </c>
      <c r="L2103">
        <f>'[2]Order Form'!K2052</f>
        <v>0</v>
      </c>
      <c r="M2103">
        <f>'[2]Order Form'!L1983</f>
        <v>0</v>
      </c>
    </row>
    <row r="2104" spans="3:13" ht="15" hidden="1" customHeight="1" outlineLevel="2" x14ac:dyDescent="0.25">
      <c r="C2104" s="59" t="s">
        <v>37</v>
      </c>
      <c r="D2104" s="59" t="s">
        <v>37</v>
      </c>
      <c r="E2104" t="str">
        <f>'[2]Order Form'!D2053</f>
        <v>WSA630 *</v>
      </c>
      <c r="F2104">
        <f>'[2]Order Form'!E2053</f>
        <v>0</v>
      </c>
      <c r="G2104">
        <f>'[2]Order Form'!F2053</f>
        <v>0</v>
      </c>
      <c r="H2104" t="str">
        <f>'[2]Order Form'!G2053</f>
        <v>P - ETA MID AUG</v>
      </c>
      <c r="I2104" t="str">
        <f>'[2]Order Form'!H2053</f>
        <v>WS TRAVEL ACCESSORIES STAND PREPACK
(includes stand)</v>
      </c>
      <c r="J2104">
        <f>'[2]Order Form'!I2053</f>
        <v>1</v>
      </c>
      <c r="K2104">
        <f>'[2]Order Form'!J2053</f>
        <v>762.08</v>
      </c>
      <c r="L2104">
        <f>'[2]Order Form'!K2053</f>
        <v>1257.43</v>
      </c>
      <c r="M2104">
        <f>'[2]Order Form'!L1984</f>
        <v>0</v>
      </c>
    </row>
    <row r="2105" spans="3:13" ht="15" hidden="1" customHeight="1" outlineLevel="2" x14ac:dyDescent="0.25">
      <c r="C2105" s="59" t="s">
        <v>37</v>
      </c>
      <c r="D2105" s="59" t="s">
        <v>37</v>
      </c>
      <c r="E2105">
        <f>'[2]Order Form'!D2054</f>
        <v>0</v>
      </c>
      <c r="F2105">
        <f>'[2]Order Form'!E2054</f>
        <v>0</v>
      </c>
      <c r="G2105">
        <f>'[2]Order Form'!F2054</f>
        <v>0</v>
      </c>
      <c r="H2105">
        <f>'[2]Order Form'!G2054</f>
        <v>0</v>
      </c>
      <c r="I2105">
        <f>'[2]Order Form'!H2054</f>
        <v>0</v>
      </c>
      <c r="J2105">
        <f>'[2]Order Form'!I2054</f>
        <v>0</v>
      </c>
      <c r="K2105">
        <f>'[2]Order Form'!J2054</f>
        <v>0</v>
      </c>
      <c r="L2105">
        <f>'[2]Order Form'!K2054</f>
        <v>0</v>
      </c>
      <c r="M2105">
        <f>'[2]Order Form'!L1985</f>
        <v>0</v>
      </c>
    </row>
    <row r="2106" spans="3:13" ht="15" hidden="1" customHeight="1" outlineLevel="2" x14ac:dyDescent="0.25">
      <c r="C2106" s="59" t="s">
        <v>37</v>
      </c>
      <c r="D2106" s="59" t="s">
        <v>37</v>
      </c>
      <c r="E2106" t="str">
        <f>'[2]Order Form'!D2055</f>
        <v>WSA616 *</v>
      </c>
      <c r="F2106">
        <f>'[2]Order Form'!E2055</f>
        <v>0</v>
      </c>
      <c r="G2106">
        <f>'[2]Order Form'!F2055</f>
        <v>0</v>
      </c>
      <c r="H2106" t="str">
        <f>'[2]Order Form'!G2055</f>
        <v>P - ETA MID AUG</v>
      </c>
      <c r="I2106" t="str">
        <f>'[2]Order Form'!H2055</f>
        <v>WS COLOUR POP EYEWEAR CASES PREPACK</v>
      </c>
      <c r="J2106">
        <f>'[2]Order Form'!I2055</f>
        <v>1</v>
      </c>
      <c r="K2106">
        <f>'[2]Order Form'!J2055</f>
        <v>94.2</v>
      </c>
      <c r="L2106">
        <f>'[2]Order Form'!K2055</f>
        <v>155.43</v>
      </c>
      <c r="M2106">
        <f>'[2]Order Form'!L1986</f>
        <v>0</v>
      </c>
    </row>
    <row r="2107" spans="3:13" ht="15" hidden="1" customHeight="1" outlineLevel="2" x14ac:dyDescent="0.25">
      <c r="C2107" s="59" t="s">
        <v>37</v>
      </c>
      <c r="D2107" s="59" t="s">
        <v>37</v>
      </c>
      <c r="E2107" t="str">
        <f>'[2]Order Form'!D2056</f>
        <v>512779 *</v>
      </c>
      <c r="F2107" t="str">
        <f>'[2]Order Form'!E2056</f>
        <v>01-06</v>
      </c>
      <c r="G2107">
        <f>'[2]Order Form'!F2056</f>
        <v>0</v>
      </c>
      <c r="H2107" t="str">
        <f>'[2]Order Form'!G2056</f>
        <v>ETA MID AUG</v>
      </c>
      <c r="I2107" t="str">
        <f>'[2]Order Form'!H2056</f>
        <v>** WS TRAVEL JAR SET
(order in multiples of 6)</v>
      </c>
      <c r="J2107">
        <f>'[2]Order Form'!I2056</f>
        <v>6</v>
      </c>
      <c r="K2107">
        <f>'[2]Order Form'!J2056</f>
        <v>6.03</v>
      </c>
      <c r="L2107">
        <f>'[2]Order Form'!K2056</f>
        <v>9.9499999999999993</v>
      </c>
      <c r="M2107">
        <f>'[2]Order Form'!L1987</f>
        <v>0</v>
      </c>
    </row>
    <row r="2108" spans="3:13" ht="15" hidden="1" customHeight="1" outlineLevel="2" x14ac:dyDescent="0.25">
      <c r="C2108" s="59" t="s">
        <v>37</v>
      </c>
      <c r="D2108" s="59" t="s">
        <v>37</v>
      </c>
      <c r="E2108" t="str">
        <f>'[2]Order Form'!D2057</f>
        <v>512778 *</v>
      </c>
      <c r="F2108" t="str">
        <f>'[2]Order Form'!E2057</f>
        <v>01-06</v>
      </c>
      <c r="G2108">
        <f>'[2]Order Form'!F2057</f>
        <v>0</v>
      </c>
      <c r="H2108" t="str">
        <f>'[2]Order Form'!G2057</f>
        <v>ETA MID AUG</v>
      </c>
      <c r="I2108" t="str">
        <f>'[2]Order Form'!H2057</f>
        <v>** WS MULTI TRAVEL BOTTLE SET
(order in multiples of 6)</v>
      </c>
      <c r="J2108">
        <f>'[2]Order Form'!I2057</f>
        <v>6</v>
      </c>
      <c r="K2108">
        <f>'[2]Order Form'!J2057</f>
        <v>12.09</v>
      </c>
      <c r="L2108">
        <f>'[2]Order Form'!K2057</f>
        <v>19.95</v>
      </c>
      <c r="M2108">
        <f>'[2]Order Form'!L1988</f>
        <v>0</v>
      </c>
    </row>
    <row r="2109" spans="3:13" ht="15" hidden="1" customHeight="1" outlineLevel="2" x14ac:dyDescent="0.25">
      <c r="C2109" s="59" t="s">
        <v>37</v>
      </c>
      <c r="D2109" s="59" t="s">
        <v>37</v>
      </c>
      <c r="E2109" t="str">
        <f>'[2]Order Form'!D2058</f>
        <v>512042 *</v>
      </c>
      <c r="F2109" t="str">
        <f>'[2]Order Form'!E2058</f>
        <v>01-06</v>
      </c>
      <c r="G2109">
        <f>'[2]Order Form'!F2058</f>
        <v>0</v>
      </c>
      <c r="H2109" t="str">
        <f>'[2]Order Form'!G2058</f>
        <v>ETA MID AUG</v>
      </c>
      <c r="I2109" t="str">
        <f>'[2]Order Form'!H2058</f>
        <v>** WS SILICONE TRAVEL BOTTLE QUAD
(order in multiples of 6)</v>
      </c>
      <c r="J2109">
        <f>'[2]Order Form'!I2058</f>
        <v>6</v>
      </c>
      <c r="K2109">
        <f>'[2]Order Form'!J2058</f>
        <v>9.06</v>
      </c>
      <c r="L2109">
        <f>'[2]Order Form'!K2058</f>
        <v>14.95</v>
      </c>
      <c r="M2109">
        <f>'[2]Order Form'!L1989</f>
        <v>0</v>
      </c>
    </row>
    <row r="2110" spans="3:13" ht="15" hidden="1" customHeight="1" outlineLevel="2" x14ac:dyDescent="0.25">
      <c r="C2110" s="59" t="s">
        <v>37</v>
      </c>
      <c r="D2110" s="59" t="s">
        <v>37</v>
      </c>
      <c r="E2110" t="str">
        <f>'[2]Order Form'!D2059</f>
        <v>WSA546</v>
      </c>
      <c r="F2110" t="str">
        <f>'[2]Order Form'!E2059</f>
        <v>01-05</v>
      </c>
      <c r="G2110">
        <f>'[2]Order Form'!F2059</f>
        <v>0</v>
      </c>
      <c r="H2110" t="str">
        <f>'[2]Order Form'!G2059</f>
        <v>P</v>
      </c>
      <c r="I2110" t="str">
        <f>'[2]Order Form'!H2059</f>
        <v>WS 5 PIECE TRAVEL BOTTLE &amp; POUCH SET PREPACK (8)</v>
      </c>
      <c r="J2110">
        <f>'[2]Order Form'!I2059</f>
        <v>1</v>
      </c>
      <c r="K2110">
        <f>'[2]Order Form'!J2059</f>
        <v>48.24</v>
      </c>
      <c r="L2110">
        <f>'[2]Order Form'!K2059</f>
        <v>79.599999999999994</v>
      </c>
      <c r="M2110">
        <f>'[2]Order Form'!L1990</f>
        <v>0</v>
      </c>
    </row>
    <row r="2111" spans="3:13" ht="15" hidden="1" customHeight="1" outlineLevel="2" x14ac:dyDescent="0.25">
      <c r="C2111" s="59" t="s">
        <v>37</v>
      </c>
      <c r="D2111" s="59" t="s">
        <v>37</v>
      </c>
      <c r="E2111" t="str">
        <f>'[2]Order Form'!D2060</f>
        <v>WSA486</v>
      </c>
      <c r="F2111" t="str">
        <f>'[2]Order Form'!E2060</f>
        <v>01-04</v>
      </c>
      <c r="G2111">
        <f>'[2]Order Form'!F2060</f>
        <v>0</v>
      </c>
      <c r="H2111" t="str">
        <f>'[2]Order Form'!G2060</f>
        <v>P</v>
      </c>
      <c r="I2111" t="str">
        <f>'[2]Order Form'!H2060</f>
        <v>WS 7 PIECE TRAVEL SET PREPACK (12)</v>
      </c>
      <c r="J2111">
        <f>'[2]Order Form'!I2060</f>
        <v>1</v>
      </c>
      <c r="K2111">
        <f>'[2]Order Form'!J2060</f>
        <v>72.36</v>
      </c>
      <c r="L2111">
        <f>'[2]Order Form'!K2060</f>
        <v>119.39</v>
      </c>
      <c r="M2111">
        <f>'[2]Order Form'!L1991</f>
        <v>0</v>
      </c>
    </row>
    <row r="2112" spans="3:13" ht="15" hidden="1" customHeight="1" outlineLevel="2" x14ac:dyDescent="0.25">
      <c r="C2112" s="59" t="s">
        <v>37</v>
      </c>
      <c r="D2112" s="59" t="s">
        <v>37</v>
      </c>
      <c r="E2112">
        <f>'[2]Order Form'!D2061</f>
        <v>511909</v>
      </c>
      <c r="F2112" t="str">
        <f>'[2]Order Form'!E2061</f>
        <v>FS-A10</v>
      </c>
      <c r="G2112">
        <f>'[2]Order Form'!F2061</f>
        <v>0</v>
      </c>
      <c r="H2112">
        <f>'[2]Order Form'!G2061</f>
        <v>0</v>
      </c>
      <c r="I2112" t="str">
        <f>'[2]Order Form'!H2061</f>
        <v>** WS PETAL PILL CASE
(order in multiples of 6)</v>
      </c>
      <c r="J2112">
        <f>'[2]Order Form'!I2061</f>
        <v>6</v>
      </c>
      <c r="K2112">
        <f>'[2]Order Form'!J2061</f>
        <v>6.03</v>
      </c>
      <c r="L2112">
        <f>'[2]Order Form'!K2061</f>
        <v>9.9499999999999993</v>
      </c>
      <c r="M2112">
        <f>'[2]Order Form'!L1992</f>
        <v>0</v>
      </c>
    </row>
    <row r="2113" spans="3:13" ht="15" hidden="1" customHeight="1" outlineLevel="2" x14ac:dyDescent="0.25">
      <c r="C2113" s="59" t="s">
        <v>37</v>
      </c>
      <c r="D2113" s="59" t="s">
        <v>37</v>
      </c>
      <c r="E2113" t="str">
        <f>'[2]Order Form'!D2062</f>
        <v>WSA091 *</v>
      </c>
      <c r="F2113" t="str">
        <f>'[2]Order Form'!E2062</f>
        <v>03-13</v>
      </c>
      <c r="G2113">
        <f>'[2]Order Form'!F2062</f>
        <v>0</v>
      </c>
      <c r="H2113" t="str">
        <f>'[2]Order Form'!G2062</f>
        <v>ETA MID AUG</v>
      </c>
      <c r="I2113" t="str">
        <f>'[2]Order Form'!H2062</f>
        <v xml:space="preserve"> ** WS METALLIC PERFUME ATOMISER PREPACK (16) </v>
      </c>
      <c r="J2113">
        <f>'[2]Order Form'!I2062</f>
        <v>1</v>
      </c>
      <c r="K2113">
        <f>'[2]Order Form'!J2062</f>
        <v>96.48</v>
      </c>
      <c r="L2113">
        <f>'[2]Order Form'!K2062</f>
        <v>159.19</v>
      </c>
      <c r="M2113">
        <f>'[2]Order Form'!L1993</f>
        <v>0</v>
      </c>
    </row>
    <row r="2114" spans="3:13" ht="15" hidden="1" customHeight="1" outlineLevel="2" x14ac:dyDescent="0.25">
      <c r="C2114" s="59" t="s">
        <v>37</v>
      </c>
      <c r="D2114" s="59" t="s">
        <v>37</v>
      </c>
      <c r="E2114" t="str">
        <f>'[2]Order Form'!D2063</f>
        <v>WSA560</v>
      </c>
      <c r="F2114" t="str">
        <f>'[2]Order Form'!E2063</f>
        <v>03-13</v>
      </c>
      <c r="G2114">
        <f>'[2]Order Form'!F2063</f>
        <v>0</v>
      </c>
      <c r="H2114" t="str">
        <f>'[2]Order Form'!G2063</f>
        <v>P</v>
      </c>
      <c r="I2114" t="str">
        <f>'[2]Order Form'!H2063</f>
        <v>WS TRAVEL MIRROR PREPACK (12)</v>
      </c>
      <c r="J2114">
        <f>'[2]Order Form'!I2063</f>
        <v>1</v>
      </c>
      <c r="K2114">
        <f>'[2]Order Form'!J2063</f>
        <v>72.36</v>
      </c>
      <c r="L2114">
        <f>'[2]Order Form'!K2063</f>
        <v>119.39</v>
      </c>
      <c r="M2114">
        <f>'[2]Order Form'!L1994</f>
        <v>0</v>
      </c>
    </row>
    <row r="2115" spans="3:13" ht="15" hidden="1" customHeight="1" outlineLevel="2" x14ac:dyDescent="0.25">
      <c r="C2115" s="59" t="s">
        <v>37</v>
      </c>
      <c r="D2115" s="59" t="s">
        <v>37</v>
      </c>
      <c r="E2115" t="str">
        <f>'[2]Order Form'!D2064</f>
        <v>WSA567</v>
      </c>
      <c r="F2115" t="str">
        <f>'[2]Order Form'!E2064</f>
        <v>01-05</v>
      </c>
      <c r="G2115">
        <f>'[2]Order Form'!F2064</f>
        <v>0</v>
      </c>
      <c r="H2115" t="str">
        <f>'[2]Order Form'!G2064</f>
        <v xml:space="preserve">P </v>
      </c>
      <c r="I2115" t="str">
        <f>'[2]Order Form'!H2064</f>
        <v>WS LUGGAGE TAG PREPACK (16)</v>
      </c>
      <c r="J2115">
        <f>'[2]Order Form'!I2064</f>
        <v>1</v>
      </c>
      <c r="K2115">
        <f>'[2]Order Form'!J2064</f>
        <v>77.12</v>
      </c>
      <c r="L2115">
        <f>'[2]Order Form'!K2064</f>
        <v>127.25</v>
      </c>
      <c r="M2115">
        <f>'[2]Order Form'!L1995</f>
        <v>0</v>
      </c>
    </row>
    <row r="2116" spans="3:13" ht="15" hidden="1" customHeight="1" outlineLevel="2" x14ac:dyDescent="0.25">
      <c r="C2116" s="59" t="s">
        <v>37</v>
      </c>
      <c r="D2116" s="59" t="s">
        <v>37</v>
      </c>
      <c r="E2116">
        <f>'[2]Order Form'!D2065</f>
        <v>512354</v>
      </c>
      <c r="F2116" t="str">
        <f>'[2]Order Form'!E2065</f>
        <v>01-05</v>
      </c>
      <c r="G2116">
        <f>'[2]Order Form'!F2065</f>
        <v>0</v>
      </c>
      <c r="H2116">
        <f>'[2]Order Form'!G2065</f>
        <v>0</v>
      </c>
      <c r="I2116" t="str">
        <f>'[2]Order Form'!H2065</f>
        <v>WS LUGGAGE TAG SAGE</v>
      </c>
      <c r="J2116">
        <f>'[2]Order Form'!I2065</f>
        <v>4</v>
      </c>
      <c r="K2116">
        <f>'[2]Order Form'!J2065</f>
        <v>4.82</v>
      </c>
      <c r="L2116">
        <f>'[2]Order Form'!K2065</f>
        <v>7.95</v>
      </c>
      <c r="M2116">
        <f>'[2]Order Form'!L1996</f>
        <v>0</v>
      </c>
    </row>
    <row r="2117" spans="3:13" ht="15" hidden="1" customHeight="1" outlineLevel="2" x14ac:dyDescent="0.25">
      <c r="C2117" s="59" t="s">
        <v>37</v>
      </c>
      <c r="D2117" s="59" t="s">
        <v>37</v>
      </c>
      <c r="E2117">
        <f>'[2]Order Form'!D2066</f>
        <v>512355</v>
      </c>
      <c r="F2117" t="str">
        <f>'[2]Order Form'!E2066</f>
        <v>01-05</v>
      </c>
      <c r="G2117">
        <f>'[2]Order Form'!F2066</f>
        <v>0</v>
      </c>
      <c r="H2117">
        <f>'[2]Order Form'!G2066</f>
        <v>0</v>
      </c>
      <c r="I2117" t="str">
        <f>'[2]Order Form'!H2066</f>
        <v>WS LUGGAGE TAG SLATE BLUE</v>
      </c>
      <c r="J2117">
        <f>'[2]Order Form'!I2066</f>
        <v>4</v>
      </c>
      <c r="K2117">
        <f>'[2]Order Form'!J2066</f>
        <v>4.82</v>
      </c>
      <c r="L2117">
        <f>'[2]Order Form'!K2066</f>
        <v>7.95</v>
      </c>
      <c r="M2117">
        <f>'[2]Order Form'!L1997</f>
        <v>0</v>
      </c>
    </row>
    <row r="2118" spans="3:13" ht="15" hidden="1" customHeight="1" outlineLevel="2" x14ac:dyDescent="0.25">
      <c r="C2118" s="59" t="s">
        <v>37</v>
      </c>
      <c r="D2118" s="59" t="s">
        <v>37</v>
      </c>
      <c r="E2118">
        <f>'[2]Order Form'!D2067</f>
        <v>512356</v>
      </c>
      <c r="F2118" t="str">
        <f>'[2]Order Form'!E2067</f>
        <v>01-05</v>
      </c>
      <c r="G2118">
        <f>'[2]Order Form'!F2067</f>
        <v>0</v>
      </c>
      <c r="H2118">
        <f>'[2]Order Form'!G2067</f>
        <v>0</v>
      </c>
      <c r="I2118" t="str">
        <f>'[2]Order Form'!H2067</f>
        <v>WS LUGGAGE TAG BLUSH</v>
      </c>
      <c r="J2118">
        <f>'[2]Order Form'!I2067</f>
        <v>4</v>
      </c>
      <c r="K2118">
        <f>'[2]Order Form'!J2067</f>
        <v>4.82</v>
      </c>
      <c r="L2118">
        <f>'[2]Order Form'!K2067</f>
        <v>7.95</v>
      </c>
      <c r="M2118">
        <f>'[2]Order Form'!L1998</f>
        <v>0</v>
      </c>
    </row>
    <row r="2119" spans="3:13" ht="15" hidden="1" customHeight="1" outlineLevel="2" x14ac:dyDescent="0.25">
      <c r="C2119" s="59" t="s">
        <v>37</v>
      </c>
      <c r="D2119" s="59" t="s">
        <v>37</v>
      </c>
      <c r="E2119">
        <f>'[2]Order Form'!D2068</f>
        <v>512357</v>
      </c>
      <c r="F2119" t="str">
        <f>'[2]Order Form'!E2068</f>
        <v>01-05</v>
      </c>
      <c r="G2119">
        <f>'[2]Order Form'!F2068</f>
        <v>0</v>
      </c>
      <c r="H2119">
        <f>'[2]Order Form'!G2068</f>
        <v>0</v>
      </c>
      <c r="I2119" t="str">
        <f>'[2]Order Form'!H2068</f>
        <v>WS LUGGAGE TAG BLACK</v>
      </c>
      <c r="J2119">
        <f>'[2]Order Form'!I2068</f>
        <v>4</v>
      </c>
      <c r="K2119">
        <f>'[2]Order Form'!J2068</f>
        <v>4.82</v>
      </c>
      <c r="L2119">
        <f>'[2]Order Form'!K2068</f>
        <v>7.95</v>
      </c>
      <c r="M2119">
        <f>'[2]Order Form'!L1999</f>
        <v>0</v>
      </c>
    </row>
    <row r="2120" spans="3:13" ht="15" hidden="1" customHeight="1" outlineLevel="2" x14ac:dyDescent="0.25">
      <c r="C2120" s="59" t="s">
        <v>37</v>
      </c>
      <c r="D2120" s="59" t="s">
        <v>37</v>
      </c>
      <c r="E2120">
        <f>'[2]Order Form'!D2069</f>
        <v>0</v>
      </c>
      <c r="F2120">
        <f>'[2]Order Form'!E2069</f>
        <v>0</v>
      </c>
      <c r="G2120">
        <f>'[2]Order Form'!F2069</f>
        <v>0</v>
      </c>
      <c r="H2120">
        <f>'[2]Order Form'!G2069</f>
        <v>0</v>
      </c>
      <c r="I2120">
        <f>'[2]Order Form'!H2069</f>
        <v>0</v>
      </c>
      <c r="J2120">
        <f>'[2]Order Form'!I2069</f>
        <v>0</v>
      </c>
      <c r="K2120">
        <f>'[2]Order Form'!J2069</f>
        <v>0</v>
      </c>
      <c r="L2120">
        <f>'[2]Order Form'!K2069</f>
        <v>0</v>
      </c>
      <c r="M2120">
        <f>'[2]Order Form'!L2000</f>
        <v>0</v>
      </c>
    </row>
    <row r="2121" spans="3:13" ht="15" hidden="1" customHeight="1" outlineLevel="2" x14ac:dyDescent="0.25">
      <c r="C2121" s="59" t="s">
        <v>37</v>
      </c>
      <c r="D2121" s="59" t="s">
        <v>37</v>
      </c>
      <c r="E2121">
        <f>'[2]Order Form'!D2070</f>
        <v>510972</v>
      </c>
      <c r="F2121" t="str">
        <f>'[2]Order Form'!E2070</f>
        <v>01-03</v>
      </c>
      <c r="G2121">
        <f>'[2]Order Form'!F2070</f>
        <v>0</v>
      </c>
      <c r="H2121">
        <f>'[2]Order Form'!G2070</f>
        <v>0</v>
      </c>
      <c r="I2121" t="str">
        <f>'[2]Order Form'!H2070</f>
        <v>** WS SLIM BUM BAG BLACK
(order in multiples of 6)</v>
      </c>
      <c r="J2121">
        <f>'[2]Order Form'!I2070</f>
        <v>6</v>
      </c>
      <c r="K2121">
        <f>'[2]Order Form'!J2070</f>
        <v>9.06</v>
      </c>
      <c r="L2121">
        <f>'[2]Order Form'!K2070</f>
        <v>14.95</v>
      </c>
      <c r="M2121">
        <f>'[2]Order Form'!L2001</f>
        <v>0</v>
      </c>
    </row>
    <row r="2122" spans="3:13" ht="15" hidden="1" customHeight="1" outlineLevel="2" x14ac:dyDescent="0.25">
      <c r="C2122" s="59" t="s">
        <v>37</v>
      </c>
      <c r="D2122" s="59" t="s">
        <v>37</v>
      </c>
      <c r="E2122">
        <f>'[2]Order Form'!D2071</f>
        <v>0</v>
      </c>
      <c r="F2122">
        <f>'[2]Order Form'!E2071</f>
        <v>0</v>
      </c>
      <c r="G2122">
        <f>'[2]Order Form'!F2071</f>
        <v>0</v>
      </c>
      <c r="H2122">
        <f>'[2]Order Form'!G2071</f>
        <v>0</v>
      </c>
      <c r="I2122">
        <f>'[2]Order Form'!H2071</f>
        <v>0</v>
      </c>
      <c r="J2122">
        <f>'[2]Order Form'!I2071</f>
        <v>0</v>
      </c>
      <c r="K2122">
        <f>'[2]Order Form'!J2071</f>
        <v>0</v>
      </c>
      <c r="L2122">
        <f>'[2]Order Form'!K2071</f>
        <v>0</v>
      </c>
      <c r="M2122">
        <f>'[2]Order Form'!L2002</f>
        <v>0</v>
      </c>
    </row>
    <row r="2123" spans="3:13" ht="15" hidden="1" customHeight="1" outlineLevel="2" x14ac:dyDescent="0.25">
      <c r="C2123" s="59" t="s">
        <v>37</v>
      </c>
      <c r="D2123" s="59" t="s">
        <v>37</v>
      </c>
      <c r="E2123">
        <f>'[2]Order Form'!D2072</f>
        <v>511633</v>
      </c>
      <c r="F2123" t="str">
        <f>'[2]Order Form'!E2072</f>
        <v>01-02</v>
      </c>
      <c r="G2123">
        <f>'[2]Order Form'!F2072</f>
        <v>0</v>
      </c>
      <c r="H2123">
        <f>'[2]Order Form'!G2072</f>
        <v>0</v>
      </c>
      <c r="I2123" t="str">
        <f>'[2]Order Form'!H2072</f>
        <v>** WS INFLATABLE TRAVEL PILLOW BLACK
(order in mulitples of 8)</v>
      </c>
      <c r="J2123">
        <f>'[2]Order Form'!I2072</f>
        <v>8</v>
      </c>
      <c r="K2123">
        <f>'[2]Order Form'!J2072</f>
        <v>6.03</v>
      </c>
      <c r="L2123">
        <f>'[2]Order Form'!K2072</f>
        <v>9.9499999999999993</v>
      </c>
      <c r="M2123">
        <f>'[2]Order Form'!L2003</f>
        <v>0</v>
      </c>
    </row>
    <row r="2124" spans="3:13" ht="15" hidden="1" customHeight="1" outlineLevel="2" x14ac:dyDescent="0.25">
      <c r="C2124" s="59" t="s">
        <v>37</v>
      </c>
      <c r="D2124" s="59" t="s">
        <v>37</v>
      </c>
      <c r="E2124">
        <f>'[2]Order Form'!D2073</f>
        <v>0</v>
      </c>
      <c r="F2124">
        <f>'[2]Order Form'!E2073</f>
        <v>0</v>
      </c>
      <c r="G2124">
        <f>'[2]Order Form'!F2073</f>
        <v>0</v>
      </c>
      <c r="H2124">
        <f>'[2]Order Form'!G2073</f>
        <v>0</v>
      </c>
      <c r="I2124">
        <f>'[2]Order Form'!H2073</f>
        <v>0</v>
      </c>
      <c r="J2124">
        <f>'[2]Order Form'!I2073</f>
        <v>0</v>
      </c>
      <c r="K2124">
        <f>'[2]Order Form'!J2073</f>
        <v>0</v>
      </c>
      <c r="L2124">
        <f>'[2]Order Form'!K2073</f>
        <v>0</v>
      </c>
      <c r="M2124">
        <f>'[2]Order Form'!L2004</f>
        <v>0</v>
      </c>
    </row>
    <row r="2125" spans="3:13" ht="15" hidden="1" customHeight="1" outlineLevel="2" x14ac:dyDescent="0.25">
      <c r="C2125" s="59" t="s">
        <v>37</v>
      </c>
      <c r="D2125" s="59" t="s">
        <v>37</v>
      </c>
      <c r="E2125" t="str">
        <f>'[2]Order Form'!D2074</f>
        <v>WSA547</v>
      </c>
      <c r="F2125" t="str">
        <f>'[2]Order Form'!E2074</f>
        <v>01-01</v>
      </c>
      <c r="G2125">
        <f>'[2]Order Form'!F2074</f>
        <v>0</v>
      </c>
      <c r="H2125" t="str">
        <f>'[2]Order Form'!G2074</f>
        <v>P</v>
      </c>
      <c r="I2125" t="str">
        <f>'[2]Order Form'!H2074</f>
        <v>WS MEMORY FOAM TRAVEL PILLOW - SOLID COLOURS PREPACK (6)</v>
      </c>
      <c r="J2125">
        <f>'[2]Order Form'!I2074</f>
        <v>1</v>
      </c>
      <c r="K2125">
        <f>'[2]Order Form'!J2074</f>
        <v>72.540000000000006</v>
      </c>
      <c r="L2125">
        <f>'[2]Order Form'!K2074</f>
        <v>119.69</v>
      </c>
      <c r="M2125">
        <f>'[2]Order Form'!L2005</f>
        <v>0</v>
      </c>
    </row>
    <row r="2126" spans="3:13" ht="15" hidden="1" customHeight="1" outlineLevel="2" x14ac:dyDescent="0.25">
      <c r="C2126" s="59" t="s">
        <v>37</v>
      </c>
      <c r="D2126" s="59" t="s">
        <v>37</v>
      </c>
      <c r="E2126">
        <f>'[2]Order Form'!D2075</f>
        <v>512046</v>
      </c>
      <c r="F2126" t="str">
        <f>'[2]Order Form'!E2075</f>
        <v>01-01</v>
      </c>
      <c r="G2126">
        <f>'[2]Order Form'!F2075</f>
        <v>0</v>
      </c>
      <c r="H2126">
        <f>'[2]Order Form'!G2075</f>
        <v>0</v>
      </c>
      <c r="I2126" t="str">
        <f>'[2]Order Form'!H2075</f>
        <v>WS MEMORY FOAM TRAVEL PILLOW BLACK</v>
      </c>
      <c r="J2126">
        <f>'[2]Order Form'!I2075</f>
        <v>3</v>
      </c>
      <c r="K2126">
        <f>'[2]Order Form'!J2075</f>
        <v>12.09</v>
      </c>
      <c r="L2126">
        <f>'[2]Order Form'!K2075</f>
        <v>19.95</v>
      </c>
      <c r="M2126">
        <f>'[2]Order Form'!L2006</f>
        <v>0</v>
      </c>
    </row>
    <row r="2127" spans="3:13" ht="15" hidden="1" customHeight="1" outlineLevel="2" x14ac:dyDescent="0.25">
      <c r="C2127" s="59" t="s">
        <v>37</v>
      </c>
      <c r="D2127" s="59" t="s">
        <v>37</v>
      </c>
      <c r="E2127">
        <f>'[2]Order Form'!D2076</f>
        <v>512047</v>
      </c>
      <c r="F2127" t="str">
        <f>'[2]Order Form'!E2076</f>
        <v>01-01</v>
      </c>
      <c r="G2127">
        <f>'[2]Order Form'!F2076</f>
        <v>0</v>
      </c>
      <c r="H2127">
        <f>'[2]Order Form'!G2076</f>
        <v>0</v>
      </c>
      <c r="I2127" t="str">
        <f>'[2]Order Form'!H2076</f>
        <v>WS MEMORY FOAM TRAVEL PILLOW NAVY</v>
      </c>
      <c r="J2127">
        <f>'[2]Order Form'!I2076</f>
        <v>3</v>
      </c>
      <c r="K2127">
        <f>'[2]Order Form'!J2076</f>
        <v>12.09</v>
      </c>
      <c r="L2127">
        <f>'[2]Order Form'!K2076</f>
        <v>19.95</v>
      </c>
      <c r="M2127">
        <f>'[2]Order Form'!L2007</f>
        <v>0</v>
      </c>
    </row>
    <row r="2128" spans="3:13" ht="15" hidden="1" customHeight="1" outlineLevel="2" x14ac:dyDescent="0.25">
      <c r="C2128" s="59" t="s">
        <v>37</v>
      </c>
      <c r="D2128" s="59" t="s">
        <v>37</v>
      </c>
      <c r="E2128">
        <f>'[2]Order Form'!D2077</f>
        <v>0</v>
      </c>
      <c r="F2128">
        <f>'[2]Order Form'!E2077</f>
        <v>0</v>
      </c>
      <c r="G2128">
        <f>'[2]Order Form'!F2077</f>
        <v>0</v>
      </c>
      <c r="H2128">
        <f>'[2]Order Form'!G2077</f>
        <v>0</v>
      </c>
      <c r="I2128">
        <f>'[2]Order Form'!H2077</f>
        <v>0</v>
      </c>
      <c r="J2128">
        <f>'[2]Order Form'!I2077</f>
        <v>0</v>
      </c>
      <c r="K2128">
        <f>'[2]Order Form'!J2077</f>
        <v>0</v>
      </c>
      <c r="L2128">
        <f>'[2]Order Form'!K2077</f>
        <v>0</v>
      </c>
      <c r="M2128">
        <f>'[2]Order Form'!L2008</f>
        <v>0</v>
      </c>
    </row>
    <row r="2129" spans="3:13" ht="15" hidden="1" customHeight="1" outlineLevel="2" x14ac:dyDescent="0.25">
      <c r="C2129" s="59" t="s">
        <v>37</v>
      </c>
      <c r="D2129" s="59" t="s">
        <v>37</v>
      </c>
      <c r="E2129" t="str">
        <f>'[2]Order Form'!D2078</f>
        <v>WSA485</v>
      </c>
      <c r="F2129" t="str">
        <f>'[2]Order Form'!E2078</f>
        <v>01-02</v>
      </c>
      <c r="G2129">
        <f>'[2]Order Form'!F2078</f>
        <v>0</v>
      </c>
      <c r="H2129" t="str">
        <f>'[2]Order Form'!G2078</f>
        <v>P</v>
      </c>
      <c r="I2129" t="str">
        <f>'[2]Order Form'!H2078</f>
        <v>WS MEMORY FOAM TRAVEL PILLOW PREPACK</v>
      </c>
      <c r="J2129">
        <f>'[2]Order Form'!I2078</f>
        <v>1</v>
      </c>
      <c r="K2129">
        <f>'[2]Order Form'!J2078</f>
        <v>72.540000000000006</v>
      </c>
      <c r="L2129">
        <f>'[2]Order Form'!K2078</f>
        <v>119.69</v>
      </c>
      <c r="M2129">
        <f>'[2]Order Form'!L2009</f>
        <v>0</v>
      </c>
    </row>
    <row r="2130" spans="3:13" ht="15" hidden="1" customHeight="1" outlineLevel="2" x14ac:dyDescent="0.25">
      <c r="C2130" s="59" t="s">
        <v>37</v>
      </c>
      <c r="D2130" s="59" t="s">
        <v>37</v>
      </c>
      <c r="E2130">
        <f>'[2]Order Form'!D2079</f>
        <v>511634</v>
      </c>
      <c r="F2130" t="str">
        <f>'[2]Order Form'!E2079</f>
        <v>01-02</v>
      </c>
      <c r="G2130">
        <f>'[2]Order Form'!F2079</f>
        <v>0</v>
      </c>
      <c r="H2130">
        <f>'[2]Order Form'!G2079</f>
        <v>0</v>
      </c>
      <c r="I2130" t="str">
        <f>'[2]Order Form'!H2079</f>
        <v>WS MEMORY FOAM TRAVEL PILLOW GEO SQUARE</v>
      </c>
      <c r="J2130">
        <f>'[2]Order Form'!I2079</f>
        <v>3</v>
      </c>
      <c r="K2130">
        <f>'[2]Order Form'!J2079</f>
        <v>12.09</v>
      </c>
      <c r="L2130">
        <f>'[2]Order Form'!K2079</f>
        <v>19.95</v>
      </c>
      <c r="M2130">
        <f>'[2]Order Form'!L2010</f>
        <v>0</v>
      </c>
    </row>
    <row r="2131" spans="3:13" ht="15" hidden="1" customHeight="1" outlineLevel="2" x14ac:dyDescent="0.25">
      <c r="C2131" s="59" t="s">
        <v>37</v>
      </c>
      <c r="D2131" s="59" t="s">
        <v>37</v>
      </c>
      <c r="E2131">
        <f>'[2]Order Form'!D2080</f>
        <v>511635</v>
      </c>
      <c r="F2131" t="str">
        <f>'[2]Order Form'!E2080</f>
        <v>01-02</v>
      </c>
      <c r="G2131">
        <f>'[2]Order Form'!F2080</f>
        <v>0</v>
      </c>
      <c r="H2131">
        <f>'[2]Order Form'!G2080</f>
        <v>0</v>
      </c>
      <c r="I2131" t="str">
        <f>'[2]Order Form'!H2080</f>
        <v>WS MEMORY FOAM TRAVEL PILLOW DENIM POLKA</v>
      </c>
      <c r="J2131">
        <f>'[2]Order Form'!I2080</f>
        <v>3</v>
      </c>
      <c r="K2131">
        <f>'[2]Order Form'!J2080</f>
        <v>12.09</v>
      </c>
      <c r="L2131">
        <f>'[2]Order Form'!K2080</f>
        <v>19.95</v>
      </c>
      <c r="M2131">
        <f>'[2]Order Form'!L2011</f>
        <v>0</v>
      </c>
    </row>
    <row r="2132" spans="3:13" ht="15" hidden="1" customHeight="1" outlineLevel="2" x14ac:dyDescent="0.25">
      <c r="C2132" s="59" t="s">
        <v>37</v>
      </c>
      <c r="D2132" s="59" t="s">
        <v>37</v>
      </c>
      <c r="E2132">
        <f>'[2]Order Form'!D2081</f>
        <v>0</v>
      </c>
      <c r="F2132">
        <f>'[2]Order Form'!E2081</f>
        <v>0</v>
      </c>
      <c r="G2132">
        <f>'[2]Order Form'!F2081</f>
        <v>0</v>
      </c>
      <c r="H2132">
        <f>'[2]Order Form'!G2081</f>
        <v>0</v>
      </c>
      <c r="I2132">
        <f>'[2]Order Form'!H2081</f>
        <v>0</v>
      </c>
      <c r="J2132">
        <f>'[2]Order Form'!I2081</f>
        <v>0</v>
      </c>
      <c r="K2132">
        <f>'[2]Order Form'!J2081</f>
        <v>0</v>
      </c>
      <c r="L2132">
        <f>'[2]Order Form'!K2081</f>
        <v>0</v>
      </c>
      <c r="M2132">
        <f>'[2]Order Form'!L2012</f>
        <v>0</v>
      </c>
    </row>
    <row r="2133" spans="3:13" ht="15" hidden="1" customHeight="1" outlineLevel="2" x14ac:dyDescent="0.25">
      <c r="C2133" s="59" t="s">
        <v>37</v>
      </c>
      <c r="D2133" s="59" t="s">
        <v>37</v>
      </c>
      <c r="E2133" t="str">
        <f>'[2]Order Form'!D2082</f>
        <v>512778 *</v>
      </c>
      <c r="F2133">
        <f>'[2]Order Form'!E2082</f>
        <v>0</v>
      </c>
      <c r="G2133">
        <f>'[2]Order Form'!F2082</f>
        <v>0</v>
      </c>
      <c r="H2133" t="str">
        <f>'[2]Order Form'!G2082</f>
        <v>ETA MID AUG</v>
      </c>
      <c r="I2133" t="str">
        <f>'[2]Order Form'!H2082</f>
        <v>** WS MULTI TRAVEL BOTTLE SET
(order in multiples of 6)</v>
      </c>
      <c r="J2133">
        <f>'[2]Order Form'!I2082</f>
        <v>6</v>
      </c>
      <c r="K2133">
        <f>'[2]Order Form'!J2082</f>
        <v>12.09</v>
      </c>
      <c r="L2133">
        <f>'[2]Order Form'!K2082</f>
        <v>19.95</v>
      </c>
      <c r="M2133">
        <f>'[2]Order Form'!L2013</f>
        <v>0</v>
      </c>
    </row>
    <row r="2134" spans="3:13" ht="15" hidden="1" customHeight="1" outlineLevel="2" x14ac:dyDescent="0.25">
      <c r="C2134" s="59" t="s">
        <v>37</v>
      </c>
      <c r="D2134" s="59" t="s">
        <v>37</v>
      </c>
      <c r="E2134">
        <f>'[2]Order Form'!D2083</f>
        <v>0</v>
      </c>
      <c r="F2134">
        <f>'[2]Order Form'!E2083</f>
        <v>0</v>
      </c>
      <c r="G2134">
        <f>'[2]Order Form'!F2083</f>
        <v>0</v>
      </c>
      <c r="H2134">
        <f>'[2]Order Form'!G2083</f>
        <v>0</v>
      </c>
      <c r="I2134">
        <f>'[2]Order Form'!H2083</f>
        <v>0</v>
      </c>
      <c r="J2134">
        <f>'[2]Order Form'!I2083</f>
        <v>0</v>
      </c>
      <c r="K2134">
        <f>'[2]Order Form'!J2083</f>
        <v>0</v>
      </c>
      <c r="L2134">
        <f>'[2]Order Form'!K2083</f>
        <v>0</v>
      </c>
      <c r="M2134">
        <f>'[2]Order Form'!L2014</f>
        <v>0</v>
      </c>
    </row>
    <row r="2135" spans="3:13" ht="15" hidden="1" customHeight="1" outlineLevel="2" x14ac:dyDescent="0.25">
      <c r="C2135" s="59" t="s">
        <v>37</v>
      </c>
      <c r="D2135" s="59" t="s">
        <v>37</v>
      </c>
      <c r="E2135" t="str">
        <f>'[2]Order Form'!D2084</f>
        <v>512042 *</v>
      </c>
      <c r="F2135" t="str">
        <f>'[2]Order Form'!E2084</f>
        <v>04-20</v>
      </c>
      <c r="G2135">
        <f>'[2]Order Form'!F2084</f>
        <v>0</v>
      </c>
      <c r="H2135" t="str">
        <f>'[2]Order Form'!G2084</f>
        <v>ETA MID AUG</v>
      </c>
      <c r="I2135" t="str">
        <f>'[2]Order Form'!H2084</f>
        <v>** WS SILICONE TRAVEL BOTTLE QUAD
(order in multiples of 6)</v>
      </c>
      <c r="J2135">
        <f>'[2]Order Form'!I2084</f>
        <v>6</v>
      </c>
      <c r="K2135">
        <f>'[2]Order Form'!J2084</f>
        <v>9.06</v>
      </c>
      <c r="L2135">
        <f>'[2]Order Form'!K2084</f>
        <v>14.95</v>
      </c>
      <c r="M2135">
        <f>'[2]Order Form'!L2015</f>
        <v>0</v>
      </c>
    </row>
    <row r="2136" spans="3:13" ht="15" hidden="1" customHeight="1" outlineLevel="2" x14ac:dyDescent="0.25">
      <c r="C2136" s="59" t="s">
        <v>37</v>
      </c>
      <c r="D2136" s="59" t="s">
        <v>37</v>
      </c>
      <c r="E2136">
        <f>'[2]Order Form'!D2085</f>
        <v>0</v>
      </c>
      <c r="F2136">
        <f>'[2]Order Form'!E2085</f>
        <v>0</v>
      </c>
      <c r="G2136">
        <f>'[2]Order Form'!F2085</f>
        <v>0</v>
      </c>
      <c r="H2136">
        <f>'[2]Order Form'!G2085</f>
        <v>0</v>
      </c>
      <c r="I2136">
        <f>'[2]Order Form'!H2085</f>
        <v>0</v>
      </c>
      <c r="J2136">
        <f>'[2]Order Form'!I2085</f>
        <v>0</v>
      </c>
      <c r="K2136">
        <f>'[2]Order Form'!J2085</f>
        <v>0</v>
      </c>
      <c r="L2136">
        <f>'[2]Order Form'!K2085</f>
        <v>0</v>
      </c>
      <c r="M2136">
        <f>'[2]Order Form'!L2016</f>
        <v>0</v>
      </c>
    </row>
    <row r="2137" spans="3:13" ht="15" hidden="1" customHeight="1" outlineLevel="2" x14ac:dyDescent="0.25">
      <c r="C2137" s="59" t="s">
        <v>37</v>
      </c>
      <c r="D2137" s="59" t="s">
        <v>37</v>
      </c>
      <c r="E2137" t="str">
        <f>'[2]Order Form'!D2086</f>
        <v>512779 *</v>
      </c>
      <c r="F2137">
        <f>'[2]Order Form'!E2086</f>
        <v>0</v>
      </c>
      <c r="G2137">
        <f>'[2]Order Form'!F2086</f>
        <v>0</v>
      </c>
      <c r="H2137" t="str">
        <f>'[2]Order Form'!G2086</f>
        <v>ETA MID AUG</v>
      </c>
      <c r="I2137" t="str">
        <f>'[2]Order Form'!H2086</f>
        <v>** WS TRAVEL JAR SET
(order in multiples of 6)</v>
      </c>
      <c r="J2137">
        <f>'[2]Order Form'!I2086</f>
        <v>6</v>
      </c>
      <c r="K2137">
        <f>'[2]Order Form'!J2086</f>
        <v>6.03</v>
      </c>
      <c r="L2137">
        <f>'[2]Order Form'!K2086</f>
        <v>9.9499999999999993</v>
      </c>
      <c r="M2137">
        <f>'[2]Order Form'!L2017</f>
        <v>0</v>
      </c>
    </row>
    <row r="2138" spans="3:13" ht="15" hidden="1" customHeight="1" outlineLevel="2" x14ac:dyDescent="0.25">
      <c r="C2138" s="59" t="s">
        <v>37</v>
      </c>
      <c r="D2138" s="59" t="s">
        <v>37</v>
      </c>
      <c r="E2138">
        <f>'[2]Order Form'!D2087</f>
        <v>0</v>
      </c>
      <c r="F2138">
        <f>'[2]Order Form'!E2087</f>
        <v>0</v>
      </c>
      <c r="G2138">
        <f>'[2]Order Form'!F2087</f>
        <v>0</v>
      </c>
      <c r="H2138">
        <f>'[2]Order Form'!G2087</f>
        <v>0</v>
      </c>
      <c r="I2138">
        <f>'[2]Order Form'!H2087</f>
        <v>0</v>
      </c>
      <c r="J2138">
        <f>'[2]Order Form'!I2087</f>
        <v>0</v>
      </c>
      <c r="K2138">
        <f>'[2]Order Form'!J2087</f>
        <v>0</v>
      </c>
      <c r="L2138">
        <f>'[2]Order Form'!K2087</f>
        <v>0</v>
      </c>
      <c r="M2138">
        <f>'[2]Order Form'!L2018</f>
        <v>0</v>
      </c>
    </row>
    <row r="2139" spans="3:13" ht="15" hidden="1" customHeight="1" outlineLevel="2" x14ac:dyDescent="0.25">
      <c r="C2139" s="59" t="s">
        <v>37</v>
      </c>
      <c r="D2139" s="59" t="s">
        <v>37</v>
      </c>
      <c r="E2139" t="str">
        <f>'[2]Order Form'!D2088</f>
        <v>512780 *</v>
      </c>
      <c r="F2139">
        <f>'[2]Order Form'!E2088</f>
        <v>0</v>
      </c>
      <c r="G2139">
        <f>'[2]Order Form'!F2088</f>
        <v>0</v>
      </c>
      <c r="H2139" t="str">
        <f>'[2]Order Form'!G2088</f>
        <v>ETA MID AUG</v>
      </c>
      <c r="I2139" t="str">
        <f>'[2]Order Form'!H2088</f>
        <v>** WS SILCIONE TRAVEL JAR QUAD
(order in multiples of 6)</v>
      </c>
      <c r="J2139">
        <f>'[2]Order Form'!I2088</f>
        <v>6</v>
      </c>
      <c r="K2139">
        <f>'[2]Order Form'!J2088</f>
        <v>9.06</v>
      </c>
      <c r="L2139">
        <f>'[2]Order Form'!K2088</f>
        <v>14.95</v>
      </c>
      <c r="M2139">
        <f>'[2]Order Form'!L2019</f>
        <v>0</v>
      </c>
    </row>
    <row r="2140" spans="3:13" ht="15" hidden="1" customHeight="1" outlineLevel="2" x14ac:dyDescent="0.25">
      <c r="C2140" s="59" t="s">
        <v>37</v>
      </c>
      <c r="D2140" s="59" t="s">
        <v>37</v>
      </c>
      <c r="E2140">
        <f>'[2]Order Form'!D2089</f>
        <v>0</v>
      </c>
      <c r="F2140">
        <f>'[2]Order Form'!E2089</f>
        <v>0</v>
      </c>
      <c r="G2140">
        <f>'[2]Order Form'!F2089</f>
        <v>0</v>
      </c>
      <c r="H2140">
        <f>'[2]Order Form'!G2089</f>
        <v>0</v>
      </c>
      <c r="I2140">
        <f>'[2]Order Form'!H2089</f>
        <v>0</v>
      </c>
      <c r="J2140">
        <f>'[2]Order Form'!I2089</f>
        <v>0</v>
      </c>
      <c r="K2140">
        <f>'[2]Order Form'!J2089</f>
        <v>0</v>
      </c>
      <c r="L2140">
        <f>'[2]Order Form'!K2089</f>
        <v>0</v>
      </c>
      <c r="M2140">
        <f>'[2]Order Form'!L2020</f>
        <v>0</v>
      </c>
    </row>
    <row r="2141" spans="3:13" ht="15" hidden="1" customHeight="1" outlineLevel="2" x14ac:dyDescent="0.25">
      <c r="C2141" s="59" t="s">
        <v>37</v>
      </c>
      <c r="D2141" s="59" t="s">
        <v>37</v>
      </c>
      <c r="E2141" t="str">
        <f>'[2]Order Form'!D2090</f>
        <v>512781 *</v>
      </c>
      <c r="F2141">
        <f>'[2]Order Form'!E2090</f>
        <v>0</v>
      </c>
      <c r="G2141">
        <f>'[2]Order Form'!F2090</f>
        <v>0</v>
      </c>
      <c r="H2141" t="str">
        <f>'[2]Order Form'!G2090</f>
        <v>ETA MID AUG</v>
      </c>
      <c r="I2141" t="str">
        <f>'[2]Order Form'!H2090</f>
        <v>** WS SILICONE RIBBED TRAVEL BOTTLE QUAD
(order in multiples of 6)</v>
      </c>
      <c r="J2141">
        <f>'[2]Order Form'!I2090</f>
        <v>6</v>
      </c>
      <c r="K2141">
        <f>'[2]Order Form'!J2090</f>
        <v>9.06</v>
      </c>
      <c r="L2141">
        <f>'[2]Order Form'!K2090</f>
        <v>14.95</v>
      </c>
      <c r="M2141">
        <f>'[2]Order Form'!L2021</f>
        <v>0</v>
      </c>
    </row>
    <row r="2142" spans="3:13" ht="15" hidden="1" customHeight="1" outlineLevel="2" x14ac:dyDescent="0.25">
      <c r="C2142" s="59" t="s">
        <v>37</v>
      </c>
      <c r="D2142" s="59" t="s">
        <v>37</v>
      </c>
      <c r="E2142">
        <f>'[2]Order Form'!D2091</f>
        <v>0</v>
      </c>
      <c r="F2142">
        <f>'[2]Order Form'!E2091</f>
        <v>0</v>
      </c>
      <c r="G2142">
        <f>'[2]Order Form'!F2091</f>
        <v>0</v>
      </c>
      <c r="H2142">
        <f>'[2]Order Form'!G2091</f>
        <v>0</v>
      </c>
      <c r="I2142">
        <f>'[2]Order Form'!H2091</f>
        <v>0</v>
      </c>
      <c r="J2142">
        <f>'[2]Order Form'!I2091</f>
        <v>0</v>
      </c>
      <c r="K2142">
        <f>'[2]Order Form'!J2091</f>
        <v>0</v>
      </c>
      <c r="L2142">
        <f>'[2]Order Form'!K2091</f>
        <v>0</v>
      </c>
      <c r="M2142">
        <f>'[2]Order Form'!L2022</f>
        <v>0</v>
      </c>
    </row>
    <row r="2143" spans="3:13" ht="15" hidden="1" customHeight="1" outlineLevel="2" x14ac:dyDescent="0.25">
      <c r="C2143" s="59" t="s">
        <v>37</v>
      </c>
      <c r="D2143" s="59" t="s">
        <v>37</v>
      </c>
      <c r="E2143" t="str">
        <f>'[2]Order Form'!D2092</f>
        <v>WSA546</v>
      </c>
      <c r="F2143" t="str">
        <f>'[2]Order Form'!E2092</f>
        <v>FS-B5</v>
      </c>
      <c r="G2143">
        <f>'[2]Order Form'!F2092</f>
        <v>0</v>
      </c>
      <c r="H2143" t="str">
        <f>'[2]Order Form'!G2092</f>
        <v>P</v>
      </c>
      <c r="I2143" t="str">
        <f>'[2]Order Form'!H2092</f>
        <v>WS 5 PIECE TRAVEL BOTTLE &amp; POUCH SET PREPACK (8)</v>
      </c>
      <c r="J2143">
        <f>'[2]Order Form'!I2092</f>
        <v>1</v>
      </c>
      <c r="K2143">
        <f>'[2]Order Form'!J2092</f>
        <v>48.24</v>
      </c>
      <c r="L2143">
        <f>'[2]Order Form'!K2092</f>
        <v>79.599999999999994</v>
      </c>
      <c r="M2143">
        <f>'[2]Order Form'!L2023</f>
        <v>0</v>
      </c>
    </row>
    <row r="2144" spans="3:13" ht="15" hidden="1" customHeight="1" outlineLevel="2" x14ac:dyDescent="0.25">
      <c r="C2144" s="59" t="s">
        <v>37</v>
      </c>
      <c r="D2144" s="59" t="s">
        <v>37</v>
      </c>
      <c r="E2144">
        <f>'[2]Order Form'!D2093</f>
        <v>0</v>
      </c>
      <c r="F2144">
        <f>'[2]Order Form'!E2093</f>
        <v>0</v>
      </c>
      <c r="G2144">
        <f>'[2]Order Form'!F2093</f>
        <v>0</v>
      </c>
      <c r="H2144">
        <f>'[2]Order Form'!G2093</f>
        <v>0</v>
      </c>
      <c r="I2144">
        <f>'[2]Order Form'!H2093</f>
        <v>0</v>
      </c>
      <c r="J2144">
        <f>'[2]Order Form'!I2093</f>
        <v>0</v>
      </c>
      <c r="K2144">
        <f>'[2]Order Form'!J2093</f>
        <v>0</v>
      </c>
      <c r="L2144">
        <f>'[2]Order Form'!K2093</f>
        <v>0</v>
      </c>
      <c r="M2144">
        <f>'[2]Order Form'!L2024</f>
        <v>0</v>
      </c>
    </row>
    <row r="2145" spans="3:13" ht="15" hidden="1" customHeight="1" outlineLevel="2" x14ac:dyDescent="0.25">
      <c r="C2145" s="59" t="s">
        <v>37</v>
      </c>
      <c r="D2145" s="59" t="s">
        <v>37</v>
      </c>
      <c r="E2145" t="str">
        <f>'[2]Order Form'!D2094</f>
        <v>WSA486</v>
      </c>
      <c r="F2145" t="str">
        <f>'[2]Order Form'!E2094</f>
        <v>FS-B5</v>
      </c>
      <c r="G2145">
        <f>'[2]Order Form'!F2094</f>
        <v>0</v>
      </c>
      <c r="H2145" t="str">
        <f>'[2]Order Form'!G2094</f>
        <v>P</v>
      </c>
      <c r="I2145" t="str">
        <f>'[2]Order Form'!H2094</f>
        <v>WS 7 PIECE TRAVEL SET PREPACK (12)</v>
      </c>
      <c r="J2145">
        <f>'[2]Order Form'!I2094</f>
        <v>1</v>
      </c>
      <c r="K2145">
        <f>'[2]Order Form'!J2094</f>
        <v>72.36</v>
      </c>
      <c r="L2145">
        <f>'[2]Order Form'!K2094</f>
        <v>119.39</v>
      </c>
      <c r="M2145">
        <f>'[2]Order Form'!L2025</f>
        <v>0</v>
      </c>
    </row>
    <row r="2146" spans="3:13" ht="15" hidden="1" customHeight="1" outlineLevel="2" x14ac:dyDescent="0.25">
      <c r="C2146" s="59" t="s">
        <v>37</v>
      </c>
      <c r="D2146" s="59" t="s">
        <v>37</v>
      </c>
      <c r="E2146">
        <f>'[2]Order Form'!D2095</f>
        <v>0</v>
      </c>
      <c r="F2146">
        <f>'[2]Order Form'!E2095</f>
        <v>0</v>
      </c>
      <c r="G2146">
        <f>'[2]Order Form'!F2095</f>
        <v>0</v>
      </c>
      <c r="H2146">
        <f>'[2]Order Form'!G2095</f>
        <v>0</v>
      </c>
      <c r="I2146">
        <f>'[2]Order Form'!H2095</f>
        <v>0</v>
      </c>
      <c r="J2146">
        <f>'[2]Order Form'!I2095</f>
        <v>0</v>
      </c>
      <c r="K2146">
        <f>'[2]Order Form'!J2095</f>
        <v>0</v>
      </c>
      <c r="L2146">
        <f>'[2]Order Form'!K2095</f>
        <v>0</v>
      </c>
      <c r="M2146">
        <f>'[2]Order Form'!L2026</f>
        <v>0</v>
      </c>
    </row>
    <row r="2147" spans="3:13" ht="15" hidden="1" customHeight="1" outlineLevel="2" x14ac:dyDescent="0.25">
      <c r="C2147" s="59" t="s">
        <v>37</v>
      </c>
      <c r="D2147" s="59" t="s">
        <v>37</v>
      </c>
      <c r="E2147" t="str">
        <f>'[2]Order Form'!D2096</f>
        <v>WSA564</v>
      </c>
      <c r="F2147" t="str">
        <f>'[2]Order Form'!E2096</f>
        <v>01-05</v>
      </c>
      <c r="G2147">
        <f>'[2]Order Form'!F2096</f>
        <v>0</v>
      </c>
      <c r="H2147" t="str">
        <f>'[2]Order Form'!G2096</f>
        <v xml:space="preserve">P </v>
      </c>
      <c r="I2147" t="str">
        <f>'[2]Order Form'!H2096</f>
        <v>** WS PREMIUM BAG WITH TRAVEL BOTTLES PREPACK (6)</v>
      </c>
      <c r="J2147">
        <f>'[2]Order Form'!I2096</f>
        <v>1</v>
      </c>
      <c r="K2147">
        <f>'[2]Order Form'!J2096</f>
        <v>90.72</v>
      </c>
      <c r="L2147">
        <f>'[2]Order Form'!K2096</f>
        <v>149.69</v>
      </c>
      <c r="M2147">
        <f>'[2]Order Form'!L2027</f>
        <v>0</v>
      </c>
    </row>
    <row r="2148" spans="3:13" ht="15" hidden="1" customHeight="1" outlineLevel="2" x14ac:dyDescent="0.25">
      <c r="C2148" s="59" t="s">
        <v>37</v>
      </c>
      <c r="D2148" s="59" t="s">
        <v>37</v>
      </c>
      <c r="E2148">
        <f>'[2]Order Form'!D2097</f>
        <v>512344</v>
      </c>
      <c r="F2148" t="str">
        <f>'[2]Order Form'!E2097</f>
        <v>01-05</v>
      </c>
      <c r="G2148">
        <f>'[2]Order Form'!F2097</f>
        <v>0</v>
      </c>
      <c r="H2148">
        <f>'[2]Order Form'!G2097</f>
        <v>0</v>
      </c>
      <c r="I2148" t="str">
        <f>'[2]Order Form'!H2097</f>
        <v>WS PREMIUM BAG WITH TRAVEL BOTTLES BLUSH</v>
      </c>
      <c r="J2148">
        <f>'[2]Order Form'!I2097</f>
        <v>3</v>
      </c>
      <c r="K2148">
        <f>'[2]Order Form'!J2097</f>
        <v>15.12</v>
      </c>
      <c r="L2148">
        <f>'[2]Order Form'!K2097</f>
        <v>24.95</v>
      </c>
      <c r="M2148">
        <f>'[2]Order Form'!L2028</f>
        <v>0</v>
      </c>
    </row>
    <row r="2149" spans="3:13" ht="15" hidden="1" customHeight="1" outlineLevel="2" x14ac:dyDescent="0.25">
      <c r="C2149" s="59" t="s">
        <v>37</v>
      </c>
      <c r="D2149" s="59" t="s">
        <v>37</v>
      </c>
      <c r="E2149">
        <f>'[2]Order Form'!D2098</f>
        <v>512345</v>
      </c>
      <c r="F2149" t="str">
        <f>'[2]Order Form'!E2098</f>
        <v>01-05</v>
      </c>
      <c r="G2149">
        <f>'[2]Order Form'!F2098</f>
        <v>0</v>
      </c>
      <c r="H2149">
        <f>'[2]Order Form'!G2098</f>
        <v>0</v>
      </c>
      <c r="I2149" t="str">
        <f>'[2]Order Form'!H2098</f>
        <v>WS PREMIUM BAG WITH TRAVEL BOTTLES BLACK</v>
      </c>
      <c r="J2149">
        <f>'[2]Order Form'!I2098</f>
        <v>3</v>
      </c>
      <c r="K2149">
        <f>'[2]Order Form'!J2098</f>
        <v>15.12</v>
      </c>
      <c r="L2149">
        <f>'[2]Order Form'!K2098</f>
        <v>24.95</v>
      </c>
      <c r="M2149">
        <f>'[2]Order Form'!L2029</f>
        <v>0</v>
      </c>
    </row>
    <row r="2150" spans="3:13" ht="15" hidden="1" customHeight="1" outlineLevel="2" x14ac:dyDescent="0.25">
      <c r="C2150" s="59" t="s">
        <v>37</v>
      </c>
      <c r="D2150" s="59" t="s">
        <v>37</v>
      </c>
      <c r="E2150">
        <f>'[2]Order Form'!D2099</f>
        <v>0</v>
      </c>
      <c r="F2150">
        <f>'[2]Order Form'!E2099</f>
        <v>0</v>
      </c>
      <c r="G2150">
        <f>'[2]Order Form'!F2099</f>
        <v>0</v>
      </c>
      <c r="H2150">
        <f>'[2]Order Form'!G2099</f>
        <v>0</v>
      </c>
      <c r="I2150">
        <f>'[2]Order Form'!H2099</f>
        <v>0</v>
      </c>
      <c r="J2150">
        <f>'[2]Order Form'!I2099</f>
        <v>0</v>
      </c>
      <c r="K2150">
        <f>'[2]Order Form'!J2099</f>
        <v>0</v>
      </c>
      <c r="L2150">
        <f>'[2]Order Form'!K2099</f>
        <v>0</v>
      </c>
      <c r="M2150">
        <f>'[2]Order Form'!L2030</f>
        <v>0</v>
      </c>
    </row>
    <row r="2151" spans="3:13" ht="15" hidden="1" customHeight="1" outlineLevel="2" x14ac:dyDescent="0.25">
      <c r="C2151" s="59" t="s">
        <v>37</v>
      </c>
      <c r="D2151" s="59" t="s">
        <v>37</v>
      </c>
      <c r="E2151" t="str">
        <f>'[2]Order Form'!D2100</f>
        <v>WSA567</v>
      </c>
      <c r="F2151" t="str">
        <f>'[2]Order Form'!E2100</f>
        <v>FS-B8</v>
      </c>
      <c r="G2151">
        <f>'[2]Order Form'!F2100</f>
        <v>0</v>
      </c>
      <c r="H2151" t="str">
        <f>'[2]Order Form'!G2100</f>
        <v xml:space="preserve">P </v>
      </c>
      <c r="I2151" t="str">
        <f>'[2]Order Form'!H2100</f>
        <v>** WS LUGGAGE TAG PREPACK (16)</v>
      </c>
      <c r="J2151">
        <f>'[2]Order Form'!I2100</f>
        <v>1</v>
      </c>
      <c r="K2151">
        <f>'[2]Order Form'!J2100</f>
        <v>77.12</v>
      </c>
      <c r="L2151">
        <f>'[2]Order Form'!K2100</f>
        <v>127.25</v>
      </c>
      <c r="M2151">
        <f>'[2]Order Form'!L2031</f>
        <v>0</v>
      </c>
    </row>
    <row r="2152" spans="3:13" ht="15" hidden="1" customHeight="1" outlineLevel="2" x14ac:dyDescent="0.25">
      <c r="C2152" s="59" t="s">
        <v>37</v>
      </c>
      <c r="D2152" s="59" t="s">
        <v>37</v>
      </c>
      <c r="E2152">
        <f>'[2]Order Form'!D2101</f>
        <v>0</v>
      </c>
      <c r="F2152">
        <f>'[2]Order Form'!E2101</f>
        <v>0</v>
      </c>
      <c r="G2152">
        <f>'[2]Order Form'!F2101</f>
        <v>0</v>
      </c>
      <c r="H2152">
        <f>'[2]Order Form'!G2101</f>
        <v>0</v>
      </c>
      <c r="I2152">
        <f>'[2]Order Form'!H2101</f>
        <v>0</v>
      </c>
      <c r="J2152">
        <f>'[2]Order Form'!I2101</f>
        <v>0</v>
      </c>
      <c r="K2152">
        <f>'[2]Order Form'!J2101</f>
        <v>0</v>
      </c>
      <c r="L2152">
        <f>'[2]Order Form'!K2101</f>
        <v>0</v>
      </c>
      <c r="M2152">
        <f>'[2]Order Form'!L2032</f>
        <v>0</v>
      </c>
    </row>
    <row r="2153" spans="3:13" ht="15" hidden="1" customHeight="1" outlineLevel="2" x14ac:dyDescent="0.25">
      <c r="C2153" s="59" t="s">
        <v>37</v>
      </c>
      <c r="D2153" s="59" t="s">
        <v>37</v>
      </c>
      <c r="E2153">
        <f>'[2]Order Form'!D2102</f>
        <v>508064</v>
      </c>
      <c r="F2153" t="str">
        <f>'[2]Order Form'!E2102</f>
        <v>WR-19</v>
      </c>
      <c r="G2153">
        <f>'[2]Order Form'!F2102</f>
        <v>0</v>
      </c>
      <c r="H2153" t="str">
        <f>'[2]Order Form'!G2102</f>
        <v>LOW</v>
      </c>
      <c r="I2153" t="str">
        <f>'[2]Order Form'!H2102</f>
        <v>WS LUGGAGE TAG UNICORN RAINBOWS</v>
      </c>
      <c r="J2153">
        <f>'[2]Order Form'!I2102</f>
        <v>4</v>
      </c>
      <c r="K2153">
        <f>'[2]Order Form'!J2102</f>
        <v>4.21</v>
      </c>
      <c r="L2153">
        <f>'[2]Order Form'!K2102</f>
        <v>6.95</v>
      </c>
      <c r="M2153">
        <f>'[2]Order Form'!L2033</f>
        <v>0</v>
      </c>
    </row>
    <row r="2154" spans="3:13" ht="15" hidden="1" customHeight="1" outlineLevel="2" x14ac:dyDescent="0.25">
      <c r="C2154" s="59" t="s">
        <v>37</v>
      </c>
      <c r="D2154" s="59" t="s">
        <v>37</v>
      </c>
      <c r="E2154">
        <f>'[2]Order Form'!D2103</f>
        <v>0</v>
      </c>
      <c r="F2154">
        <f>'[2]Order Form'!E2103</f>
        <v>0</v>
      </c>
      <c r="G2154">
        <f>'[2]Order Form'!F2103</f>
        <v>0</v>
      </c>
      <c r="H2154">
        <f>'[2]Order Form'!G2103</f>
        <v>0</v>
      </c>
      <c r="I2154">
        <f>'[2]Order Form'!H2103</f>
        <v>0</v>
      </c>
      <c r="J2154">
        <f>'[2]Order Form'!I2103</f>
        <v>0</v>
      </c>
      <c r="K2154">
        <f>'[2]Order Form'!J2103</f>
        <v>0</v>
      </c>
      <c r="L2154">
        <f>'[2]Order Form'!K2103</f>
        <v>0</v>
      </c>
      <c r="M2154">
        <f>'[2]Order Form'!L2034</f>
        <v>0</v>
      </c>
    </row>
    <row r="2155" spans="3:13" ht="15" hidden="1" customHeight="1" outlineLevel="2" x14ac:dyDescent="0.25">
      <c r="C2155" s="59" t="s">
        <v>37</v>
      </c>
      <c r="D2155" s="59" t="s">
        <v>37</v>
      </c>
      <c r="E2155" t="str">
        <f>'[2]Order Form'!D2104</f>
        <v>WSA057</v>
      </c>
      <c r="F2155" t="str">
        <f>'[2]Order Form'!E2104</f>
        <v>ND-19</v>
      </c>
      <c r="G2155">
        <f>'[2]Order Form'!F2104</f>
        <v>0</v>
      </c>
      <c r="H2155" t="str">
        <f>'[2]Order Form'!G2104</f>
        <v>P</v>
      </c>
      <c r="I2155" t="str">
        <f>'[2]Order Form'!H2104</f>
        <v>WS PASSPORT HOLDER COASTAL BREEZE SERIES PREPACK</v>
      </c>
      <c r="J2155">
        <f>'[2]Order Form'!I2104</f>
        <v>1</v>
      </c>
      <c r="K2155">
        <f>'[2]Order Form'!J2104</f>
        <v>96.48</v>
      </c>
      <c r="L2155">
        <f>'[2]Order Form'!K2104</f>
        <v>159.19</v>
      </c>
      <c r="M2155">
        <f>'[2]Order Form'!L2035</f>
        <v>0</v>
      </c>
    </row>
    <row r="2156" spans="3:13" ht="15" hidden="1" customHeight="1" outlineLevel="2" x14ac:dyDescent="0.25">
      <c r="C2156" s="59" t="s">
        <v>37</v>
      </c>
      <c r="D2156" s="59" t="s">
        <v>37</v>
      </c>
      <c r="E2156">
        <f>'[2]Order Form'!D2105</f>
        <v>508082</v>
      </c>
      <c r="F2156" t="str">
        <f>'[2]Order Form'!E2105</f>
        <v>ND-19</v>
      </c>
      <c r="G2156">
        <f>'[2]Order Form'!F2105</f>
        <v>0</v>
      </c>
      <c r="H2156">
        <f>'[2]Order Form'!G2105</f>
        <v>0</v>
      </c>
      <c r="I2156" t="str">
        <f>'[2]Order Form'!H2105</f>
        <v>WS PASSPORT HOLDER UNICORN RAINBOWS</v>
      </c>
      <c r="J2156">
        <f>'[2]Order Form'!I2105</f>
        <v>4</v>
      </c>
      <c r="K2156">
        <f>'[2]Order Form'!J2105</f>
        <v>6.03</v>
      </c>
      <c r="L2156">
        <f>'[2]Order Form'!K2105</f>
        <v>9.9499999999999993</v>
      </c>
      <c r="M2156">
        <f>'[2]Order Form'!L2036</f>
        <v>0</v>
      </c>
    </row>
    <row r="2157" spans="3:13" ht="15" hidden="1" customHeight="1" outlineLevel="2" x14ac:dyDescent="0.25">
      <c r="C2157" s="59" t="s">
        <v>37</v>
      </c>
      <c r="D2157" s="59" t="s">
        <v>37</v>
      </c>
      <c r="E2157">
        <f>'[2]Order Form'!D2106</f>
        <v>508083</v>
      </c>
      <c r="F2157" t="str">
        <f>'[2]Order Form'!E2106</f>
        <v>ND-19</v>
      </c>
      <c r="G2157">
        <f>'[2]Order Form'!F2106</f>
        <v>0</v>
      </c>
      <c r="H2157">
        <f>'[2]Order Form'!G2106</f>
        <v>0</v>
      </c>
      <c r="I2157" t="str">
        <f>'[2]Order Form'!H2106</f>
        <v>WS PASSPORT HOLDER CRISS CROSS</v>
      </c>
      <c r="J2157">
        <f>'[2]Order Form'!I2106</f>
        <v>4</v>
      </c>
      <c r="K2157">
        <f>'[2]Order Form'!J2106</f>
        <v>6.03</v>
      </c>
      <c r="L2157">
        <f>'[2]Order Form'!K2106</f>
        <v>9.9499999999999993</v>
      </c>
      <c r="M2157">
        <f>'[2]Order Form'!L2037</f>
        <v>0</v>
      </c>
    </row>
    <row r="2158" spans="3:13" ht="15" hidden="1" customHeight="1" outlineLevel="2" x14ac:dyDescent="0.25">
      <c r="C2158" s="59" t="s">
        <v>37</v>
      </c>
      <c r="D2158" s="59" t="s">
        <v>37</v>
      </c>
      <c r="E2158">
        <f>'[2]Order Form'!D2107</f>
        <v>508084</v>
      </c>
      <c r="F2158" t="str">
        <f>'[2]Order Form'!E2107</f>
        <v>ND-19</v>
      </c>
      <c r="G2158">
        <f>'[2]Order Form'!F2107</f>
        <v>0</v>
      </c>
      <c r="H2158">
        <f>'[2]Order Form'!G2107</f>
        <v>0</v>
      </c>
      <c r="I2158" t="str">
        <f>'[2]Order Form'!H2107</f>
        <v>WS PASSPORT HOLDER COASTAL BREEZE</v>
      </c>
      <c r="J2158">
        <f>'[2]Order Form'!I2107</f>
        <v>4</v>
      </c>
      <c r="K2158">
        <f>'[2]Order Form'!J2107</f>
        <v>6.03</v>
      </c>
      <c r="L2158">
        <f>'[2]Order Form'!K2107</f>
        <v>9.9499999999999993</v>
      </c>
      <c r="M2158">
        <f>'[2]Order Form'!L2038</f>
        <v>0</v>
      </c>
    </row>
    <row r="2159" spans="3:13" ht="15" hidden="1" customHeight="1" outlineLevel="2" x14ac:dyDescent="0.25">
      <c r="C2159" s="59" t="s">
        <v>37</v>
      </c>
      <c r="D2159" s="59" t="s">
        <v>37</v>
      </c>
      <c r="E2159">
        <f>'[2]Order Form'!D2108</f>
        <v>508085</v>
      </c>
      <c r="F2159" t="str">
        <f>'[2]Order Form'!E2108</f>
        <v>ND-19</v>
      </c>
      <c r="G2159">
        <f>'[2]Order Form'!F2108</f>
        <v>0</v>
      </c>
      <c r="H2159">
        <f>'[2]Order Form'!G2108</f>
        <v>0</v>
      </c>
      <c r="I2159" t="str">
        <f>'[2]Order Form'!H2108</f>
        <v>WS PASSPORT HOLDER INDIGO PALMS</v>
      </c>
      <c r="J2159">
        <f>'[2]Order Form'!I2108</f>
        <v>4</v>
      </c>
      <c r="K2159">
        <f>'[2]Order Form'!J2108</f>
        <v>6.03</v>
      </c>
      <c r="L2159">
        <f>'[2]Order Form'!K2108</f>
        <v>9.9499999999999993</v>
      </c>
      <c r="M2159">
        <f>'[2]Order Form'!L2039</f>
        <v>0</v>
      </c>
    </row>
    <row r="2160" spans="3:13" ht="15" hidden="1" customHeight="1" outlineLevel="2" x14ac:dyDescent="0.25">
      <c r="C2160" s="59" t="s">
        <v>37</v>
      </c>
      <c r="D2160" s="59" t="s">
        <v>37</v>
      </c>
      <c r="E2160">
        <f>'[2]Order Form'!D2109</f>
        <v>0</v>
      </c>
      <c r="F2160">
        <f>'[2]Order Form'!E2109</f>
        <v>0</v>
      </c>
      <c r="G2160">
        <f>'[2]Order Form'!F2109</f>
        <v>0</v>
      </c>
      <c r="H2160">
        <f>'[2]Order Form'!G2109</f>
        <v>0</v>
      </c>
      <c r="I2160">
        <f>'[2]Order Form'!H2109</f>
        <v>0</v>
      </c>
      <c r="J2160">
        <f>'[2]Order Form'!I2109</f>
        <v>0</v>
      </c>
      <c r="K2160">
        <f>'[2]Order Form'!J2109</f>
        <v>0</v>
      </c>
      <c r="L2160">
        <f>'[2]Order Form'!K2109</f>
        <v>0</v>
      </c>
      <c r="M2160">
        <f>'[2]Order Form'!L2040</f>
        <v>0</v>
      </c>
    </row>
    <row r="2161" spans="3:13" ht="15" hidden="1" customHeight="1" outlineLevel="2" x14ac:dyDescent="0.25">
      <c r="C2161" s="59" t="s">
        <v>37</v>
      </c>
      <c r="D2161" s="59" t="s">
        <v>37</v>
      </c>
      <c r="E2161" t="str">
        <f>'[2]Order Form'!D2110</f>
        <v>WSA482</v>
      </c>
      <c r="F2161" t="str">
        <f>'[2]Order Form'!E2110</f>
        <v>01-05</v>
      </c>
      <c r="G2161">
        <f>'[2]Order Form'!F2110</f>
        <v>0</v>
      </c>
      <c r="H2161" t="str">
        <f>'[2]Order Form'!G2110</f>
        <v>P</v>
      </c>
      <c r="I2161" t="str">
        <f>'[2]Order Form'!H2110</f>
        <v>WS PACKING CELL TRIO PREPACK</v>
      </c>
      <c r="J2161">
        <f>'[2]Order Form'!I2110</f>
        <v>1</v>
      </c>
      <c r="K2161">
        <f>'[2]Order Form'!J2110</f>
        <v>181.44</v>
      </c>
      <c r="L2161">
        <f>'[2]Order Form'!K2110</f>
        <v>299.38</v>
      </c>
      <c r="M2161">
        <f>'[2]Order Form'!L2041</f>
        <v>0</v>
      </c>
    </row>
    <row r="2162" spans="3:13" ht="15" hidden="1" customHeight="1" outlineLevel="2" x14ac:dyDescent="0.25">
      <c r="C2162" s="59" t="s">
        <v>37</v>
      </c>
      <c r="D2162" s="59" t="s">
        <v>37</v>
      </c>
      <c r="E2162">
        <f>'[2]Order Form'!D2111</f>
        <v>511627</v>
      </c>
      <c r="F2162" t="str">
        <f>'[2]Order Form'!E2111</f>
        <v>01-05</v>
      </c>
      <c r="G2162">
        <f>'[2]Order Form'!F2111</f>
        <v>0</v>
      </c>
      <c r="H2162">
        <f>'[2]Order Form'!G2111</f>
        <v>0</v>
      </c>
      <c r="I2162" t="str">
        <f>'[2]Order Form'!H2111</f>
        <v>WS PACKING CELL TRIO DAISY</v>
      </c>
      <c r="J2162">
        <f>'[2]Order Form'!I2111</f>
        <v>4</v>
      </c>
      <c r="K2162">
        <f>'[2]Order Form'!J2111</f>
        <v>15.12</v>
      </c>
      <c r="L2162">
        <f>'[2]Order Form'!K2111</f>
        <v>24.95</v>
      </c>
      <c r="M2162">
        <f>'[2]Order Form'!L2042</f>
        <v>0</v>
      </c>
    </row>
    <row r="2163" spans="3:13" ht="15" hidden="1" customHeight="1" outlineLevel="2" x14ac:dyDescent="0.25">
      <c r="C2163" s="59" t="s">
        <v>37</v>
      </c>
      <c r="D2163" s="59" t="s">
        <v>37</v>
      </c>
      <c r="E2163">
        <f>'[2]Order Form'!D2112</f>
        <v>511628</v>
      </c>
      <c r="F2163" t="str">
        <f>'[2]Order Form'!E2112</f>
        <v>01-05</v>
      </c>
      <c r="G2163">
        <f>'[2]Order Form'!F2112</f>
        <v>0</v>
      </c>
      <c r="H2163">
        <f>'[2]Order Form'!G2112</f>
        <v>0</v>
      </c>
      <c r="I2163" t="str">
        <f>'[2]Order Form'!H2112</f>
        <v>WS PACKING CELL TRIO GEO SQUARE</v>
      </c>
      <c r="J2163">
        <f>'[2]Order Form'!I2112</f>
        <v>4</v>
      </c>
      <c r="K2163">
        <f>'[2]Order Form'!J2112</f>
        <v>15.12</v>
      </c>
      <c r="L2163">
        <f>'[2]Order Form'!K2112</f>
        <v>24.95</v>
      </c>
      <c r="M2163">
        <f>'[2]Order Form'!L2043</f>
        <v>0</v>
      </c>
    </row>
    <row r="2164" spans="3:13" ht="15" hidden="1" customHeight="1" outlineLevel="2" x14ac:dyDescent="0.25">
      <c r="C2164" s="59" t="s">
        <v>37</v>
      </c>
      <c r="D2164" s="59" t="s">
        <v>37</v>
      </c>
      <c r="E2164">
        <f>'[2]Order Form'!D2113</f>
        <v>511629</v>
      </c>
      <c r="F2164" t="str">
        <f>'[2]Order Form'!E2113</f>
        <v>01-05</v>
      </c>
      <c r="G2164">
        <f>'[2]Order Form'!F2113</f>
        <v>0</v>
      </c>
      <c r="H2164">
        <f>'[2]Order Form'!G2113</f>
        <v>0</v>
      </c>
      <c r="I2164" t="str">
        <f>'[2]Order Form'!H2113</f>
        <v>WS PACKING CELL TRIO VINTAGE DACHSHUND</v>
      </c>
      <c r="J2164">
        <f>'[2]Order Form'!I2113</f>
        <v>4</v>
      </c>
      <c r="K2164">
        <f>'[2]Order Form'!J2113</f>
        <v>15.12</v>
      </c>
      <c r="L2164">
        <f>'[2]Order Form'!K2113</f>
        <v>24.95</v>
      </c>
      <c r="M2164">
        <f>'[2]Order Form'!L2044</f>
        <v>0</v>
      </c>
    </row>
    <row r="2165" spans="3:13" ht="15" hidden="1" customHeight="1" outlineLevel="2" x14ac:dyDescent="0.25">
      <c r="C2165" s="59" t="s">
        <v>37</v>
      </c>
      <c r="D2165" s="59" t="s">
        <v>37</v>
      </c>
      <c r="E2165">
        <f>'[2]Order Form'!D2114</f>
        <v>0</v>
      </c>
      <c r="F2165">
        <f>'[2]Order Form'!E2114</f>
        <v>0</v>
      </c>
      <c r="G2165">
        <f>'[2]Order Form'!F2114</f>
        <v>0</v>
      </c>
      <c r="H2165">
        <f>'[2]Order Form'!G2114</f>
        <v>0</v>
      </c>
      <c r="I2165">
        <f>'[2]Order Form'!H2114</f>
        <v>0</v>
      </c>
      <c r="J2165">
        <f>'[2]Order Form'!I2114</f>
        <v>0</v>
      </c>
      <c r="K2165">
        <f>'[2]Order Form'!J2114</f>
        <v>0</v>
      </c>
      <c r="L2165">
        <f>'[2]Order Form'!K2114</f>
        <v>0</v>
      </c>
      <c r="M2165">
        <f>'[2]Order Form'!L2045</f>
        <v>0</v>
      </c>
    </row>
    <row r="2166" spans="3:13" ht="15" hidden="1" customHeight="1" outlineLevel="2" x14ac:dyDescent="0.25">
      <c r="C2166" s="59" t="s">
        <v>37</v>
      </c>
      <c r="D2166" s="59" t="s">
        <v>37</v>
      </c>
      <c r="E2166" t="str">
        <f>'[2]Order Form'!D2115</f>
        <v>WSA428</v>
      </c>
      <c r="F2166" t="str">
        <f>'[2]Order Form'!E2115</f>
        <v>01-03</v>
      </c>
      <c r="G2166">
        <f>'[2]Order Form'!F2115</f>
        <v>0</v>
      </c>
      <c r="H2166" t="str">
        <f>'[2]Order Form'!G2115</f>
        <v xml:space="preserve">P </v>
      </c>
      <c r="I2166" t="str">
        <f>'[2]Order Form'!H2115</f>
        <v>WS RECYCLED LUNCH TOTE PREPACK</v>
      </c>
      <c r="J2166">
        <f>'[2]Order Form'!I2115</f>
        <v>1</v>
      </c>
      <c r="K2166">
        <f>'[2]Order Form'!J2115</f>
        <v>108.72</v>
      </c>
      <c r="L2166">
        <f>'[2]Order Form'!K2115</f>
        <v>179.39</v>
      </c>
      <c r="M2166">
        <f>'[2]Order Form'!L2046</f>
        <v>0</v>
      </c>
    </row>
    <row r="2167" spans="3:13" ht="15" hidden="1" customHeight="1" outlineLevel="2" x14ac:dyDescent="0.25">
      <c r="C2167" s="59" t="s">
        <v>37</v>
      </c>
      <c r="D2167" s="59" t="s">
        <v>37</v>
      </c>
      <c r="E2167">
        <f>'[2]Order Form'!D2116</f>
        <v>511120</v>
      </c>
      <c r="F2167" t="str">
        <f>'[2]Order Form'!E2116</f>
        <v>01-03</v>
      </c>
      <c r="G2167">
        <f>'[2]Order Form'!F2116</f>
        <v>0</v>
      </c>
      <c r="H2167">
        <f>'[2]Order Form'!G2116</f>
        <v>0</v>
      </c>
      <c r="I2167" t="str">
        <f>'[2]Order Form'!H2116</f>
        <v>WS RECYCLED LUNCH TOTE NAVY GINGHAM</v>
      </c>
      <c r="J2167">
        <f>'[2]Order Form'!I2116</f>
        <v>3</v>
      </c>
      <c r="K2167">
        <f>'[2]Order Form'!J2116</f>
        <v>9.06</v>
      </c>
      <c r="L2167">
        <f>'[2]Order Form'!K2116</f>
        <v>14.95</v>
      </c>
      <c r="M2167">
        <f>'[2]Order Form'!L2047</f>
        <v>0</v>
      </c>
    </row>
    <row r="2168" spans="3:13" ht="15" hidden="1" customHeight="1" outlineLevel="2" x14ac:dyDescent="0.25">
      <c r="C2168" s="59" t="s">
        <v>37</v>
      </c>
      <c r="D2168" s="59" t="s">
        <v>37</v>
      </c>
      <c r="E2168">
        <f>'[2]Order Form'!D2117</f>
        <v>511121</v>
      </c>
      <c r="F2168" t="str">
        <f>'[2]Order Form'!E2117</f>
        <v>01-03</v>
      </c>
      <c r="G2168">
        <f>'[2]Order Form'!F2117</f>
        <v>0</v>
      </c>
      <c r="H2168">
        <f>'[2]Order Form'!G2117</f>
        <v>0</v>
      </c>
      <c r="I2168" t="str">
        <f>'[2]Order Form'!H2117</f>
        <v>WS RECYCLED LUNCH TOTE CANDY STRIPES</v>
      </c>
      <c r="J2168">
        <f>'[2]Order Form'!I2117</f>
        <v>3</v>
      </c>
      <c r="K2168">
        <f>'[2]Order Form'!J2117</f>
        <v>9.06</v>
      </c>
      <c r="L2168">
        <f>'[2]Order Form'!K2117</f>
        <v>14.95</v>
      </c>
      <c r="M2168">
        <f>'[2]Order Form'!L2048</f>
        <v>0</v>
      </c>
    </row>
    <row r="2169" spans="3:13" ht="15" hidden="1" customHeight="1" outlineLevel="2" x14ac:dyDescent="0.25">
      <c r="C2169" s="59" t="s">
        <v>37</v>
      </c>
      <c r="D2169" s="59" t="s">
        <v>37</v>
      </c>
      <c r="E2169">
        <f>'[2]Order Form'!D2118</f>
        <v>511122</v>
      </c>
      <c r="F2169" t="str">
        <f>'[2]Order Form'!E2118</f>
        <v>01-03</v>
      </c>
      <c r="G2169">
        <f>'[2]Order Form'!F2118</f>
        <v>0</v>
      </c>
      <c r="H2169">
        <f>'[2]Order Form'!G2118</f>
        <v>0</v>
      </c>
      <c r="I2169" t="str">
        <f>'[2]Order Form'!H2118</f>
        <v>WS RECYCLED LUNCH TOTE WATERMELON</v>
      </c>
      <c r="J2169">
        <f>'[2]Order Form'!I2118</f>
        <v>3</v>
      </c>
      <c r="K2169">
        <f>'[2]Order Form'!J2118</f>
        <v>9.06</v>
      </c>
      <c r="L2169">
        <f>'[2]Order Form'!K2118</f>
        <v>14.95</v>
      </c>
      <c r="M2169">
        <f>'[2]Order Form'!L2049</f>
        <v>0</v>
      </c>
    </row>
    <row r="2170" spans="3:13" ht="15" hidden="1" customHeight="1" outlineLevel="2" x14ac:dyDescent="0.25">
      <c r="C2170" s="59" t="s">
        <v>37</v>
      </c>
      <c r="D2170" s="59" t="s">
        <v>37</v>
      </c>
      <c r="E2170">
        <f>'[2]Order Form'!D2119</f>
        <v>511123</v>
      </c>
      <c r="F2170" t="str">
        <f>'[2]Order Form'!E2119</f>
        <v>01-03</v>
      </c>
      <c r="G2170">
        <f>'[2]Order Form'!F2119</f>
        <v>0</v>
      </c>
      <c r="H2170">
        <f>'[2]Order Form'!G2119</f>
        <v>0</v>
      </c>
      <c r="I2170" t="str">
        <f>'[2]Order Form'!H2119</f>
        <v>WS RECYCLED LUNCH TOTE FOREST PALMS</v>
      </c>
      <c r="J2170">
        <f>'[2]Order Form'!I2119</f>
        <v>3</v>
      </c>
      <c r="K2170">
        <f>'[2]Order Form'!J2119</f>
        <v>9.06</v>
      </c>
      <c r="L2170">
        <f>'[2]Order Form'!K2119</f>
        <v>14.95</v>
      </c>
      <c r="M2170">
        <f>'[2]Order Form'!L2050</f>
        <v>0</v>
      </c>
    </row>
    <row r="2171" spans="3:13" ht="15" hidden="1" customHeight="1" outlineLevel="2" x14ac:dyDescent="0.25">
      <c r="C2171" s="59" t="s">
        <v>37</v>
      </c>
      <c r="D2171" s="59" t="s">
        <v>37</v>
      </c>
      <c r="E2171">
        <f>'[2]Order Form'!D2120</f>
        <v>0</v>
      </c>
      <c r="F2171">
        <f>'[2]Order Form'!E2120</f>
        <v>0</v>
      </c>
      <c r="G2171">
        <f>'[2]Order Form'!F2120</f>
        <v>0</v>
      </c>
      <c r="H2171">
        <f>'[2]Order Form'!G2120</f>
        <v>0</v>
      </c>
      <c r="I2171">
        <f>'[2]Order Form'!H2120</f>
        <v>0</v>
      </c>
      <c r="J2171">
        <f>'[2]Order Form'!I2120</f>
        <v>0</v>
      </c>
      <c r="K2171">
        <f>'[2]Order Form'!J2120</f>
        <v>0</v>
      </c>
      <c r="L2171">
        <f>'[2]Order Form'!K2120</f>
        <v>0</v>
      </c>
      <c r="M2171">
        <f>'[2]Order Form'!L2051</f>
        <v>0</v>
      </c>
    </row>
    <row r="2172" spans="3:13" ht="15" hidden="1" customHeight="1" outlineLevel="2" x14ac:dyDescent="0.25">
      <c r="C2172" s="59" t="s">
        <v>37</v>
      </c>
      <c r="D2172" s="59" t="s">
        <v>37</v>
      </c>
      <c r="E2172" t="str">
        <f>'[2]Order Form'!D2121</f>
        <v>WSA421</v>
      </c>
      <c r="F2172" t="str">
        <f>'[2]Order Form'!E2121</f>
        <v>01-05</v>
      </c>
      <c r="G2172">
        <f>'[2]Order Form'!F2121</f>
        <v>0</v>
      </c>
      <c r="H2172" t="str">
        <f>'[2]Order Form'!G2121</f>
        <v xml:space="preserve">P </v>
      </c>
      <c r="I2172" t="str">
        <f>'[2]Order Form'!H2121</f>
        <v>WS GLASS DRINK BOTTLE WITH SLEEVE PREPACK</v>
      </c>
      <c r="J2172">
        <f>'[2]Order Form'!I2121</f>
        <v>1</v>
      </c>
      <c r="K2172">
        <f>'[2]Order Form'!J2121</f>
        <v>193.44</v>
      </c>
      <c r="L2172">
        <f>'[2]Order Form'!K2121</f>
        <v>319.18</v>
      </c>
      <c r="M2172">
        <f>'[2]Order Form'!L2052</f>
        <v>0</v>
      </c>
    </row>
    <row r="2173" spans="3:13" ht="15" hidden="1" customHeight="1" outlineLevel="2" x14ac:dyDescent="0.25">
      <c r="C2173" s="59" t="s">
        <v>37</v>
      </c>
      <c r="D2173" s="59" t="s">
        <v>37</v>
      </c>
      <c r="E2173">
        <f>'[2]Order Form'!D2122</f>
        <v>511101</v>
      </c>
      <c r="F2173" t="str">
        <f>'[2]Order Form'!E2122</f>
        <v>01-05</v>
      </c>
      <c r="G2173">
        <f>'[2]Order Form'!F2122</f>
        <v>0</v>
      </c>
      <c r="H2173">
        <f>'[2]Order Form'!G2122</f>
        <v>0</v>
      </c>
      <c r="I2173" t="str">
        <f>'[2]Order Form'!H2122</f>
        <v>WS GLASS DRINK BOTTLE WITH SLEEVE WATERMELON</v>
      </c>
      <c r="J2173">
        <f>'[2]Order Form'!I2122</f>
        <v>4</v>
      </c>
      <c r="K2173">
        <f>'[2]Order Form'!J2122</f>
        <v>12.09</v>
      </c>
      <c r="L2173">
        <f>'[2]Order Form'!K2122</f>
        <v>19.95</v>
      </c>
      <c r="M2173">
        <f>'[2]Order Form'!L2053</f>
        <v>0</v>
      </c>
    </row>
    <row r="2174" spans="3:13" ht="15" hidden="1" customHeight="1" outlineLevel="2" x14ac:dyDescent="0.25">
      <c r="C2174" s="59" t="s">
        <v>37</v>
      </c>
      <c r="D2174" s="59" t="s">
        <v>37</v>
      </c>
      <c r="E2174">
        <f>'[2]Order Form'!D2123</f>
        <v>511102</v>
      </c>
      <c r="F2174" t="str">
        <f>'[2]Order Form'!E2123</f>
        <v>01-05</v>
      </c>
      <c r="G2174">
        <f>'[2]Order Form'!F2123</f>
        <v>0</v>
      </c>
      <c r="H2174">
        <f>'[2]Order Form'!G2123</f>
        <v>0</v>
      </c>
      <c r="I2174" t="str">
        <f>'[2]Order Form'!H2123</f>
        <v>WS GLASS DRINK BOTTLE WITH SLEEVE FOREST PALMS</v>
      </c>
      <c r="J2174">
        <f>'[2]Order Form'!I2123</f>
        <v>4</v>
      </c>
      <c r="K2174">
        <f>'[2]Order Form'!J2123</f>
        <v>12.09</v>
      </c>
      <c r="L2174">
        <f>'[2]Order Form'!K2123</f>
        <v>19.95</v>
      </c>
      <c r="M2174">
        <f>'[2]Order Form'!L2054</f>
        <v>0</v>
      </c>
    </row>
    <row r="2175" spans="3:13" ht="15" hidden="1" customHeight="1" outlineLevel="2" x14ac:dyDescent="0.25">
      <c r="C2175" s="59" t="s">
        <v>37</v>
      </c>
      <c r="D2175" s="59" t="s">
        <v>37</v>
      </c>
      <c r="E2175">
        <f>'[2]Order Form'!D2124</f>
        <v>511103</v>
      </c>
      <c r="F2175" t="str">
        <f>'[2]Order Form'!E2124</f>
        <v>01-05</v>
      </c>
      <c r="G2175">
        <f>'[2]Order Form'!F2124</f>
        <v>0</v>
      </c>
      <c r="H2175">
        <f>'[2]Order Form'!G2124</f>
        <v>0</v>
      </c>
      <c r="I2175" t="str">
        <f>'[2]Order Form'!H2124</f>
        <v>WS GLASS DRINK BOTTLE WITH SLEEVE BLISSFUL BLOOMS PINK</v>
      </c>
      <c r="J2175">
        <f>'[2]Order Form'!I2124</f>
        <v>4</v>
      </c>
      <c r="K2175">
        <f>'[2]Order Form'!J2124</f>
        <v>12.09</v>
      </c>
      <c r="L2175">
        <f>'[2]Order Form'!K2124</f>
        <v>19.95</v>
      </c>
      <c r="M2175">
        <f>'[2]Order Form'!L2055</f>
        <v>0</v>
      </c>
    </row>
    <row r="2176" spans="3:13" ht="15" hidden="1" customHeight="1" outlineLevel="2" x14ac:dyDescent="0.25">
      <c r="C2176" s="59" t="s">
        <v>37</v>
      </c>
      <c r="D2176" s="59" t="s">
        <v>37</v>
      </c>
      <c r="E2176">
        <f>'[2]Order Form'!D2125</f>
        <v>511104</v>
      </c>
      <c r="F2176" t="str">
        <f>'[2]Order Form'!E2125</f>
        <v>01-05</v>
      </c>
      <c r="G2176">
        <f>'[2]Order Form'!F2125</f>
        <v>0</v>
      </c>
      <c r="H2176">
        <f>'[2]Order Form'!G2125</f>
        <v>0</v>
      </c>
      <c r="I2176" t="str">
        <f>'[2]Order Form'!H2125</f>
        <v>WS GLASS DRINK BOTTLE WITH SLEEVE NAVY GINGHAM</v>
      </c>
      <c r="J2176">
        <f>'[2]Order Form'!I2125</f>
        <v>4</v>
      </c>
      <c r="K2176">
        <f>'[2]Order Form'!J2125</f>
        <v>12.09</v>
      </c>
      <c r="L2176">
        <f>'[2]Order Form'!K2125</f>
        <v>19.95</v>
      </c>
      <c r="M2176">
        <f>'[2]Order Form'!L2056</f>
        <v>0</v>
      </c>
    </row>
    <row r="2177" spans="3:13" ht="15" hidden="1" customHeight="1" outlineLevel="2" x14ac:dyDescent="0.25">
      <c r="C2177" s="59" t="s">
        <v>37</v>
      </c>
      <c r="D2177" s="59" t="s">
        <v>37</v>
      </c>
      <c r="E2177">
        <f>'[2]Order Form'!D2126</f>
        <v>0</v>
      </c>
      <c r="F2177">
        <f>'[2]Order Form'!E2126</f>
        <v>0</v>
      </c>
      <c r="G2177">
        <f>'[2]Order Form'!F2126</f>
        <v>0</v>
      </c>
      <c r="H2177">
        <f>'[2]Order Form'!G2126</f>
        <v>0</v>
      </c>
      <c r="I2177">
        <f>'[2]Order Form'!H2126</f>
        <v>0</v>
      </c>
      <c r="J2177">
        <f>'[2]Order Form'!I2126</f>
        <v>0</v>
      </c>
      <c r="K2177">
        <f>'[2]Order Form'!J2126</f>
        <v>0</v>
      </c>
      <c r="L2177">
        <f>'[2]Order Form'!K2126</f>
        <v>0</v>
      </c>
      <c r="M2177">
        <f>'[2]Order Form'!L2057</f>
        <v>0</v>
      </c>
    </row>
    <row r="2178" spans="3:13" ht="15" hidden="1" customHeight="1" outlineLevel="2" x14ac:dyDescent="0.25">
      <c r="C2178" s="59" t="s">
        <v>37</v>
      </c>
      <c r="D2178" s="59" t="s">
        <v>37</v>
      </c>
      <c r="E2178" t="str">
        <f>'[2]Order Form'!D2127</f>
        <v>WSA406</v>
      </c>
      <c r="F2178" t="str">
        <f>'[2]Order Form'!E2127</f>
        <v>05-A</v>
      </c>
      <c r="G2178">
        <f>'[2]Order Form'!F2127</f>
        <v>0</v>
      </c>
      <c r="H2178" t="str">
        <f>'[2]Order Form'!G2127</f>
        <v>P</v>
      </c>
      <c r="I2178" t="str">
        <f>'[2]Order Form'!H2127</f>
        <v>WS NAPPY CHANGE MAT PREPACK</v>
      </c>
      <c r="J2178">
        <f>'[2]Order Form'!I2127</f>
        <v>1</v>
      </c>
      <c r="K2178">
        <f>'[2]Order Form'!J2127</f>
        <v>163.35</v>
      </c>
      <c r="L2178">
        <f>'[2]Order Form'!K2127</f>
        <v>269.52999999999997</v>
      </c>
      <c r="M2178">
        <f>'[2]Order Form'!L2058</f>
        <v>0</v>
      </c>
    </row>
    <row r="2179" spans="3:13" ht="15" hidden="1" customHeight="1" outlineLevel="2" x14ac:dyDescent="0.25">
      <c r="C2179" s="59" t="s">
        <v>37</v>
      </c>
      <c r="D2179" s="59" t="s">
        <v>37</v>
      </c>
      <c r="E2179">
        <f>'[2]Order Form'!D2128</f>
        <v>510969</v>
      </c>
      <c r="F2179" t="str">
        <f>'[2]Order Form'!E2128</f>
        <v>05-A</v>
      </c>
      <c r="G2179">
        <f>'[2]Order Form'!F2128</f>
        <v>0</v>
      </c>
      <c r="H2179">
        <f>'[2]Order Form'!G2128</f>
        <v>0</v>
      </c>
      <c r="I2179" t="str">
        <f>'[2]Order Form'!H2128</f>
        <v>WS NAPPY CHANGE MAT CANDY STRIPES</v>
      </c>
      <c r="J2179">
        <f>'[2]Order Form'!I2128</f>
        <v>3</v>
      </c>
      <c r="K2179">
        <f>'[2]Order Form'!J2128</f>
        <v>18.149999999999999</v>
      </c>
      <c r="L2179">
        <f>'[2]Order Form'!K2128</f>
        <v>29.95</v>
      </c>
      <c r="M2179">
        <f>'[2]Order Form'!L2059</f>
        <v>0</v>
      </c>
    </row>
    <row r="2180" spans="3:13" ht="15" hidden="1" customHeight="1" outlineLevel="2" x14ac:dyDescent="0.25">
      <c r="C2180" s="59" t="s">
        <v>37</v>
      </c>
      <c r="D2180" s="59" t="s">
        <v>37</v>
      </c>
      <c r="E2180">
        <f>'[2]Order Form'!D2129</f>
        <v>510970</v>
      </c>
      <c r="F2180" t="str">
        <f>'[2]Order Form'!E2129</f>
        <v>05-A</v>
      </c>
      <c r="G2180">
        <f>'[2]Order Form'!F2129</f>
        <v>0</v>
      </c>
      <c r="H2180">
        <f>'[2]Order Form'!G2129</f>
        <v>0</v>
      </c>
      <c r="I2180" t="str">
        <f>'[2]Order Form'!H2129</f>
        <v>WS NAPPY CHANGE MAT GEO WEAVE</v>
      </c>
      <c r="J2180">
        <f>'[2]Order Form'!I2129</f>
        <v>3</v>
      </c>
      <c r="K2180">
        <f>'[2]Order Form'!J2129</f>
        <v>18.149999999999999</v>
      </c>
      <c r="L2180">
        <f>'[2]Order Form'!K2129</f>
        <v>29.95</v>
      </c>
      <c r="M2180">
        <f>'[2]Order Form'!L2060</f>
        <v>0</v>
      </c>
    </row>
    <row r="2181" spans="3:13" ht="15" hidden="1" customHeight="1" outlineLevel="2" x14ac:dyDescent="0.25">
      <c r="C2181" s="59" t="s">
        <v>37</v>
      </c>
      <c r="D2181" s="59" t="s">
        <v>37</v>
      </c>
      <c r="E2181">
        <f>'[2]Order Form'!D2130</f>
        <v>510971</v>
      </c>
      <c r="F2181" t="str">
        <f>'[2]Order Form'!E2130</f>
        <v>05-A</v>
      </c>
      <c r="G2181">
        <f>'[2]Order Form'!F2130</f>
        <v>0</v>
      </c>
      <c r="H2181">
        <f>'[2]Order Form'!G2130</f>
        <v>0</v>
      </c>
      <c r="I2181" t="str">
        <f>'[2]Order Form'!H2130</f>
        <v>WS NAPPY CHANGE MAT SIENNA FLEUR</v>
      </c>
      <c r="J2181">
        <f>'[2]Order Form'!I2130</f>
        <v>3</v>
      </c>
      <c r="K2181">
        <f>'[2]Order Form'!J2130</f>
        <v>18.149999999999999</v>
      </c>
      <c r="L2181">
        <f>'[2]Order Form'!K2130</f>
        <v>29.95</v>
      </c>
      <c r="M2181">
        <f>'[2]Order Form'!L2061</f>
        <v>0</v>
      </c>
    </row>
    <row r="2182" spans="3:13" ht="15" hidden="1" customHeight="1" outlineLevel="2" x14ac:dyDescent="0.25">
      <c r="C2182" s="59" t="s">
        <v>37</v>
      </c>
      <c r="D2182" s="59" t="s">
        <v>37</v>
      </c>
      <c r="E2182">
        <f>'[2]Order Form'!D2131</f>
        <v>0</v>
      </c>
      <c r="F2182">
        <f>'[2]Order Form'!E2131</f>
        <v>0</v>
      </c>
      <c r="G2182">
        <f>'[2]Order Form'!F2131</f>
        <v>0</v>
      </c>
      <c r="H2182">
        <f>'[2]Order Form'!G2131</f>
        <v>0</v>
      </c>
      <c r="I2182">
        <f>'[2]Order Form'!H2131</f>
        <v>0</v>
      </c>
      <c r="J2182">
        <f>'[2]Order Form'!I2131</f>
        <v>0</v>
      </c>
      <c r="K2182">
        <f>'[2]Order Form'!J2131</f>
        <v>0</v>
      </c>
      <c r="L2182">
        <f>'[2]Order Form'!K2131</f>
        <v>0</v>
      </c>
      <c r="M2182">
        <f>'[2]Order Form'!L2062</f>
        <v>0</v>
      </c>
    </row>
    <row r="2183" spans="3:13" ht="15" hidden="1" customHeight="1" outlineLevel="2" x14ac:dyDescent="0.25">
      <c r="C2183" s="59" t="s">
        <v>37</v>
      </c>
      <c r="D2183" s="59" t="s">
        <v>37</v>
      </c>
      <c r="E2183" t="str">
        <f>'[2]Order Form'!D2132</f>
        <v>WSA390</v>
      </c>
      <c r="F2183" t="str">
        <f>'[2]Order Form'!E2132</f>
        <v>03-15</v>
      </c>
      <c r="G2183">
        <f>'[2]Order Form'!F2132</f>
        <v>0</v>
      </c>
      <c r="H2183" t="str">
        <f>'[2]Order Form'!G2132</f>
        <v>P</v>
      </c>
      <c r="I2183" t="str">
        <f>'[2]Order Form'!H2132</f>
        <v>WS RECTRACTABLE TAPE MEAUSRE SIENNA FLEUR SERIES PREPACK</v>
      </c>
      <c r="J2183">
        <f>'[2]Order Form'!I2132</f>
        <v>1</v>
      </c>
      <c r="K2183">
        <f>'[2]Order Form'!J2132</f>
        <v>96.48</v>
      </c>
      <c r="L2183">
        <f>'[2]Order Form'!K2132</f>
        <v>159.19</v>
      </c>
      <c r="M2183">
        <f>'[2]Order Form'!L2063</f>
        <v>0</v>
      </c>
    </row>
    <row r="2184" spans="3:13" ht="15" hidden="1" customHeight="1" outlineLevel="2" x14ac:dyDescent="0.25">
      <c r="C2184" s="59" t="s">
        <v>37</v>
      </c>
      <c r="D2184" s="59" t="s">
        <v>37</v>
      </c>
      <c r="E2184">
        <f>'[2]Order Form'!D2133</f>
        <v>0</v>
      </c>
      <c r="F2184">
        <f>'[2]Order Form'!E2133</f>
        <v>0</v>
      </c>
      <c r="G2184">
        <f>'[2]Order Form'!F2133</f>
        <v>0</v>
      </c>
      <c r="H2184">
        <f>'[2]Order Form'!G2133</f>
        <v>0</v>
      </c>
      <c r="I2184">
        <f>'[2]Order Form'!H2133</f>
        <v>0</v>
      </c>
      <c r="J2184">
        <f>'[2]Order Form'!I2133</f>
        <v>0</v>
      </c>
      <c r="K2184">
        <f>'[2]Order Form'!J2133</f>
        <v>0</v>
      </c>
      <c r="L2184">
        <f>'[2]Order Form'!K2133</f>
        <v>0</v>
      </c>
      <c r="M2184">
        <f>'[2]Order Form'!L2064</f>
        <v>0</v>
      </c>
    </row>
    <row r="2185" spans="3:13" ht="15" hidden="1" customHeight="1" outlineLevel="2" x14ac:dyDescent="0.25">
      <c r="C2185" s="59" t="s">
        <v>37</v>
      </c>
      <c r="D2185" s="59" t="s">
        <v>37</v>
      </c>
      <c r="E2185" t="str">
        <f>'[2]Order Form'!D2134</f>
        <v>WSA423</v>
      </c>
      <c r="F2185" t="str">
        <f>'[2]Order Form'!E2134</f>
        <v>01-03</v>
      </c>
      <c r="G2185">
        <f>'[2]Order Form'!F2134</f>
        <v>0</v>
      </c>
      <c r="H2185" t="str">
        <f>'[2]Order Form'!G2134</f>
        <v xml:space="preserve">P </v>
      </c>
      <c r="I2185" t="str">
        <f>'[2]Order Form'!H2134</f>
        <v>WS COTTON SHOPPING BAG PREPACK (12)</v>
      </c>
      <c r="J2185">
        <f>'[2]Order Form'!I2134</f>
        <v>1</v>
      </c>
      <c r="K2185">
        <f>'[2]Order Form'!J2134</f>
        <v>72.36</v>
      </c>
      <c r="L2185">
        <f>'[2]Order Form'!K2134</f>
        <v>119.39</v>
      </c>
      <c r="M2185">
        <f>'[2]Order Form'!L2069</f>
        <v>0</v>
      </c>
    </row>
    <row r="2186" spans="3:13" ht="15" hidden="1" customHeight="1" outlineLevel="2" x14ac:dyDescent="0.25">
      <c r="C2186" s="59" t="s">
        <v>37</v>
      </c>
      <c r="D2186" s="59" t="s">
        <v>37</v>
      </c>
      <c r="E2186">
        <f>'[2]Order Form'!D2135</f>
        <v>0</v>
      </c>
      <c r="F2186">
        <f>'[2]Order Form'!E2135</f>
        <v>0</v>
      </c>
      <c r="G2186">
        <f>'[2]Order Form'!F2135</f>
        <v>0</v>
      </c>
      <c r="H2186">
        <f>'[2]Order Form'!G2135</f>
        <v>0</v>
      </c>
      <c r="I2186">
        <f>'[2]Order Form'!H2135</f>
        <v>0</v>
      </c>
      <c r="J2186">
        <f>'[2]Order Form'!I2135</f>
        <v>0</v>
      </c>
      <c r="K2186">
        <f>'[2]Order Form'!J2135</f>
        <v>0</v>
      </c>
      <c r="L2186">
        <f>'[2]Order Form'!K2135</f>
        <v>0</v>
      </c>
      <c r="M2186">
        <f>'[2]Order Form'!L2070</f>
        <v>0</v>
      </c>
    </row>
    <row r="2187" spans="3:13" ht="15" hidden="1" customHeight="1" outlineLevel="2" x14ac:dyDescent="0.25">
      <c r="C2187" s="59" t="s">
        <v>37</v>
      </c>
      <c r="D2187" s="59" t="s">
        <v>37</v>
      </c>
      <c r="E2187" t="str">
        <f>'[2]Order Form'!D2136</f>
        <v>WSA309</v>
      </c>
      <c r="F2187" t="str">
        <f>'[2]Order Form'!E2136</f>
        <v>01-04</v>
      </c>
      <c r="G2187">
        <f>'[2]Order Form'!F2136</f>
        <v>0</v>
      </c>
      <c r="H2187" t="str">
        <f>'[2]Order Form'!G2136</f>
        <v xml:space="preserve">P </v>
      </c>
      <c r="I2187" t="str">
        <f>'[2]Order Form'!H2136</f>
        <v>WS DRAWSTRING MAKE UP BAG NAVY HEARTS SERIES PREPACK</v>
      </c>
      <c r="J2187">
        <f>'[2]Order Form'!I2136</f>
        <v>1</v>
      </c>
      <c r="K2187">
        <f>'[2]Order Form'!J2136</f>
        <v>181.44</v>
      </c>
      <c r="L2187">
        <f>'[2]Order Form'!K2136</f>
        <v>299.38</v>
      </c>
      <c r="M2187">
        <f>'[2]Order Form'!L2071</f>
        <v>0</v>
      </c>
    </row>
    <row r="2188" spans="3:13" ht="15" hidden="1" customHeight="1" outlineLevel="2" x14ac:dyDescent="0.25">
      <c r="C2188" s="59" t="s">
        <v>37</v>
      </c>
      <c r="D2188" s="59" t="s">
        <v>37</v>
      </c>
      <c r="E2188">
        <f>'[2]Order Form'!D2137</f>
        <v>510196</v>
      </c>
      <c r="F2188" t="str">
        <f>'[2]Order Form'!E2137</f>
        <v>01-04</v>
      </c>
      <c r="G2188">
        <f>'[2]Order Form'!F2137</f>
        <v>0</v>
      </c>
      <c r="H2188">
        <f>'[2]Order Form'!G2137</f>
        <v>0</v>
      </c>
      <c r="I2188" t="str">
        <f>'[2]Order Form'!H2137</f>
        <v>WS DRAWSTRING MAKE UP BAG TROPICAL LEAVES</v>
      </c>
      <c r="J2188">
        <f>'[2]Order Form'!I2137</f>
        <v>3</v>
      </c>
      <c r="K2188">
        <f>'[2]Order Form'!J2137</f>
        <v>15.12</v>
      </c>
      <c r="L2188">
        <f>'[2]Order Form'!K2137</f>
        <v>24.95</v>
      </c>
      <c r="M2188">
        <f>'[2]Order Form'!L2072</f>
        <v>0</v>
      </c>
    </row>
    <row r="2189" spans="3:13" ht="15" hidden="1" customHeight="1" outlineLevel="2" x14ac:dyDescent="0.25">
      <c r="C2189" s="59" t="s">
        <v>37</v>
      </c>
      <c r="D2189" s="59" t="s">
        <v>37</v>
      </c>
      <c r="E2189">
        <f>'[2]Order Form'!D2138</f>
        <v>510197</v>
      </c>
      <c r="F2189" t="str">
        <f>'[2]Order Form'!E2138</f>
        <v>01-04</v>
      </c>
      <c r="G2189">
        <f>'[2]Order Form'!F2138</f>
        <v>0</v>
      </c>
      <c r="H2189">
        <f>'[2]Order Form'!G2138</f>
        <v>0</v>
      </c>
      <c r="I2189" t="str">
        <f>'[2]Order Form'!H2138</f>
        <v>WS DRAWSTRING MAKE UP BAG NAVY HEARTS</v>
      </c>
      <c r="J2189">
        <f>'[2]Order Form'!I2138</f>
        <v>3</v>
      </c>
      <c r="K2189">
        <f>'[2]Order Form'!J2138</f>
        <v>15.12</v>
      </c>
      <c r="L2189">
        <f>'[2]Order Form'!K2138</f>
        <v>24.95</v>
      </c>
      <c r="M2189">
        <f>'[2]Order Form'!L2073</f>
        <v>0</v>
      </c>
    </row>
    <row r="2190" spans="3:13" ht="15" hidden="1" customHeight="1" outlineLevel="2" x14ac:dyDescent="0.25">
      <c r="C2190" s="59" t="s">
        <v>37</v>
      </c>
      <c r="D2190" s="59" t="s">
        <v>37</v>
      </c>
      <c r="E2190">
        <f>'[2]Order Form'!D2139</f>
        <v>510198</v>
      </c>
      <c r="F2190" t="str">
        <f>'[2]Order Form'!E2139</f>
        <v>01-04</v>
      </c>
      <c r="G2190">
        <f>'[2]Order Form'!F2139</f>
        <v>0</v>
      </c>
      <c r="H2190">
        <f>'[2]Order Form'!G2139</f>
        <v>0</v>
      </c>
      <c r="I2190" t="str">
        <f>'[2]Order Form'!H2139</f>
        <v>WS DRAWSTRING MAKE UP BAG WATERCOLOUR LEOPARD</v>
      </c>
      <c r="J2190">
        <f>'[2]Order Form'!I2139</f>
        <v>3</v>
      </c>
      <c r="K2190">
        <f>'[2]Order Form'!J2139</f>
        <v>15.12</v>
      </c>
      <c r="L2190">
        <f>'[2]Order Form'!K2139</f>
        <v>24.95</v>
      </c>
      <c r="M2190">
        <f>'[2]Order Form'!L2074</f>
        <v>0</v>
      </c>
    </row>
    <row r="2191" spans="3:13" ht="15" hidden="1" customHeight="1" outlineLevel="2" x14ac:dyDescent="0.25">
      <c r="C2191" s="59" t="s">
        <v>37</v>
      </c>
      <c r="D2191" s="59" t="s">
        <v>37</v>
      </c>
      <c r="E2191">
        <f>'[2]Order Form'!D2140</f>
        <v>510199</v>
      </c>
      <c r="F2191" t="str">
        <f>'[2]Order Form'!E2140</f>
        <v>01-04</v>
      </c>
      <c r="G2191">
        <f>'[2]Order Form'!F2140</f>
        <v>0</v>
      </c>
      <c r="H2191">
        <f>'[2]Order Form'!G2140</f>
        <v>0</v>
      </c>
      <c r="I2191" t="str">
        <f>'[2]Order Form'!H2140</f>
        <v>WS DRAWSTRING MAKE UP BAG SHOW DOGS</v>
      </c>
      <c r="J2191">
        <f>'[2]Order Form'!I2140</f>
        <v>3</v>
      </c>
      <c r="K2191">
        <f>'[2]Order Form'!J2140</f>
        <v>15.12</v>
      </c>
      <c r="L2191">
        <f>'[2]Order Form'!K2140</f>
        <v>24.95</v>
      </c>
      <c r="M2191">
        <f>'[2]Order Form'!L2075</f>
        <v>0</v>
      </c>
    </row>
    <row r="2192" spans="3:13" ht="15" hidden="1" customHeight="1" outlineLevel="2" x14ac:dyDescent="0.25">
      <c r="C2192" s="59" t="s">
        <v>37</v>
      </c>
      <c r="D2192" s="59" t="s">
        <v>37</v>
      </c>
      <c r="E2192">
        <f>'[2]Order Form'!D2141</f>
        <v>0</v>
      </c>
      <c r="F2192">
        <f>'[2]Order Form'!E2141</f>
        <v>0</v>
      </c>
      <c r="G2192">
        <f>'[2]Order Form'!F2141</f>
        <v>0</v>
      </c>
      <c r="H2192">
        <f>'[2]Order Form'!G2141</f>
        <v>0</v>
      </c>
      <c r="I2192">
        <f>'[2]Order Form'!H2141</f>
        <v>0</v>
      </c>
      <c r="J2192">
        <f>'[2]Order Form'!I2141</f>
        <v>0</v>
      </c>
      <c r="K2192">
        <f>'[2]Order Form'!J2141</f>
        <v>0</v>
      </c>
      <c r="L2192">
        <f>'[2]Order Form'!K2141</f>
        <v>0</v>
      </c>
      <c r="M2192">
        <f>'[2]Order Form'!L2076</f>
        <v>0</v>
      </c>
    </row>
    <row r="2193" spans="3:13" ht="15" hidden="1" customHeight="1" outlineLevel="2" x14ac:dyDescent="0.25">
      <c r="C2193" s="59" t="s">
        <v>37</v>
      </c>
      <c r="D2193" s="59" t="s">
        <v>37</v>
      </c>
      <c r="E2193" t="str">
        <f>'[2]Order Form'!D2142</f>
        <v>WSA475</v>
      </c>
      <c r="F2193" t="str">
        <f>'[2]Order Form'!E2142</f>
        <v>03-13</v>
      </c>
      <c r="G2193">
        <f>'[2]Order Form'!F2142</f>
        <v>0</v>
      </c>
      <c r="H2193" t="str">
        <f>'[2]Order Form'!G2142</f>
        <v>P</v>
      </c>
      <c r="I2193" t="str">
        <f>'[2]Order Form'!H2142</f>
        <v>WS PREMIUM JEWELLERY CASE PREPACK</v>
      </c>
      <c r="J2193">
        <f>'[2]Order Form'!I2142</f>
        <v>1</v>
      </c>
      <c r="K2193">
        <f>'[2]Order Form'!J2142</f>
        <v>145.19999999999999</v>
      </c>
      <c r="L2193">
        <f>'[2]Order Form'!K2142</f>
        <v>239.58</v>
      </c>
      <c r="M2193">
        <f>'[2]Order Form'!L2077</f>
        <v>0</v>
      </c>
    </row>
    <row r="2194" spans="3:13" ht="15" hidden="1" customHeight="1" outlineLevel="2" x14ac:dyDescent="0.25">
      <c r="C2194" s="59" t="s">
        <v>37</v>
      </c>
      <c r="D2194" s="59" t="s">
        <v>37</v>
      </c>
      <c r="E2194">
        <f>'[2]Order Form'!D2143</f>
        <v>511416</v>
      </c>
      <c r="F2194" t="str">
        <f>'[2]Order Form'!E2143</f>
        <v>03-13</v>
      </c>
      <c r="G2194">
        <f>'[2]Order Form'!F2143</f>
        <v>0</v>
      </c>
      <c r="H2194">
        <f>'[2]Order Form'!G2143</f>
        <v>0</v>
      </c>
      <c r="I2194" t="str">
        <f>'[2]Order Form'!H2143</f>
        <v>WS PREMIUM JEWELLERY CASE MINT</v>
      </c>
      <c r="J2194">
        <f>'[2]Order Form'!I2143</f>
        <v>2</v>
      </c>
      <c r="K2194">
        <f>'[2]Order Form'!J2143</f>
        <v>18.149999999999999</v>
      </c>
      <c r="L2194">
        <f>'[2]Order Form'!K2143</f>
        <v>29.95</v>
      </c>
      <c r="M2194">
        <f>'[2]Order Form'!L2078</f>
        <v>0</v>
      </c>
    </row>
    <row r="2195" spans="3:13" ht="15" hidden="1" customHeight="1" outlineLevel="2" x14ac:dyDescent="0.25">
      <c r="C2195" s="59" t="s">
        <v>37</v>
      </c>
      <c r="D2195" s="59" t="s">
        <v>37</v>
      </c>
      <c r="E2195">
        <f>'[2]Order Form'!D2144</f>
        <v>511417</v>
      </c>
      <c r="F2195" t="str">
        <f>'[2]Order Form'!E2144</f>
        <v>03-13</v>
      </c>
      <c r="G2195">
        <f>'[2]Order Form'!F2144</f>
        <v>0</v>
      </c>
      <c r="H2195">
        <f>'[2]Order Form'!G2144</f>
        <v>0</v>
      </c>
      <c r="I2195" t="str">
        <f>'[2]Order Form'!H2144</f>
        <v>WS PREMIUM JEWELLERY CASE BLACK</v>
      </c>
      <c r="J2195">
        <f>'[2]Order Form'!I2144</f>
        <v>2</v>
      </c>
      <c r="K2195">
        <f>'[2]Order Form'!J2144</f>
        <v>18.149999999999999</v>
      </c>
      <c r="L2195">
        <f>'[2]Order Form'!K2144</f>
        <v>29.95</v>
      </c>
      <c r="M2195">
        <f>'[2]Order Form'!L2079</f>
        <v>0</v>
      </c>
    </row>
    <row r="2196" spans="3:13" ht="15" hidden="1" customHeight="1" outlineLevel="2" x14ac:dyDescent="0.25">
      <c r="C2196" s="59" t="s">
        <v>37</v>
      </c>
      <c r="D2196" s="59" t="s">
        <v>37</v>
      </c>
      <c r="E2196">
        <f>'[2]Order Form'!D2145</f>
        <v>511418</v>
      </c>
      <c r="F2196" t="str">
        <f>'[2]Order Form'!E2145</f>
        <v>03-13</v>
      </c>
      <c r="G2196">
        <f>'[2]Order Form'!F2145</f>
        <v>0</v>
      </c>
      <c r="H2196">
        <f>'[2]Order Form'!G2145</f>
        <v>0</v>
      </c>
      <c r="I2196" t="str">
        <f>'[2]Order Form'!H2145</f>
        <v>WS PREMIUM JEWELLERY CASE BEIGE</v>
      </c>
      <c r="J2196">
        <f>'[2]Order Form'!I2145</f>
        <v>2</v>
      </c>
      <c r="K2196">
        <f>'[2]Order Form'!J2145</f>
        <v>18.149999999999999</v>
      </c>
      <c r="L2196">
        <f>'[2]Order Form'!K2145</f>
        <v>29.95</v>
      </c>
      <c r="M2196">
        <f>'[2]Order Form'!L2080</f>
        <v>0</v>
      </c>
    </row>
    <row r="2197" spans="3:13" ht="15" hidden="1" customHeight="1" outlineLevel="2" x14ac:dyDescent="0.25">
      <c r="C2197" s="59" t="s">
        <v>37</v>
      </c>
      <c r="D2197" s="59" t="s">
        <v>37</v>
      </c>
      <c r="E2197">
        <f>'[2]Order Form'!D2146</f>
        <v>511419</v>
      </c>
      <c r="F2197" t="str">
        <f>'[2]Order Form'!E2146</f>
        <v>03-13</v>
      </c>
      <c r="G2197">
        <f>'[2]Order Form'!F2146</f>
        <v>0</v>
      </c>
      <c r="H2197">
        <f>'[2]Order Form'!G2146</f>
        <v>0</v>
      </c>
      <c r="I2197" t="str">
        <f>'[2]Order Form'!H2146</f>
        <v>WS PREMIUM JEWELLERY CASE BLUSH</v>
      </c>
      <c r="J2197">
        <f>'[2]Order Form'!I2146</f>
        <v>2</v>
      </c>
      <c r="K2197">
        <f>'[2]Order Form'!J2146</f>
        <v>18.149999999999999</v>
      </c>
      <c r="L2197">
        <f>'[2]Order Form'!K2146</f>
        <v>29.95</v>
      </c>
      <c r="M2197">
        <f>'[2]Order Form'!L2081</f>
        <v>0</v>
      </c>
    </row>
    <row r="2198" spans="3:13" ht="15" hidden="1" customHeight="1" outlineLevel="2" x14ac:dyDescent="0.25">
      <c r="C2198" s="59" t="s">
        <v>37</v>
      </c>
      <c r="D2198" s="59" t="s">
        <v>37</v>
      </c>
      <c r="E2198">
        <f>'[2]Order Form'!D2147</f>
        <v>0</v>
      </c>
      <c r="F2198">
        <f>'[2]Order Form'!E2147</f>
        <v>0</v>
      </c>
      <c r="G2198">
        <f>'[2]Order Form'!F2147</f>
        <v>0</v>
      </c>
      <c r="H2198">
        <f>'[2]Order Form'!G2147</f>
        <v>0</v>
      </c>
      <c r="I2198">
        <f>'[2]Order Form'!H2147</f>
        <v>0</v>
      </c>
      <c r="J2198">
        <f>'[2]Order Form'!I2147</f>
        <v>0</v>
      </c>
      <c r="K2198">
        <f>'[2]Order Form'!J2147</f>
        <v>0</v>
      </c>
      <c r="L2198">
        <f>'[2]Order Form'!K2147</f>
        <v>0</v>
      </c>
      <c r="M2198">
        <f>'[2]Order Form'!L2082</f>
        <v>0</v>
      </c>
    </row>
    <row r="2199" spans="3:13" ht="15" hidden="1" customHeight="1" outlineLevel="2" x14ac:dyDescent="0.25">
      <c r="C2199" s="59" t="s">
        <v>37</v>
      </c>
      <c r="D2199" s="59" t="s">
        <v>37</v>
      </c>
      <c r="E2199" t="str">
        <f>'[2]Order Form'!D2148</f>
        <v>WSA563</v>
      </c>
      <c r="F2199" t="str">
        <f>'[2]Order Form'!E2148</f>
        <v>04-06</v>
      </c>
      <c r="G2199">
        <f>'[2]Order Form'!F2148</f>
        <v>0</v>
      </c>
      <c r="H2199" t="str">
        <f>'[2]Order Form'!G2148</f>
        <v>P</v>
      </c>
      <c r="I2199" t="str">
        <f>'[2]Order Form'!H2148</f>
        <v>WS PREMIUM JEWELLERY BOX PREPACK (8)</v>
      </c>
      <c r="J2199">
        <f>'[2]Order Form'!I2148</f>
        <v>1</v>
      </c>
      <c r="K2199">
        <f>'[2]Order Form'!J2148</f>
        <v>96.72</v>
      </c>
      <c r="L2199">
        <f>'[2]Order Form'!K2148</f>
        <v>159.59</v>
      </c>
      <c r="M2199">
        <f>'[2]Order Form'!L2083</f>
        <v>0</v>
      </c>
    </row>
    <row r="2200" spans="3:13" ht="15" hidden="1" customHeight="1" outlineLevel="2" x14ac:dyDescent="0.25">
      <c r="C2200" s="59" t="s">
        <v>37</v>
      </c>
      <c r="D2200" s="59" t="s">
        <v>37</v>
      </c>
      <c r="E2200">
        <f>'[2]Order Form'!D2149</f>
        <v>512340</v>
      </c>
      <c r="F2200" t="str">
        <f>'[2]Order Form'!E2149</f>
        <v>01-07</v>
      </c>
      <c r="G2200">
        <f>'[2]Order Form'!F2149</f>
        <v>0</v>
      </c>
      <c r="H2200">
        <f>'[2]Order Form'!G2149</f>
        <v>0</v>
      </c>
      <c r="I2200" t="str">
        <f>'[2]Order Form'!H2149</f>
        <v>WS PREMIUM JEWELLERY BOX SAGE</v>
      </c>
      <c r="J2200">
        <f>'[2]Order Form'!I2149</f>
        <v>2</v>
      </c>
      <c r="K2200">
        <f>'[2]Order Form'!J2149</f>
        <v>12.09</v>
      </c>
      <c r="L2200">
        <f>'[2]Order Form'!K2149</f>
        <v>19.95</v>
      </c>
      <c r="M2200">
        <f>'[2]Order Form'!L2084</f>
        <v>0</v>
      </c>
    </row>
    <row r="2201" spans="3:13" ht="15" hidden="1" customHeight="1" outlineLevel="2" x14ac:dyDescent="0.25">
      <c r="C2201" s="59" t="s">
        <v>37</v>
      </c>
      <c r="D2201" s="59" t="s">
        <v>37</v>
      </c>
      <c r="E2201">
        <f>'[2]Order Form'!D2150</f>
        <v>512341</v>
      </c>
      <c r="F2201" t="str">
        <f>'[2]Order Form'!E2150</f>
        <v>01-07</v>
      </c>
      <c r="G2201">
        <f>'[2]Order Form'!F2150</f>
        <v>0</v>
      </c>
      <c r="H2201">
        <f>'[2]Order Form'!G2150</f>
        <v>0</v>
      </c>
      <c r="I2201" t="str">
        <f>'[2]Order Form'!H2150</f>
        <v>WS PREMIUM JEWELLERY BOX SLATE BLUE</v>
      </c>
      <c r="J2201">
        <f>'[2]Order Form'!I2150</f>
        <v>2</v>
      </c>
      <c r="K2201">
        <f>'[2]Order Form'!J2150</f>
        <v>12.09</v>
      </c>
      <c r="L2201">
        <f>'[2]Order Form'!K2150</f>
        <v>19.95</v>
      </c>
      <c r="M2201">
        <f>'[2]Order Form'!L2085</f>
        <v>0</v>
      </c>
    </row>
    <row r="2202" spans="3:13" ht="15" hidden="1" customHeight="1" outlineLevel="2" x14ac:dyDescent="0.25">
      <c r="C2202" s="59" t="s">
        <v>37</v>
      </c>
      <c r="D2202" s="59" t="s">
        <v>37</v>
      </c>
      <c r="E2202">
        <f>'[2]Order Form'!D2151</f>
        <v>512342</v>
      </c>
      <c r="F2202" t="str">
        <f>'[2]Order Form'!E2151</f>
        <v>01-07</v>
      </c>
      <c r="G2202">
        <f>'[2]Order Form'!F2151</f>
        <v>0</v>
      </c>
      <c r="H2202">
        <f>'[2]Order Form'!G2151</f>
        <v>0</v>
      </c>
      <c r="I2202" t="str">
        <f>'[2]Order Form'!H2151</f>
        <v>WS PREMIUM JEWELLERY BOX BLUSH</v>
      </c>
      <c r="J2202">
        <f>'[2]Order Form'!I2151</f>
        <v>2</v>
      </c>
      <c r="K2202">
        <f>'[2]Order Form'!J2151</f>
        <v>12.09</v>
      </c>
      <c r="L2202">
        <f>'[2]Order Form'!K2151</f>
        <v>19.95</v>
      </c>
      <c r="M2202">
        <f>'[2]Order Form'!L2086</f>
        <v>0</v>
      </c>
    </row>
    <row r="2203" spans="3:13" ht="15" hidden="1" customHeight="1" outlineLevel="2" x14ac:dyDescent="0.25">
      <c r="C2203" s="59" t="s">
        <v>37</v>
      </c>
      <c r="D2203" s="59" t="s">
        <v>37</v>
      </c>
      <c r="E2203">
        <f>'[2]Order Form'!D2152</f>
        <v>512343</v>
      </c>
      <c r="F2203" t="str">
        <f>'[2]Order Form'!E2152</f>
        <v>01-07</v>
      </c>
      <c r="G2203">
        <f>'[2]Order Form'!F2152</f>
        <v>0</v>
      </c>
      <c r="H2203">
        <f>'[2]Order Form'!G2152</f>
        <v>0</v>
      </c>
      <c r="I2203" t="str">
        <f>'[2]Order Form'!H2152</f>
        <v>WS PREMIUM JEWELLERY BOX BLACK</v>
      </c>
      <c r="J2203">
        <f>'[2]Order Form'!I2152</f>
        <v>2</v>
      </c>
      <c r="K2203">
        <f>'[2]Order Form'!J2152</f>
        <v>12.09</v>
      </c>
      <c r="L2203">
        <f>'[2]Order Form'!K2152</f>
        <v>19.95</v>
      </c>
      <c r="M2203">
        <f>'[2]Order Form'!L2087</f>
        <v>0</v>
      </c>
    </row>
    <row r="2204" spans="3:13" ht="15" hidden="1" customHeight="1" outlineLevel="2" x14ac:dyDescent="0.25">
      <c r="C2204" s="59" t="s">
        <v>37</v>
      </c>
      <c r="D2204" s="59" t="s">
        <v>37</v>
      </c>
      <c r="E2204">
        <f>'[2]Order Form'!D2153</f>
        <v>0</v>
      </c>
      <c r="F2204">
        <f>'[2]Order Form'!E2153</f>
        <v>0</v>
      </c>
      <c r="G2204">
        <f>'[2]Order Form'!F2153</f>
        <v>0</v>
      </c>
      <c r="H2204">
        <f>'[2]Order Form'!G2153</f>
        <v>0</v>
      </c>
      <c r="I2204">
        <f>'[2]Order Form'!H2153</f>
        <v>0</v>
      </c>
      <c r="J2204">
        <f>'[2]Order Form'!I2153</f>
        <v>0</v>
      </c>
      <c r="K2204">
        <f>'[2]Order Form'!J2153</f>
        <v>0</v>
      </c>
      <c r="L2204">
        <f>'[2]Order Form'!K2153</f>
        <v>0</v>
      </c>
      <c r="M2204">
        <f>'[2]Order Form'!L2088</f>
        <v>0</v>
      </c>
    </row>
    <row r="2205" spans="3:13" ht="15" hidden="1" customHeight="1" outlineLevel="2" x14ac:dyDescent="0.25">
      <c r="C2205" s="59" t="s">
        <v>37</v>
      </c>
      <c r="D2205" s="59" t="s">
        <v>37</v>
      </c>
      <c r="E2205" t="str">
        <f>'[2]Order Form'!D2154</f>
        <v>WSA169</v>
      </c>
      <c r="F2205" t="str">
        <f>'[2]Order Form'!E2154</f>
        <v>WR-26</v>
      </c>
      <c r="G2205">
        <f>'[2]Order Form'!F2154</f>
        <v>0</v>
      </c>
      <c r="H2205" t="str">
        <f>'[2]Order Form'!G2154</f>
        <v>P</v>
      </c>
      <c r="I2205" t="str">
        <f>'[2]Order Form'!H2154</f>
        <v>WS VELVET LARGE JEWELLERY CASE PREPACK</v>
      </c>
      <c r="J2205">
        <f>'[2]Order Form'!I2154</f>
        <v>1</v>
      </c>
      <c r="K2205">
        <f>'[2]Order Form'!J2154</f>
        <v>145.08000000000001</v>
      </c>
      <c r="L2205">
        <f>'[2]Order Form'!K2154</f>
        <v>239.38</v>
      </c>
      <c r="M2205">
        <f>'[2]Order Form'!L2089</f>
        <v>0</v>
      </c>
    </row>
    <row r="2206" spans="3:13" ht="15" hidden="1" customHeight="1" outlineLevel="2" x14ac:dyDescent="0.25">
      <c r="C2206" s="59" t="s">
        <v>37</v>
      </c>
      <c r="D2206" s="59" t="s">
        <v>37</v>
      </c>
      <c r="E2206">
        <f>'[2]Order Form'!D2155</f>
        <v>509016</v>
      </c>
      <c r="F2206" t="str">
        <f>'[2]Order Form'!E2155</f>
        <v>03-19</v>
      </c>
      <c r="G2206">
        <f>'[2]Order Form'!F2155</f>
        <v>0</v>
      </c>
      <c r="H2206">
        <f>'[2]Order Form'!G2155</f>
        <v>0</v>
      </c>
      <c r="I2206" t="str">
        <f>'[2]Order Form'!H2155</f>
        <v>WS VELVET LARGE JEWELLERY CASE SOFT PINK</v>
      </c>
      <c r="J2206">
        <f>'[2]Order Form'!I2155</f>
        <v>3</v>
      </c>
      <c r="K2206">
        <f>'[2]Order Form'!J2155</f>
        <v>12.09</v>
      </c>
      <c r="L2206">
        <f>'[2]Order Form'!K2155</f>
        <v>19.95</v>
      </c>
      <c r="M2206">
        <f>'[2]Order Form'!L2090</f>
        <v>0</v>
      </c>
    </row>
    <row r="2207" spans="3:13" ht="15" hidden="1" customHeight="1" outlineLevel="2" x14ac:dyDescent="0.25">
      <c r="C2207" s="59" t="s">
        <v>37</v>
      </c>
      <c r="D2207" s="59" t="s">
        <v>37</v>
      </c>
      <c r="E2207">
        <f>'[2]Order Form'!D2156</f>
        <v>509017</v>
      </c>
      <c r="F2207" t="str">
        <f>'[2]Order Form'!E2156</f>
        <v>03-19</v>
      </c>
      <c r="G2207">
        <f>'[2]Order Form'!F2156</f>
        <v>0</v>
      </c>
      <c r="H2207">
        <f>'[2]Order Form'!G2156</f>
        <v>0</v>
      </c>
      <c r="I2207" t="str">
        <f>'[2]Order Form'!H2156</f>
        <v>WS VELVET LARGE JEWELLERY CASE NAVY</v>
      </c>
      <c r="J2207">
        <f>'[2]Order Form'!I2156</f>
        <v>3</v>
      </c>
      <c r="K2207">
        <f>'[2]Order Form'!J2156</f>
        <v>12.09</v>
      </c>
      <c r="L2207">
        <f>'[2]Order Form'!K2156</f>
        <v>19.95</v>
      </c>
      <c r="M2207">
        <f>'[2]Order Form'!L2091</f>
        <v>0</v>
      </c>
    </row>
    <row r="2208" spans="3:13" ht="15" hidden="1" customHeight="1" outlineLevel="2" x14ac:dyDescent="0.25">
      <c r="C2208" s="59" t="s">
        <v>37</v>
      </c>
      <c r="D2208" s="59" t="s">
        <v>37</v>
      </c>
      <c r="E2208">
        <f>'[2]Order Form'!D2157</f>
        <v>509018</v>
      </c>
      <c r="F2208" t="str">
        <f>'[2]Order Form'!E2157</f>
        <v>03-19</v>
      </c>
      <c r="G2208">
        <f>'[2]Order Form'!F2157</f>
        <v>0</v>
      </c>
      <c r="H2208">
        <f>'[2]Order Form'!G2157</f>
        <v>0</v>
      </c>
      <c r="I2208" t="str">
        <f>'[2]Order Form'!H2157</f>
        <v>WS VELVET LARGE JEWELLERY CASE PEARL GREY</v>
      </c>
      <c r="J2208">
        <f>'[2]Order Form'!I2157</f>
        <v>3</v>
      </c>
      <c r="K2208">
        <f>'[2]Order Form'!J2157</f>
        <v>12.09</v>
      </c>
      <c r="L2208">
        <f>'[2]Order Form'!K2157</f>
        <v>19.95</v>
      </c>
      <c r="M2208">
        <f>'[2]Order Form'!L2092</f>
        <v>0</v>
      </c>
    </row>
    <row r="2209" spans="3:13" ht="15" hidden="1" customHeight="1" outlineLevel="2" x14ac:dyDescent="0.25">
      <c r="C2209" s="59" t="s">
        <v>37</v>
      </c>
      <c r="D2209" s="59" t="s">
        <v>37</v>
      </c>
      <c r="E2209">
        <f>'[2]Order Form'!D2158</f>
        <v>509019</v>
      </c>
      <c r="F2209" t="str">
        <f>'[2]Order Form'!E2158</f>
        <v>03-19</v>
      </c>
      <c r="G2209">
        <f>'[2]Order Form'!F2158</f>
        <v>0</v>
      </c>
      <c r="H2209">
        <f>'[2]Order Form'!G2158</f>
        <v>0</v>
      </c>
      <c r="I2209" t="str">
        <f>'[2]Order Form'!H2158</f>
        <v>WS VELVET LARGE JEWELLERY CASE BLACK</v>
      </c>
      <c r="J2209">
        <f>'[2]Order Form'!I2158</f>
        <v>3</v>
      </c>
      <c r="K2209">
        <f>'[2]Order Form'!J2158</f>
        <v>12.09</v>
      </c>
      <c r="L2209">
        <f>'[2]Order Form'!K2158</f>
        <v>19.95</v>
      </c>
      <c r="M2209">
        <f>'[2]Order Form'!L2093</f>
        <v>0</v>
      </c>
    </row>
    <row r="2210" spans="3:13" ht="15" hidden="1" customHeight="1" outlineLevel="2" x14ac:dyDescent="0.25">
      <c r="C2210" s="59" t="s">
        <v>37</v>
      </c>
      <c r="D2210" s="59" t="s">
        <v>37</v>
      </c>
      <c r="E2210">
        <f>'[2]Order Form'!D2159</f>
        <v>0</v>
      </c>
      <c r="F2210">
        <f>'[2]Order Form'!E2159</f>
        <v>0</v>
      </c>
      <c r="G2210">
        <f>'[2]Order Form'!F2159</f>
        <v>0</v>
      </c>
      <c r="H2210">
        <f>'[2]Order Form'!G2159</f>
        <v>0</v>
      </c>
      <c r="I2210">
        <f>'[2]Order Form'!H2159</f>
        <v>0</v>
      </c>
      <c r="J2210">
        <f>'[2]Order Form'!I2159</f>
        <v>0</v>
      </c>
      <c r="K2210">
        <f>'[2]Order Form'!J2159</f>
        <v>0</v>
      </c>
      <c r="L2210">
        <f>'[2]Order Form'!K2159</f>
        <v>0</v>
      </c>
      <c r="M2210">
        <f>'[2]Order Form'!L2094</f>
        <v>0</v>
      </c>
    </row>
    <row r="2211" spans="3:13" ht="15" hidden="1" customHeight="1" outlineLevel="2" x14ac:dyDescent="0.25">
      <c r="C2211" s="59" t="s">
        <v>37</v>
      </c>
      <c r="D2211" s="59" t="s">
        <v>37</v>
      </c>
      <c r="E2211" t="str">
        <f>'[2]Order Form'!D2160</f>
        <v>WSA544</v>
      </c>
      <c r="F2211" t="str">
        <f>'[2]Order Form'!E2160</f>
        <v>03-15</v>
      </c>
      <c r="G2211">
        <f>'[2]Order Form'!F2160</f>
        <v>0</v>
      </c>
      <c r="H2211" t="str">
        <f>'[2]Order Form'!G2160</f>
        <v>P</v>
      </c>
      <c r="I2211" t="str">
        <f>'[2]Order Form'!H2160</f>
        <v>** WS MINI PILL CASE PREPACK (16)</v>
      </c>
      <c r="J2211">
        <f>'[2]Order Form'!I2160</f>
        <v>1</v>
      </c>
      <c r="K2211">
        <f>'[2]Order Form'!J2160</f>
        <v>77.12</v>
      </c>
      <c r="L2211">
        <f>'[2]Order Form'!K2160</f>
        <v>127.25</v>
      </c>
      <c r="M2211">
        <f>'[2]Order Form'!L2095</f>
        <v>0</v>
      </c>
    </row>
    <row r="2212" spans="3:13" ht="15" hidden="1" customHeight="1" outlineLevel="2" x14ac:dyDescent="0.25">
      <c r="C2212" s="59" t="s">
        <v>37</v>
      </c>
      <c r="D2212" s="59" t="s">
        <v>37</v>
      </c>
      <c r="E2212">
        <f>'[2]Order Form'!D2161</f>
        <v>512034</v>
      </c>
      <c r="F2212" t="str">
        <f>'[2]Order Form'!E2161</f>
        <v>03-15</v>
      </c>
      <c r="G2212">
        <f>'[2]Order Form'!F2161</f>
        <v>0</v>
      </c>
      <c r="H2212">
        <f>'[2]Order Form'!G2161</f>
        <v>0</v>
      </c>
      <c r="I2212" t="str">
        <f>'[2]Order Form'!H2161</f>
        <v>** WS MINI PILL CASE MINT CHECK</v>
      </c>
      <c r="J2212">
        <f>'[2]Order Form'!I2161</f>
        <v>4</v>
      </c>
      <c r="K2212">
        <f>'[2]Order Form'!J2161</f>
        <v>4.82</v>
      </c>
      <c r="L2212">
        <f>'[2]Order Form'!K2161</f>
        <v>7.95</v>
      </c>
      <c r="M2212">
        <f>'[2]Order Form'!L2096</f>
        <v>0</v>
      </c>
    </row>
    <row r="2213" spans="3:13" ht="15" hidden="1" customHeight="1" outlineLevel="2" x14ac:dyDescent="0.25">
      <c r="C2213" s="59" t="s">
        <v>37</v>
      </c>
      <c r="D2213" s="59" t="s">
        <v>37</v>
      </c>
      <c r="E2213">
        <f>'[2]Order Form'!D2162</f>
        <v>512035</v>
      </c>
      <c r="F2213" t="str">
        <f>'[2]Order Form'!E2162</f>
        <v>03-15</v>
      </c>
      <c r="G2213">
        <f>'[2]Order Form'!F2162</f>
        <v>0</v>
      </c>
      <c r="H2213">
        <f>'[2]Order Form'!G2162</f>
        <v>0</v>
      </c>
      <c r="I2213" t="str">
        <f>'[2]Order Form'!H2162</f>
        <v>** WS MINI PILL CASE LITTLE FLORAL</v>
      </c>
      <c r="J2213">
        <f>'[2]Order Form'!I2162</f>
        <v>4</v>
      </c>
      <c r="K2213">
        <f>'[2]Order Form'!J2162</f>
        <v>4.82</v>
      </c>
      <c r="L2213">
        <f>'[2]Order Form'!K2162</f>
        <v>7.95</v>
      </c>
      <c r="M2213">
        <f>'[2]Order Form'!L2097</f>
        <v>0</v>
      </c>
    </row>
    <row r="2214" spans="3:13" ht="15" hidden="1" customHeight="1" outlineLevel="2" x14ac:dyDescent="0.25">
      <c r="C2214" s="59" t="s">
        <v>37</v>
      </c>
      <c r="D2214" s="59" t="s">
        <v>37</v>
      </c>
      <c r="E2214">
        <f>'[2]Order Form'!D2163</f>
        <v>512036</v>
      </c>
      <c r="F2214" t="str">
        <f>'[2]Order Form'!E2163</f>
        <v>03-15</v>
      </c>
      <c r="G2214">
        <f>'[2]Order Form'!F2163</f>
        <v>0</v>
      </c>
      <c r="H2214">
        <f>'[2]Order Form'!G2163</f>
        <v>0</v>
      </c>
      <c r="I2214" t="str">
        <f>'[2]Order Form'!H2163</f>
        <v>** WS MINI PILL CASE SLATE GINGHAM</v>
      </c>
      <c r="J2214">
        <f>'[2]Order Form'!I2163</f>
        <v>4</v>
      </c>
      <c r="K2214">
        <f>'[2]Order Form'!J2163</f>
        <v>4.82</v>
      </c>
      <c r="L2214">
        <f>'[2]Order Form'!K2163</f>
        <v>7.95</v>
      </c>
      <c r="M2214">
        <f>'[2]Order Form'!L2098</f>
        <v>0</v>
      </c>
    </row>
    <row r="2215" spans="3:13" ht="15" hidden="1" customHeight="1" outlineLevel="2" x14ac:dyDescent="0.25">
      <c r="C2215" s="59" t="s">
        <v>37</v>
      </c>
      <c r="D2215" s="59" t="s">
        <v>37</v>
      </c>
      <c r="E2215">
        <f>'[2]Order Form'!D2164</f>
        <v>512037</v>
      </c>
      <c r="F2215" t="str">
        <f>'[2]Order Form'!E2164</f>
        <v>03-15</v>
      </c>
      <c r="G2215">
        <f>'[2]Order Form'!F2164</f>
        <v>0</v>
      </c>
      <c r="H2215">
        <f>'[2]Order Form'!G2164</f>
        <v>0</v>
      </c>
      <c r="I2215" t="str">
        <f>'[2]Order Form'!H2164</f>
        <v>** WS MINI PILL CASE BLACK HEXAGON</v>
      </c>
      <c r="J2215">
        <f>'[2]Order Form'!I2164</f>
        <v>4</v>
      </c>
      <c r="K2215">
        <f>'[2]Order Form'!J2164</f>
        <v>4.82</v>
      </c>
      <c r="L2215">
        <f>'[2]Order Form'!K2164</f>
        <v>7.95</v>
      </c>
      <c r="M2215">
        <f>'[2]Order Form'!L2099</f>
        <v>0</v>
      </c>
    </row>
    <row r="2216" spans="3:13" ht="15" hidden="1" customHeight="1" outlineLevel="2" x14ac:dyDescent="0.25">
      <c r="C2216" s="59" t="s">
        <v>37</v>
      </c>
      <c r="D2216" s="59" t="s">
        <v>37</v>
      </c>
      <c r="E2216">
        <f>'[2]Order Form'!D2165</f>
        <v>0</v>
      </c>
      <c r="F2216">
        <f>'[2]Order Form'!E2165</f>
        <v>0</v>
      </c>
      <c r="G2216">
        <f>'[2]Order Form'!F2165</f>
        <v>0</v>
      </c>
      <c r="H2216">
        <f>'[2]Order Form'!G2165</f>
        <v>0</v>
      </c>
      <c r="I2216">
        <f>'[2]Order Form'!H2165</f>
        <v>0</v>
      </c>
      <c r="J2216">
        <f>'[2]Order Form'!I2165</f>
        <v>0</v>
      </c>
      <c r="K2216">
        <f>'[2]Order Form'!J2165</f>
        <v>0</v>
      </c>
      <c r="L2216">
        <f>'[2]Order Form'!K2165</f>
        <v>0</v>
      </c>
      <c r="M2216">
        <f>'[2]Order Form'!L2100</f>
        <v>0</v>
      </c>
    </row>
    <row r="2217" spans="3:13" ht="15" hidden="1" customHeight="1" outlineLevel="2" x14ac:dyDescent="0.25">
      <c r="C2217" s="59" t="s">
        <v>37</v>
      </c>
      <c r="D2217" s="59" t="s">
        <v>37</v>
      </c>
      <c r="E2217">
        <f>'[2]Order Form'!D2166</f>
        <v>0</v>
      </c>
      <c r="F2217">
        <f>'[2]Order Form'!E2166</f>
        <v>0</v>
      </c>
      <c r="G2217">
        <f>'[2]Order Form'!F2166</f>
        <v>0</v>
      </c>
      <c r="H2217">
        <f>'[2]Order Form'!G2166</f>
        <v>0</v>
      </c>
      <c r="I2217">
        <f>'[2]Order Form'!H2166</f>
        <v>0</v>
      </c>
      <c r="J2217">
        <f>'[2]Order Form'!I2166</f>
        <v>0</v>
      </c>
      <c r="K2217">
        <f>'[2]Order Form'!J2166</f>
        <v>0</v>
      </c>
      <c r="L2217">
        <f>'[2]Order Form'!K2166</f>
        <v>0</v>
      </c>
      <c r="M2217">
        <f>'[2]Order Form'!L2101</f>
        <v>0</v>
      </c>
    </row>
    <row r="2218" spans="3:13" ht="15" hidden="1" customHeight="1" outlineLevel="2" x14ac:dyDescent="0.25">
      <c r="C2218" s="59" t="s">
        <v>37</v>
      </c>
      <c r="D2218" s="59" t="s">
        <v>37</v>
      </c>
      <c r="E2218" t="str">
        <f>'[2]Order Form'!D2167</f>
        <v>WSA581</v>
      </c>
      <c r="F2218" t="str">
        <f>'[2]Order Form'!E2167</f>
        <v>03-17</v>
      </c>
      <c r="G2218">
        <f>'[2]Order Form'!F2167</f>
        <v>0</v>
      </c>
      <c r="H2218" t="str">
        <f>'[2]Order Form'!G2167</f>
        <v>P</v>
      </c>
      <c r="I2218" t="str">
        <f>'[2]Order Form'!H2167</f>
        <v>WS PORTABLE PILL CASE FLORA SERIES PREPACK</v>
      </c>
      <c r="J2218">
        <f>'[2]Order Form'!I2167</f>
        <v>1</v>
      </c>
      <c r="K2218">
        <f>'[2]Order Form'!J2167</f>
        <v>144.96</v>
      </c>
      <c r="L2218">
        <f>'[2]Order Form'!K2167</f>
        <v>239.18</v>
      </c>
      <c r="M2218">
        <f>'[2]Order Form'!L2102</f>
        <v>0</v>
      </c>
    </row>
    <row r="2219" spans="3:13" ht="15" hidden="1" customHeight="1" outlineLevel="2" x14ac:dyDescent="0.25">
      <c r="C2219" s="59" t="s">
        <v>37</v>
      </c>
      <c r="D2219" s="59" t="s">
        <v>37</v>
      </c>
      <c r="E2219" t="str">
        <f>'[2]Order Form'!D2168</f>
        <v>WSA541</v>
      </c>
      <c r="F2219" t="str">
        <f>'[2]Order Form'!E2168</f>
        <v>03-17</v>
      </c>
      <c r="G2219">
        <f>'[2]Order Form'!F2168</f>
        <v>0</v>
      </c>
      <c r="H2219" t="str">
        <f>'[2]Order Form'!G2168</f>
        <v>P</v>
      </c>
      <c r="I2219" t="str">
        <f>'[2]Order Form'!H2168</f>
        <v>WS PORTABLE PILL CASE SOPHIA SERIES PREPACK (16)</v>
      </c>
      <c r="J2219">
        <f>'[2]Order Form'!I2168</f>
        <v>1</v>
      </c>
      <c r="K2219">
        <f>'[2]Order Form'!J2168</f>
        <v>144.96</v>
      </c>
      <c r="L2219">
        <f>'[2]Order Form'!K2168</f>
        <v>239.18</v>
      </c>
      <c r="M2219" t="e">
        <f>'[2]Order Form'!#REF!</f>
        <v>#REF!</v>
      </c>
    </row>
    <row r="2220" spans="3:13" ht="15" hidden="1" customHeight="1" outlineLevel="2" x14ac:dyDescent="0.25">
      <c r="C2220" s="59" t="s">
        <v>37</v>
      </c>
      <c r="D2220" s="59" t="s">
        <v>37</v>
      </c>
      <c r="E2220" t="str">
        <f>'[2]Order Form'!D2169</f>
        <v>WSA508</v>
      </c>
      <c r="F2220" t="str">
        <f>'[2]Order Form'!E2169</f>
        <v>03-17</v>
      </c>
      <c r="G2220">
        <f>'[2]Order Form'!F2169</f>
        <v>0</v>
      </c>
      <c r="H2220" t="str">
        <f>'[2]Order Form'!G2169</f>
        <v>P</v>
      </c>
      <c r="I2220" t="str">
        <f>'[2]Order Form'!H2169</f>
        <v>WS PORTABLE PILL CASE MADELEINE SERIES PREPACK</v>
      </c>
      <c r="J2220">
        <f>'[2]Order Form'!I2169</f>
        <v>1</v>
      </c>
      <c r="K2220">
        <f>'[2]Order Form'!J2169</f>
        <v>144.96</v>
      </c>
      <c r="L2220">
        <f>'[2]Order Form'!K2169</f>
        <v>239.18</v>
      </c>
      <c r="M2220">
        <f>'[2]Order Form'!L2103</f>
        <v>0</v>
      </c>
    </row>
    <row r="2221" spans="3:13" ht="15" hidden="1" customHeight="1" outlineLevel="2" x14ac:dyDescent="0.25">
      <c r="C2221" s="59" t="s">
        <v>37</v>
      </c>
      <c r="D2221" s="59" t="s">
        <v>37</v>
      </c>
      <c r="E2221" t="str">
        <f>'[2]Order Form'!D2170</f>
        <v>WSA470</v>
      </c>
      <c r="F2221" t="str">
        <f>'[2]Order Form'!E2170</f>
        <v>03-17</v>
      </c>
      <c r="G2221">
        <f>'[2]Order Form'!F2170</f>
        <v>0</v>
      </c>
      <c r="H2221" t="str">
        <f>'[2]Order Form'!G2170</f>
        <v>P</v>
      </c>
      <c r="I2221" t="str">
        <f>'[2]Order Form'!H2170</f>
        <v xml:space="preserve">WS PORTABLE PILL CASE FLORENCE SERIES PREPACK (16)
</v>
      </c>
      <c r="J2221">
        <f>'[2]Order Form'!I2170</f>
        <v>1</v>
      </c>
      <c r="K2221">
        <f>'[2]Order Form'!J2170</f>
        <v>144.96</v>
      </c>
      <c r="L2221">
        <f>'[2]Order Form'!K2170</f>
        <v>239.18</v>
      </c>
      <c r="M2221">
        <f>'[2]Order Form'!L2104</f>
        <v>0</v>
      </c>
    </row>
    <row r="2222" spans="3:13" ht="15" hidden="1" customHeight="1" outlineLevel="2" x14ac:dyDescent="0.25">
      <c r="C2222" s="59" t="s">
        <v>37</v>
      </c>
      <c r="D2222" s="59" t="s">
        <v>37</v>
      </c>
      <c r="E2222" t="str">
        <f>'[2]Order Form'!D2171</f>
        <v>WSA574</v>
      </c>
      <c r="F2222" t="str">
        <f>'[2]Order Form'!E2171</f>
        <v>03-15</v>
      </c>
      <c r="G2222">
        <f>'[2]Order Form'!F2171</f>
        <v>0</v>
      </c>
      <c r="H2222" t="str">
        <f>'[2]Order Form'!G2171</f>
        <v>p</v>
      </c>
      <c r="I2222" t="str">
        <f>'[2]Order Form'!H2171</f>
        <v>WS SQUARE PILL CASE FLORA SERIES PREPACK</v>
      </c>
      <c r="J2222">
        <f>'[2]Order Form'!I2171</f>
        <v>1</v>
      </c>
      <c r="K2222">
        <f>'[2]Order Form'!J2171</f>
        <v>77.12</v>
      </c>
      <c r="L2222">
        <f>'[2]Order Form'!K2171</f>
        <v>127.25</v>
      </c>
      <c r="M2222">
        <f>'[2]Order Form'!L2105</f>
        <v>0</v>
      </c>
    </row>
    <row r="2223" spans="3:13" ht="15" hidden="1" customHeight="1" outlineLevel="2" x14ac:dyDescent="0.25">
      <c r="C2223" s="59" t="s">
        <v>37</v>
      </c>
      <c r="D2223" s="59" t="s">
        <v>37</v>
      </c>
      <c r="E2223" t="str">
        <f>'[2]Order Form'!D2172</f>
        <v>WSA537</v>
      </c>
      <c r="F2223" t="str">
        <f>'[2]Order Form'!E2172</f>
        <v>03-17</v>
      </c>
      <c r="G2223">
        <f>'[2]Order Form'!F2172</f>
        <v>0</v>
      </c>
      <c r="H2223" t="str">
        <f>'[2]Order Form'!G2172</f>
        <v>P</v>
      </c>
      <c r="I2223" t="str">
        <f>'[2]Order Form'!H2172</f>
        <v>WS SQUARE PILL CASE SOPHIA SERIES PREPACK (16)</v>
      </c>
      <c r="J2223">
        <f>'[2]Order Form'!I2172</f>
        <v>1</v>
      </c>
      <c r="K2223">
        <f>'[2]Order Form'!J2172</f>
        <v>77.12</v>
      </c>
      <c r="L2223">
        <f>'[2]Order Form'!K2172</f>
        <v>127.25</v>
      </c>
      <c r="M2223">
        <f>'[2]Order Form'!L2106</f>
        <v>0</v>
      </c>
    </row>
    <row r="2224" spans="3:13" ht="15" hidden="1" customHeight="1" outlineLevel="2" x14ac:dyDescent="0.25">
      <c r="C2224" s="59" t="s">
        <v>37</v>
      </c>
      <c r="D2224" s="59" t="s">
        <v>37</v>
      </c>
      <c r="E2224" t="str">
        <f>'[2]Order Form'!D2173</f>
        <v>WSA544</v>
      </c>
      <c r="F2224" t="str">
        <f>'[2]Order Form'!E2173</f>
        <v>03-11</v>
      </c>
      <c r="G2224">
        <f>'[2]Order Form'!F2173</f>
        <v>0</v>
      </c>
      <c r="H2224" t="str">
        <f>'[2]Order Form'!G2173</f>
        <v>P</v>
      </c>
      <c r="I2224" t="str">
        <f>'[2]Order Form'!H2173</f>
        <v>WS MINI PILL CASE PREPACK (16)</v>
      </c>
      <c r="J2224">
        <f>'[2]Order Form'!I2173</f>
        <v>1</v>
      </c>
      <c r="K2224">
        <f>'[2]Order Form'!J2173</f>
        <v>77.12</v>
      </c>
      <c r="L2224">
        <f>'[2]Order Form'!K2173</f>
        <v>127.25</v>
      </c>
      <c r="M2224">
        <f>'[2]Order Form'!L2107</f>
        <v>0</v>
      </c>
    </row>
    <row r="2225" spans="3:13" ht="15" hidden="1" customHeight="1" outlineLevel="2" x14ac:dyDescent="0.25">
      <c r="C2225" s="59" t="s">
        <v>37</v>
      </c>
      <c r="D2225" s="59" t="s">
        <v>37</v>
      </c>
      <c r="E2225">
        <f>'[2]Order Form'!D2174</f>
        <v>0</v>
      </c>
      <c r="F2225">
        <f>'[2]Order Form'!E2174</f>
        <v>0</v>
      </c>
      <c r="G2225">
        <f>'[2]Order Form'!F2174</f>
        <v>0</v>
      </c>
      <c r="H2225">
        <f>'[2]Order Form'!G2174</f>
        <v>0</v>
      </c>
      <c r="I2225">
        <f>'[2]Order Form'!H2174</f>
        <v>0</v>
      </c>
      <c r="J2225">
        <f>'[2]Order Form'!I2174</f>
        <v>0</v>
      </c>
      <c r="K2225">
        <f>'[2]Order Form'!J2174</f>
        <v>0</v>
      </c>
      <c r="L2225">
        <f>'[2]Order Form'!K2174</f>
        <v>0</v>
      </c>
      <c r="M2225">
        <f>'[2]Order Form'!L2108</f>
        <v>0</v>
      </c>
    </row>
    <row r="2226" spans="3:13" ht="15" hidden="1" customHeight="1" outlineLevel="2" x14ac:dyDescent="0.25">
      <c r="C2226" s="59" t="s">
        <v>37</v>
      </c>
      <c r="D2226" s="59" t="s">
        <v>37</v>
      </c>
      <c r="E2226" t="str">
        <f>'[2]Order Form'!D2175</f>
        <v>WSA575</v>
      </c>
      <c r="F2226" t="str">
        <f>'[2]Order Form'!E2175</f>
        <v>03-17</v>
      </c>
      <c r="G2226">
        <f>'[2]Order Form'!F2175</f>
        <v>0</v>
      </c>
      <c r="H2226" t="str">
        <f>'[2]Order Form'!G2175</f>
        <v>P</v>
      </c>
      <c r="I2226" t="str">
        <f>'[2]Order Form'!H2175</f>
        <v>WS ZIPPER MANICURE SET FLORA SERIES PREPACK</v>
      </c>
      <c r="J2226">
        <f>'[2]Order Form'!I2175</f>
        <v>1</v>
      </c>
      <c r="K2226">
        <f>'[2]Order Form'!J2175</f>
        <v>144.96</v>
      </c>
      <c r="L2226">
        <f>'[2]Order Form'!K2175</f>
        <v>239.18</v>
      </c>
      <c r="M2226">
        <f>'[2]Order Form'!L2109</f>
        <v>0</v>
      </c>
    </row>
    <row r="2227" spans="3:13" ht="15" hidden="1" customHeight="1" outlineLevel="2" x14ac:dyDescent="0.25">
      <c r="C2227" s="59" t="s">
        <v>37</v>
      </c>
      <c r="D2227" s="59" t="s">
        <v>37</v>
      </c>
      <c r="E2227" t="str">
        <f>'[2]Order Form'!D2176</f>
        <v>WSA535</v>
      </c>
      <c r="F2227" t="str">
        <f>'[2]Order Form'!E2176</f>
        <v>03-15</v>
      </c>
      <c r="G2227">
        <f>'[2]Order Form'!F2176</f>
        <v>0</v>
      </c>
      <c r="H2227" t="str">
        <f>'[2]Order Form'!G2176</f>
        <v>P</v>
      </c>
      <c r="I2227" t="str">
        <f>'[2]Order Form'!H2176</f>
        <v>WS ZIPPER MANICURE SET SOPHIA SERIES PREPACK (16)</v>
      </c>
      <c r="J2227">
        <f>'[2]Order Form'!I2176</f>
        <v>1</v>
      </c>
      <c r="K2227">
        <f>'[2]Order Form'!J2176</f>
        <v>144.96</v>
      </c>
      <c r="L2227">
        <f>'[2]Order Form'!K2176</f>
        <v>239.18</v>
      </c>
      <c r="M2227">
        <f>'[2]Order Form'!L2110</f>
        <v>0</v>
      </c>
    </row>
    <row r="2228" spans="3:13" ht="15" hidden="1" customHeight="1" outlineLevel="2" x14ac:dyDescent="0.25">
      <c r="C2228" s="59" t="s">
        <v>37</v>
      </c>
      <c r="D2228" s="59" t="s">
        <v>37</v>
      </c>
      <c r="E2228" t="str">
        <f>'[2]Order Form'!D2177</f>
        <v>WSA506</v>
      </c>
      <c r="F2228" t="str">
        <f>'[2]Order Form'!E2177</f>
        <v>03-15</v>
      </c>
      <c r="G2228">
        <f>'[2]Order Form'!F2177</f>
        <v>0</v>
      </c>
      <c r="H2228" t="str">
        <f>'[2]Order Form'!G2177</f>
        <v>P</v>
      </c>
      <c r="I2228" t="str">
        <f>'[2]Order Form'!H2177</f>
        <v>WS ZIPPER MANICURE SET MADELEINE SERIES PREPACK</v>
      </c>
      <c r="J2228">
        <f>'[2]Order Form'!I2177</f>
        <v>1</v>
      </c>
      <c r="K2228">
        <f>'[2]Order Form'!J2177</f>
        <v>144.96</v>
      </c>
      <c r="L2228">
        <f>'[2]Order Form'!K2177</f>
        <v>239.18</v>
      </c>
      <c r="M2228">
        <f>'[2]Order Form'!L2111</f>
        <v>0</v>
      </c>
    </row>
    <row r="2229" spans="3:13" ht="15" hidden="1" customHeight="1" outlineLevel="2" x14ac:dyDescent="0.25">
      <c r="C2229" s="59" t="s">
        <v>37</v>
      </c>
      <c r="D2229" s="59" t="s">
        <v>37</v>
      </c>
      <c r="E2229" t="str">
        <f>'[2]Order Form'!D2178</f>
        <v>WSA464</v>
      </c>
      <c r="F2229" t="str">
        <f>'[2]Order Form'!E2178</f>
        <v>03-15</v>
      </c>
      <c r="G2229">
        <f>'[2]Order Form'!F2178</f>
        <v>0</v>
      </c>
      <c r="H2229" t="str">
        <f>'[2]Order Form'!G2178</f>
        <v>P</v>
      </c>
      <c r="I2229" t="str">
        <f>'[2]Order Form'!H2178</f>
        <v>WS ZIPPER MANICURE SET FLORENCE SERIES PREPACK (16)</v>
      </c>
      <c r="J2229">
        <f>'[2]Order Form'!I2178</f>
        <v>1</v>
      </c>
      <c r="K2229">
        <f>'[2]Order Form'!J2178</f>
        <v>144.96</v>
      </c>
      <c r="L2229">
        <f>'[2]Order Form'!K2178</f>
        <v>239.18</v>
      </c>
      <c r="M2229">
        <f>'[2]Order Form'!L2112</f>
        <v>0</v>
      </c>
    </row>
    <row r="2230" spans="3:13" ht="15" hidden="1" customHeight="1" outlineLevel="2" x14ac:dyDescent="0.25">
      <c r="C2230" s="59" t="s">
        <v>37</v>
      </c>
      <c r="D2230" s="59" t="s">
        <v>37</v>
      </c>
      <c r="E2230" t="str">
        <f>'[2]Order Form'!D2179</f>
        <v>WSA384</v>
      </c>
      <c r="F2230" t="str">
        <f>'[2]Order Form'!E2179</f>
        <v>03-15</v>
      </c>
      <c r="G2230">
        <f>'[2]Order Form'!F2179</f>
        <v>0</v>
      </c>
      <c r="H2230" t="str">
        <f>'[2]Order Form'!G2179</f>
        <v xml:space="preserve">P </v>
      </c>
      <c r="I2230" t="str">
        <f>'[2]Order Form'!H2179</f>
        <v>WS ZIPPER MANICURE SET SIENNA FLEUR SERIES PREPACK (16)</v>
      </c>
      <c r="J2230">
        <f>'[2]Order Form'!I2179</f>
        <v>1</v>
      </c>
      <c r="K2230">
        <f>'[2]Order Form'!J2179</f>
        <v>144.96</v>
      </c>
      <c r="L2230">
        <f>'[2]Order Form'!K2179</f>
        <v>239.18</v>
      </c>
      <c r="M2230">
        <f>'[2]Order Form'!L2113</f>
        <v>0</v>
      </c>
    </row>
    <row r="2231" spans="3:13" ht="15" hidden="1" customHeight="1" outlineLevel="2" x14ac:dyDescent="0.25">
      <c r="C2231" s="59" t="s">
        <v>37</v>
      </c>
      <c r="D2231" s="59" t="s">
        <v>37</v>
      </c>
      <c r="E2231" t="str">
        <f>'[2]Order Form'!D2180</f>
        <v>WSA362</v>
      </c>
      <c r="F2231" t="str">
        <f>'[2]Order Form'!E2180</f>
        <v>03-11</v>
      </c>
      <c r="G2231">
        <f>'[2]Order Form'!F2180</f>
        <v>0</v>
      </c>
      <c r="H2231" t="str">
        <f>'[2]Order Form'!G2180</f>
        <v xml:space="preserve">P </v>
      </c>
      <c r="I2231" t="str">
        <f>'[2]Order Form'!H2180</f>
        <v>WS ZIPPER MANICURE SET CAMILLA ROSE SERIES PREPACK</v>
      </c>
      <c r="J2231">
        <f>'[2]Order Form'!I2180</f>
        <v>1</v>
      </c>
      <c r="K2231">
        <f>'[2]Order Form'!J2180</f>
        <v>144.96</v>
      </c>
      <c r="L2231">
        <f>'[2]Order Form'!K2180</f>
        <v>239.18</v>
      </c>
      <c r="M2231">
        <f>'[2]Order Form'!L2114</f>
        <v>0</v>
      </c>
    </row>
    <row r="2232" spans="3:13" ht="15" hidden="1" customHeight="1" outlineLevel="2" x14ac:dyDescent="0.25">
      <c r="C2232" s="59" t="s">
        <v>37</v>
      </c>
      <c r="D2232" s="59" t="s">
        <v>37</v>
      </c>
      <c r="E2232">
        <f>'[2]Order Form'!D2181</f>
        <v>0</v>
      </c>
      <c r="F2232">
        <f>'[2]Order Form'!E2181</f>
        <v>0</v>
      </c>
      <c r="G2232">
        <f>'[2]Order Form'!F2181</f>
        <v>0</v>
      </c>
      <c r="H2232">
        <f>'[2]Order Form'!G2181</f>
        <v>0</v>
      </c>
      <c r="I2232">
        <f>'[2]Order Form'!H2181</f>
        <v>0</v>
      </c>
      <c r="J2232">
        <f>'[2]Order Form'!I2181</f>
        <v>0</v>
      </c>
      <c r="K2232">
        <f>'[2]Order Form'!J2181</f>
        <v>0</v>
      </c>
      <c r="L2232">
        <f>'[2]Order Form'!K2181</f>
        <v>0</v>
      </c>
      <c r="M2232">
        <f>'[2]Order Form'!L2115</f>
        <v>0</v>
      </c>
    </row>
    <row r="2233" spans="3:13" ht="15" hidden="1" customHeight="1" outlineLevel="2" x14ac:dyDescent="0.25">
      <c r="C2233" s="59" t="s">
        <v>37</v>
      </c>
      <c r="D2233" s="59" t="s">
        <v>37</v>
      </c>
      <c r="E2233" t="str">
        <f>'[2]Order Form'!D2182</f>
        <v>WS715</v>
      </c>
      <c r="F2233" t="str">
        <f>'[2]Order Form'!E2182</f>
        <v>WR-19</v>
      </c>
      <c r="G2233">
        <f>'[2]Order Form'!F2182</f>
        <v>0</v>
      </c>
      <c r="H2233" t="str">
        <f>'[2]Order Form'!G2182</f>
        <v>P</v>
      </c>
      <c r="I2233" t="str">
        <f>'[2]Order Form'!H2182</f>
        <v>** WS NAIL CLIPPER WITH BUFFER PREPACK</v>
      </c>
      <c r="J2233">
        <f>'[2]Order Form'!I2182</f>
        <v>1</v>
      </c>
      <c r="K2233">
        <f>'[2]Order Form'!J2182</f>
        <v>72</v>
      </c>
      <c r="L2233">
        <f>'[2]Order Form'!K2182</f>
        <v>118.8</v>
      </c>
      <c r="M2233">
        <f>'[2]Order Form'!L2116</f>
        <v>0</v>
      </c>
    </row>
    <row r="2234" spans="3:13" ht="15" hidden="1" customHeight="1" outlineLevel="2" x14ac:dyDescent="0.25">
      <c r="C2234" s="59" t="s">
        <v>37</v>
      </c>
      <c r="D2234" s="59" t="s">
        <v>37</v>
      </c>
      <c r="E2234">
        <f>'[2]Order Form'!D2183</f>
        <v>0</v>
      </c>
      <c r="F2234">
        <f>'[2]Order Form'!E2183</f>
        <v>0</v>
      </c>
      <c r="G2234">
        <f>'[2]Order Form'!F2183</f>
        <v>0</v>
      </c>
      <c r="H2234">
        <f>'[2]Order Form'!G2183</f>
        <v>0</v>
      </c>
      <c r="I2234">
        <f>'[2]Order Form'!H2183</f>
        <v>0</v>
      </c>
      <c r="J2234">
        <f>'[2]Order Form'!I2183</f>
        <v>0</v>
      </c>
      <c r="K2234">
        <f>'[2]Order Form'!J2183</f>
        <v>0</v>
      </c>
      <c r="L2234">
        <f>'[2]Order Form'!K2183</f>
        <v>0</v>
      </c>
      <c r="M2234">
        <f>'[2]Order Form'!L2117</f>
        <v>0</v>
      </c>
    </row>
    <row r="2235" spans="3:13" ht="15" hidden="1" customHeight="1" outlineLevel="2" x14ac:dyDescent="0.25">
      <c r="C2235" s="59" t="s">
        <v>37</v>
      </c>
      <c r="D2235" s="59" t="s">
        <v>37</v>
      </c>
      <c r="E2235" t="str">
        <f>'[2]Order Form'!D2184</f>
        <v>WSA573</v>
      </c>
      <c r="F2235" t="str">
        <f>'[2]Order Form'!E2184</f>
        <v>03-17</v>
      </c>
      <c r="G2235">
        <f>'[2]Order Form'!F2184</f>
        <v>0</v>
      </c>
      <c r="H2235" t="str">
        <f>'[2]Order Form'!G2184</f>
        <v>P</v>
      </c>
      <c r="I2235" t="str">
        <f>'[2]Order Form'!H2184</f>
        <v>WS ROUND MIRROR FLORA SERIES PREPACK</v>
      </c>
      <c r="J2235">
        <f>'[2]Order Form'!I2184</f>
        <v>1</v>
      </c>
      <c r="K2235">
        <f>'[2]Order Form'!J2184</f>
        <v>72.36</v>
      </c>
      <c r="L2235">
        <f>'[2]Order Form'!K2184</f>
        <v>119.39</v>
      </c>
      <c r="M2235">
        <f>'[2]Order Form'!L2118</f>
        <v>0</v>
      </c>
    </row>
    <row r="2236" spans="3:13" ht="15" hidden="1" customHeight="1" outlineLevel="2" x14ac:dyDescent="0.25">
      <c r="C2236" s="59" t="s">
        <v>37</v>
      </c>
      <c r="D2236" s="59" t="s">
        <v>37</v>
      </c>
      <c r="E2236" t="str">
        <f>'[2]Order Form'!D2185</f>
        <v>WSA536</v>
      </c>
      <c r="F2236" t="str">
        <f>'[2]Order Form'!E2185</f>
        <v>03-19</v>
      </c>
      <c r="G2236">
        <f>'[2]Order Form'!F2185</f>
        <v>0</v>
      </c>
      <c r="H2236" t="str">
        <f>'[2]Order Form'!G2185</f>
        <v>P</v>
      </c>
      <c r="I2236" t="str">
        <f>'[2]Order Form'!H2185</f>
        <v>WS ROUND MIRROR SOPHIA SERIES PREPACK (12)</v>
      </c>
      <c r="J2236">
        <f>'[2]Order Form'!I2185</f>
        <v>1</v>
      </c>
      <c r="K2236">
        <f>'[2]Order Form'!J2185</f>
        <v>72.36</v>
      </c>
      <c r="L2236">
        <f>'[2]Order Form'!K2185</f>
        <v>119.39</v>
      </c>
      <c r="M2236">
        <f>'[2]Order Form'!L2119</f>
        <v>0</v>
      </c>
    </row>
    <row r="2237" spans="3:13" ht="15" hidden="1" customHeight="1" outlineLevel="2" x14ac:dyDescent="0.25">
      <c r="C2237" s="59" t="s">
        <v>37</v>
      </c>
      <c r="D2237" s="59" t="s">
        <v>37</v>
      </c>
      <c r="E2237">
        <f>'[2]Order Form'!D2186</f>
        <v>0</v>
      </c>
      <c r="F2237">
        <f>'[2]Order Form'!E2186</f>
        <v>0</v>
      </c>
      <c r="G2237">
        <f>'[2]Order Form'!F2186</f>
        <v>0</v>
      </c>
      <c r="H2237">
        <f>'[2]Order Form'!G2186</f>
        <v>0</v>
      </c>
      <c r="I2237">
        <f>'[2]Order Form'!H2186</f>
        <v>0</v>
      </c>
      <c r="J2237">
        <f>'[2]Order Form'!I2186</f>
        <v>0</v>
      </c>
      <c r="K2237">
        <f>'[2]Order Form'!J2186</f>
        <v>0</v>
      </c>
      <c r="L2237">
        <f>'[2]Order Form'!K2186</f>
        <v>0</v>
      </c>
      <c r="M2237">
        <f>'[2]Order Form'!L2120</f>
        <v>0</v>
      </c>
    </row>
    <row r="2238" spans="3:13" ht="15" hidden="1" customHeight="1" outlineLevel="2" x14ac:dyDescent="0.25">
      <c r="C2238" s="59" t="s">
        <v>37</v>
      </c>
      <c r="D2238" s="59" t="s">
        <v>37</v>
      </c>
      <c r="E2238" t="str">
        <f>'[2]Order Form'!D2187</f>
        <v>WSA211</v>
      </c>
      <c r="F2238" t="str">
        <f>'[2]Order Form'!E2187</f>
        <v>ND-13</v>
      </c>
      <c r="G2238">
        <f>'[2]Order Form'!F2187</f>
        <v>0</v>
      </c>
      <c r="H2238" t="str">
        <f>'[2]Order Form'!G2187</f>
        <v>P</v>
      </c>
      <c r="I2238" t="str">
        <f>'[2]Order Form'!H2187</f>
        <v>WS PASTEL DELUXE JEWELLERY CASE PREPACK</v>
      </c>
      <c r="J2238">
        <f>'[2]Order Form'!I2187</f>
        <v>1</v>
      </c>
      <c r="K2238">
        <f>'[2]Order Form'!J2187</f>
        <v>144.96</v>
      </c>
      <c r="L2238">
        <f>'[2]Order Form'!K2187</f>
        <v>239.18</v>
      </c>
      <c r="M2238">
        <f>'[2]Order Form'!L2121</f>
        <v>0</v>
      </c>
    </row>
    <row r="2239" spans="3:13" ht="15" hidden="1" customHeight="1" outlineLevel="2" x14ac:dyDescent="0.25">
      <c r="C2239" s="59" t="s">
        <v>37</v>
      </c>
      <c r="D2239" s="59" t="s">
        <v>37</v>
      </c>
      <c r="E2239" t="str">
        <f>'[2]Order Form'!D2188</f>
        <v>WSA436</v>
      </c>
      <c r="F2239" t="str">
        <f>'[2]Order Form'!E2188</f>
        <v>03-09</v>
      </c>
      <c r="G2239">
        <f>'[2]Order Form'!F2188</f>
        <v>0</v>
      </c>
      <c r="H2239" t="str">
        <f>'[2]Order Form'!G2188</f>
        <v>P</v>
      </c>
      <c r="I2239" t="str">
        <f>'[2]Order Form'!H2188</f>
        <v>WS DELUXE JEWELLERY CASE LE JARDIN SERIES PREPACK (16)</v>
      </c>
      <c r="J2239">
        <f>'[2]Order Form'!I2188</f>
        <v>1</v>
      </c>
      <c r="K2239">
        <f>'[2]Order Form'!J2188</f>
        <v>144.96</v>
      </c>
      <c r="L2239">
        <f>'[2]Order Form'!K2188</f>
        <v>239.18</v>
      </c>
      <c r="M2239">
        <f>'[2]Order Form'!L2122</f>
        <v>0</v>
      </c>
    </row>
    <row r="2240" spans="3:13" ht="15" hidden="1" customHeight="1" outlineLevel="2" x14ac:dyDescent="0.25">
      <c r="C2240" s="59" t="s">
        <v>37</v>
      </c>
      <c r="D2240" s="59" t="s">
        <v>37</v>
      </c>
      <c r="E2240" t="str">
        <f>'[2]Order Form'!D2189</f>
        <v>WSA360</v>
      </c>
      <c r="F2240" t="str">
        <f>'[2]Order Form'!E2189</f>
        <v>03-11</v>
      </c>
      <c r="G2240">
        <f>'[2]Order Form'!F2189</f>
        <v>0</v>
      </c>
      <c r="H2240" t="str">
        <f>'[2]Order Form'!G2189</f>
        <v>P</v>
      </c>
      <c r="I2240" t="str">
        <f>'[2]Order Form'!H2189</f>
        <v>WS DELUXE JEWELLERY CASE CAMILLA ROSE SERIES PREPACK</v>
      </c>
      <c r="J2240">
        <f>'[2]Order Form'!I2189</f>
        <v>1</v>
      </c>
      <c r="K2240">
        <f>'[2]Order Form'!J2189</f>
        <v>144.96</v>
      </c>
      <c r="L2240">
        <f>'[2]Order Form'!K2189</f>
        <v>239.1</v>
      </c>
      <c r="M2240">
        <f>'[2]Order Form'!L2123</f>
        <v>0</v>
      </c>
    </row>
    <row r="2241" spans="3:13" ht="15" hidden="1" customHeight="1" outlineLevel="2" x14ac:dyDescent="0.25">
      <c r="C2241" s="59" t="s">
        <v>37</v>
      </c>
      <c r="D2241" s="59" t="s">
        <v>37</v>
      </c>
      <c r="E2241" t="str">
        <f>'[2]Order Form'!D2190</f>
        <v>WSA055</v>
      </c>
      <c r="F2241" t="str">
        <f>'[2]Order Form'!E2190</f>
        <v>WR-19</v>
      </c>
      <c r="G2241">
        <f>'[2]Order Form'!F2190</f>
        <v>0</v>
      </c>
      <c r="H2241" t="str">
        <f>'[2]Order Form'!G2190</f>
        <v>P</v>
      </c>
      <c r="I2241" t="str">
        <f>'[2]Order Form'!H2190</f>
        <v>WS SMALL DELUXE JEWELLERY CASE COASTAL BREEZE SERIES PREPACK</v>
      </c>
      <c r="J2241">
        <f>'[2]Order Form'!I2190</f>
        <v>1</v>
      </c>
      <c r="K2241">
        <f>'[2]Order Form'!J2190</f>
        <v>96.48</v>
      </c>
      <c r="L2241">
        <f>'[2]Order Form'!K2190</f>
        <v>159.19</v>
      </c>
      <c r="M2241">
        <f>'[2]Order Form'!L2124</f>
        <v>0</v>
      </c>
    </row>
    <row r="2242" spans="3:13" ht="15" hidden="1" customHeight="1" outlineLevel="2" x14ac:dyDescent="0.25">
      <c r="C2242" s="59" t="s">
        <v>37</v>
      </c>
      <c r="D2242" s="59" t="s">
        <v>37</v>
      </c>
      <c r="E2242" t="str">
        <f>'[2]Order Form'!D2191</f>
        <v>WS982</v>
      </c>
      <c r="F2242" t="str">
        <f>'[2]Order Form'!E2191</f>
        <v>WR-19</v>
      </c>
      <c r="G2242">
        <f>'[2]Order Form'!F2191</f>
        <v>0</v>
      </c>
      <c r="H2242" t="str">
        <f>'[2]Order Form'!G2191</f>
        <v xml:space="preserve">P </v>
      </c>
      <c r="I2242" t="str">
        <f>'[2]Order Form'!H2191</f>
        <v>WS JEWELLERY TRAVEL CASE PREPACK</v>
      </c>
      <c r="J2242">
        <f>'[2]Order Form'!I2191</f>
        <v>1</v>
      </c>
      <c r="K2242">
        <f>'[2]Order Form'!J2191</f>
        <v>96.48</v>
      </c>
      <c r="L2242">
        <f>'[2]Order Form'!K2191</f>
        <v>159.19</v>
      </c>
      <c r="M2242">
        <f>'[2]Order Form'!L2125</f>
        <v>0</v>
      </c>
    </row>
    <row r="2243" spans="3:13" ht="15" hidden="1" customHeight="1" outlineLevel="2" x14ac:dyDescent="0.25">
      <c r="C2243" s="59" t="s">
        <v>37</v>
      </c>
      <c r="D2243" s="59" t="s">
        <v>37</v>
      </c>
      <c r="E2243" t="str">
        <f>'[2]Order Form'!D2192</f>
        <v>WSA168</v>
      </c>
      <c r="F2243" t="str">
        <f>'[2]Order Form'!E2192</f>
        <v>WR-26</v>
      </c>
      <c r="G2243">
        <f>'[2]Order Form'!F2192</f>
        <v>0</v>
      </c>
      <c r="H2243" t="str">
        <f>'[2]Order Form'!G2192</f>
        <v>P</v>
      </c>
      <c r="I2243" t="str">
        <f>'[2]Order Form'!H2192</f>
        <v>WS VELVET JEWELLERY TRAVEL CASE PREPACK</v>
      </c>
      <c r="J2243">
        <f>'[2]Order Form'!I2192</f>
        <v>1</v>
      </c>
      <c r="K2243">
        <f>'[2]Order Form'!J2192</f>
        <v>96.48</v>
      </c>
      <c r="L2243">
        <f>'[2]Order Form'!K2192</f>
        <v>159.19</v>
      </c>
      <c r="M2243">
        <f>'[2]Order Form'!L2126</f>
        <v>0</v>
      </c>
    </row>
    <row r="2244" spans="3:13" ht="15" hidden="1" customHeight="1" outlineLevel="2" x14ac:dyDescent="0.25">
      <c r="C2244" s="59" t="s">
        <v>37</v>
      </c>
      <c r="D2244" s="59" t="s">
        <v>37</v>
      </c>
      <c r="E2244" t="str">
        <f>'[2]Order Form'!D2193</f>
        <v>WSA018</v>
      </c>
      <c r="F2244" t="str">
        <f>'[2]Order Form'!E2193</f>
        <v>WR-19</v>
      </c>
      <c r="G2244">
        <f>'[2]Order Form'!F2193</f>
        <v>0</v>
      </c>
      <c r="H2244" t="str">
        <f>'[2]Order Form'!G2193</f>
        <v>P</v>
      </c>
      <c r="I2244" t="str">
        <f>'[2]Order Form'!H2193</f>
        <v>WS RECTANGLE JEWELLERY TRAVEL CASE PREPACK</v>
      </c>
      <c r="J2244">
        <f>'[2]Order Form'!I2193</f>
        <v>1</v>
      </c>
      <c r="K2244">
        <f>'[2]Order Form'!J2193</f>
        <v>96.48</v>
      </c>
      <c r="L2244">
        <f>'[2]Order Form'!K2193</f>
        <v>159.19</v>
      </c>
      <c r="M2244">
        <f>'[2]Order Form'!L2127</f>
        <v>0</v>
      </c>
    </row>
    <row r="2245" spans="3:13" ht="15" hidden="1" customHeight="1" outlineLevel="2" x14ac:dyDescent="0.25">
      <c r="C2245" s="59" t="s">
        <v>37</v>
      </c>
      <c r="D2245" s="59" t="s">
        <v>37</v>
      </c>
      <c r="E2245">
        <f>'[2]Order Form'!D2194</f>
        <v>0</v>
      </c>
      <c r="F2245">
        <f>'[2]Order Form'!E2194</f>
        <v>0</v>
      </c>
      <c r="G2245">
        <f>'[2]Order Form'!F2194</f>
        <v>0</v>
      </c>
      <c r="H2245">
        <f>'[2]Order Form'!G2194</f>
        <v>0</v>
      </c>
      <c r="I2245">
        <f>'[2]Order Form'!H2194</f>
        <v>0</v>
      </c>
      <c r="J2245">
        <f>'[2]Order Form'!I2194</f>
        <v>0</v>
      </c>
      <c r="K2245">
        <f>'[2]Order Form'!J2194</f>
        <v>0</v>
      </c>
      <c r="L2245">
        <f>'[2]Order Form'!K2194</f>
        <v>0</v>
      </c>
      <c r="M2245">
        <f>'[2]Order Form'!L2128</f>
        <v>0</v>
      </c>
    </row>
    <row r="2246" spans="3:13" ht="15" hidden="1" customHeight="1" outlineLevel="2" x14ac:dyDescent="0.25">
      <c r="C2246" s="59" t="s">
        <v>37</v>
      </c>
      <c r="D2246" s="59" t="s">
        <v>37</v>
      </c>
      <c r="E2246" t="str">
        <f>'[2]Order Form'!D2195</f>
        <v>WSA578</v>
      </c>
      <c r="F2246" t="str">
        <f>'[2]Order Form'!E2195</f>
        <v>03-13</v>
      </c>
      <c r="G2246">
        <f>'[2]Order Form'!F2195</f>
        <v>0</v>
      </c>
      <c r="H2246" t="str">
        <f>'[2]Order Form'!G2195</f>
        <v xml:space="preserve">P </v>
      </c>
      <c r="I2246" t="str">
        <f>'[2]Order Form'!H2195</f>
        <v>WS EYEWEAR CASE FLORA SERIES PREPACK</v>
      </c>
      <c r="J2246">
        <f>'[2]Order Form'!I2195</f>
        <v>1</v>
      </c>
      <c r="K2246">
        <f>'[2]Order Form'!J2195</f>
        <v>94.2</v>
      </c>
      <c r="L2246">
        <f>'[2]Order Form'!K2195</f>
        <v>155.43</v>
      </c>
      <c r="M2246">
        <f>'[2]Order Form'!L2129</f>
        <v>0</v>
      </c>
    </row>
    <row r="2247" spans="3:13" ht="15" hidden="1" customHeight="1" outlineLevel="2" x14ac:dyDescent="0.25">
      <c r="C2247" s="59" t="s">
        <v>37</v>
      </c>
      <c r="D2247" s="59" t="s">
        <v>37</v>
      </c>
      <c r="E2247" t="str">
        <f>'[2]Order Form'!D2196</f>
        <v>WSA513</v>
      </c>
      <c r="F2247" t="str">
        <f>'[2]Order Form'!E2196</f>
        <v>03-07</v>
      </c>
      <c r="G2247">
        <f>'[2]Order Form'!F2196</f>
        <v>0</v>
      </c>
      <c r="H2247" t="str">
        <f>'[2]Order Form'!G2196</f>
        <v>P</v>
      </c>
      <c r="I2247" t="str">
        <f>'[2]Order Form'!H2196</f>
        <v>WS EYEWEAR CASE MADELEINE SERIES PREPACK</v>
      </c>
      <c r="J2247">
        <f>'[2]Order Form'!I2196</f>
        <v>1</v>
      </c>
      <c r="K2247">
        <f>'[2]Order Form'!J2196</f>
        <v>94.2</v>
      </c>
      <c r="L2247">
        <f>'[2]Order Form'!K2196</f>
        <v>155.43</v>
      </c>
      <c r="M2247">
        <f>'[2]Order Form'!L2130</f>
        <v>0</v>
      </c>
    </row>
    <row r="2248" spans="3:13" ht="15" hidden="1" customHeight="1" outlineLevel="2" x14ac:dyDescent="0.25">
      <c r="C2248" s="59" t="s">
        <v>37</v>
      </c>
      <c r="D2248" s="59" t="s">
        <v>37</v>
      </c>
      <c r="E2248" t="str">
        <f>'[2]Order Form'!D2197</f>
        <v>WSA387</v>
      </c>
      <c r="F2248" t="str">
        <f>'[2]Order Form'!E2197</f>
        <v>03-13</v>
      </c>
      <c r="G2248">
        <f>'[2]Order Form'!F2197</f>
        <v>0</v>
      </c>
      <c r="H2248" t="str">
        <f>'[2]Order Form'!G2197</f>
        <v xml:space="preserve">P </v>
      </c>
      <c r="I2248" t="str">
        <f>'[2]Order Form'!H2197</f>
        <v>WS EYEWEAR CASE SIENNA FLEUR SERIES PREPACK (12)</v>
      </c>
      <c r="J2248">
        <f>'[2]Order Form'!I2197</f>
        <v>1</v>
      </c>
      <c r="K2248">
        <f>'[2]Order Form'!J2197</f>
        <v>94.2</v>
      </c>
      <c r="L2248">
        <f>'[2]Order Form'!K2197</f>
        <v>155.43</v>
      </c>
      <c r="M2248">
        <f>'[2]Order Form'!L2131</f>
        <v>0</v>
      </c>
    </row>
    <row r="2249" spans="3:13" ht="15" hidden="1" customHeight="1" outlineLevel="2" x14ac:dyDescent="0.25">
      <c r="C2249" s="59" t="s">
        <v>37</v>
      </c>
      <c r="D2249" s="59" t="s">
        <v>37</v>
      </c>
      <c r="E2249" t="str">
        <f>'[2]Order Form'!D2198</f>
        <v>WSA304</v>
      </c>
      <c r="F2249" t="str">
        <f>'[2]Order Form'!E2198</f>
        <v>WR-20</v>
      </c>
      <c r="G2249">
        <f>'[2]Order Form'!F2198</f>
        <v>0</v>
      </c>
      <c r="H2249" t="str">
        <f>'[2]Order Form'!G2198</f>
        <v>P - LOW</v>
      </c>
      <c r="I2249" t="str">
        <f>'[2]Order Form'!H2198</f>
        <v>WS EYEWEAR CASE PEONY DREAMS SERIES PREPACK(12)</v>
      </c>
      <c r="J2249">
        <f>'[2]Order Form'!I2198</f>
        <v>1</v>
      </c>
      <c r="K2249">
        <f>'[2]Order Form'!J2198</f>
        <v>94.2</v>
      </c>
      <c r="L2249">
        <f>'[2]Order Form'!K2198</f>
        <v>155.43</v>
      </c>
      <c r="M2249">
        <f>'[2]Order Form'!L2132</f>
        <v>0</v>
      </c>
    </row>
    <row r="2250" spans="3:13" ht="15" hidden="1" customHeight="1" outlineLevel="2" x14ac:dyDescent="0.25">
      <c r="C2250" s="59" t="s">
        <v>37</v>
      </c>
      <c r="D2250" s="59" t="s">
        <v>37</v>
      </c>
      <c r="E2250" t="str">
        <f>'[2]Order Form'!D2199</f>
        <v>WSA166</v>
      </c>
      <c r="F2250" t="str">
        <f>'[2]Order Form'!E2199</f>
        <v>WR-26</v>
      </c>
      <c r="G2250">
        <f>'[2]Order Form'!F2199</f>
        <v>0</v>
      </c>
      <c r="H2250" t="str">
        <f>'[2]Order Form'!G2199</f>
        <v>P</v>
      </c>
      <c r="I2250" t="str">
        <f>'[2]Order Form'!H2199</f>
        <v>WS VELVET EYEWEAR CASE PREPACK</v>
      </c>
      <c r="J2250">
        <f>'[2]Order Form'!I2199</f>
        <v>1</v>
      </c>
      <c r="K2250">
        <f>'[2]Order Form'!J2199</f>
        <v>94.2</v>
      </c>
      <c r="L2250">
        <f>'[2]Order Form'!K2199</f>
        <v>155.43</v>
      </c>
      <c r="M2250">
        <f>'[2]Order Form'!L2133</f>
        <v>0</v>
      </c>
    </row>
    <row r="2251" spans="3:13" ht="15" hidden="1" customHeight="1" outlineLevel="2" x14ac:dyDescent="0.25">
      <c r="C2251" s="59" t="s">
        <v>37</v>
      </c>
      <c r="D2251" s="59" t="s">
        <v>37</v>
      </c>
      <c r="E2251">
        <f>'[2]Order Form'!D2200</f>
        <v>0</v>
      </c>
      <c r="F2251">
        <f>'[2]Order Form'!E2200</f>
        <v>0</v>
      </c>
      <c r="G2251">
        <f>'[2]Order Form'!F2200</f>
        <v>0</v>
      </c>
      <c r="H2251">
        <f>'[2]Order Form'!G2200</f>
        <v>0</v>
      </c>
      <c r="I2251">
        <f>'[2]Order Form'!H2200</f>
        <v>0</v>
      </c>
      <c r="J2251">
        <f>'[2]Order Form'!I2200</f>
        <v>0</v>
      </c>
      <c r="K2251">
        <f>'[2]Order Form'!J2200</f>
        <v>0</v>
      </c>
      <c r="L2251">
        <f>'[2]Order Form'!K2200</f>
        <v>0</v>
      </c>
      <c r="M2251">
        <f>'[2]Order Form'!L2134</f>
        <v>0</v>
      </c>
    </row>
    <row r="2252" spans="3:13" ht="15" hidden="1" customHeight="1" outlineLevel="2" x14ac:dyDescent="0.25">
      <c r="C2252" s="59" t="s">
        <v>37</v>
      </c>
      <c r="D2252" s="59" t="s">
        <v>37</v>
      </c>
      <c r="E2252" t="str">
        <f>'[2]Order Form'!D2201</f>
        <v>WSA580</v>
      </c>
      <c r="F2252" t="str">
        <f>'[2]Order Form'!E2201</f>
        <v>01-02</v>
      </c>
      <c r="G2252">
        <f>'[2]Order Form'!F2201</f>
        <v>0</v>
      </c>
      <c r="H2252" t="str">
        <f>'[2]Order Form'!G2201</f>
        <v xml:space="preserve">P </v>
      </c>
      <c r="I2252" t="str">
        <f>'[2]Order Form'!H2201</f>
        <v>WS EYE MASK FLORA SERIES PREPACK</v>
      </c>
      <c r="J2252">
        <f>'[2]Order Form'!I2201</f>
        <v>1</v>
      </c>
      <c r="K2252">
        <f>'[2]Order Form'!J2201</f>
        <v>125.6</v>
      </c>
      <c r="L2252">
        <f>'[2]Order Form'!K2201</f>
        <v>207.24</v>
      </c>
      <c r="M2252">
        <f>'[2]Order Form'!L2135</f>
        <v>0</v>
      </c>
    </row>
    <row r="2253" spans="3:13" ht="15" hidden="1" customHeight="1" outlineLevel="2" x14ac:dyDescent="0.25">
      <c r="C2253" s="59" t="s">
        <v>37</v>
      </c>
      <c r="D2253" s="59" t="s">
        <v>37</v>
      </c>
      <c r="E2253" t="str">
        <f>'[2]Order Form'!D2202</f>
        <v>WSA512</v>
      </c>
      <c r="F2253" t="str">
        <f>'[2]Order Form'!E2202</f>
        <v>03-09</v>
      </c>
      <c r="G2253">
        <f>'[2]Order Form'!F2202</f>
        <v>0</v>
      </c>
      <c r="H2253" t="str">
        <f>'[2]Order Form'!G2202</f>
        <v>P</v>
      </c>
      <c r="I2253" t="str">
        <f>'[2]Order Form'!H2202</f>
        <v>WS EYE MASK MADELEINE SERIES PREPACK (16)</v>
      </c>
      <c r="J2253">
        <f>'[2]Order Form'!I2202</f>
        <v>1</v>
      </c>
      <c r="K2253">
        <f>'[2]Order Form'!J2202</f>
        <v>125.6</v>
      </c>
      <c r="L2253">
        <f>'[2]Order Form'!K2202</f>
        <v>207.24</v>
      </c>
      <c r="M2253">
        <f>'[2]Order Form'!L2136</f>
        <v>0</v>
      </c>
    </row>
    <row r="2254" spans="3:13" ht="15" hidden="1" customHeight="1" outlineLevel="2" x14ac:dyDescent="0.25">
      <c r="C2254" s="59" t="s">
        <v>37</v>
      </c>
      <c r="D2254" s="59" t="s">
        <v>37</v>
      </c>
      <c r="E2254" t="str">
        <f>'[2]Order Form'!D2203</f>
        <v>WSA471</v>
      </c>
      <c r="F2254" t="str">
        <f>'[2]Order Form'!E2203</f>
        <v>01-02</v>
      </c>
      <c r="G2254">
        <f>'[2]Order Form'!F2203</f>
        <v>0</v>
      </c>
      <c r="H2254" t="str">
        <f>'[2]Order Form'!G2203</f>
        <v>P</v>
      </c>
      <c r="I2254" t="str">
        <f>'[2]Order Form'!H2203</f>
        <v>WS EYE MASK FLORENCE SERIES PREPACK (16)</v>
      </c>
      <c r="J2254">
        <f>'[2]Order Form'!I2203</f>
        <v>1</v>
      </c>
      <c r="K2254">
        <f>'[2]Order Form'!J2203</f>
        <v>125.6</v>
      </c>
      <c r="L2254">
        <f>'[2]Order Form'!K2203</f>
        <v>207.24</v>
      </c>
      <c r="M2254">
        <f>'[2]Order Form'!L2137</f>
        <v>0</v>
      </c>
    </row>
    <row r="2255" spans="3:13" ht="15" hidden="1" customHeight="1" outlineLevel="2" x14ac:dyDescent="0.25">
      <c r="C2255" s="59" t="s">
        <v>37</v>
      </c>
      <c r="D2255" s="59" t="s">
        <v>37</v>
      </c>
      <c r="E2255" t="str">
        <f>'[2]Order Form'!D2204</f>
        <v>WSA355</v>
      </c>
      <c r="F2255" t="str">
        <f>'[2]Order Form'!E2204</f>
        <v>01-02</v>
      </c>
      <c r="G2255">
        <f>'[2]Order Form'!F2204</f>
        <v>0</v>
      </c>
      <c r="H2255" t="str">
        <f>'[2]Order Form'!G2204</f>
        <v>P</v>
      </c>
      <c r="I2255" t="str">
        <f>'[2]Order Form'!H2204</f>
        <v>** WS EYE MASK CAMILLA ROSE SERIES PREPACK</v>
      </c>
      <c r="J2255">
        <f>'[2]Order Form'!I2204</f>
        <v>1</v>
      </c>
      <c r="K2255">
        <f>'[2]Order Form'!J2204</f>
        <v>125.6</v>
      </c>
      <c r="L2255">
        <f>'[2]Order Form'!K2204</f>
        <v>207.24</v>
      </c>
      <c r="M2255">
        <f>'[2]Order Form'!L2138</f>
        <v>0</v>
      </c>
    </row>
    <row r="2256" spans="3:13" ht="15" hidden="1" customHeight="1" outlineLevel="2" x14ac:dyDescent="0.25">
      <c r="C2256" s="59" t="s">
        <v>37</v>
      </c>
      <c r="D2256" s="59" t="s">
        <v>37</v>
      </c>
      <c r="E2256" t="str">
        <f>'[2]Order Form'!D2205</f>
        <v>WSA394</v>
      </c>
      <c r="F2256" t="str">
        <f>'[2]Order Form'!E2205</f>
        <v>01-02</v>
      </c>
      <c r="G2256">
        <f>'[2]Order Form'!F2205</f>
        <v>0</v>
      </c>
      <c r="H2256" t="str">
        <f>'[2]Order Form'!G2205</f>
        <v xml:space="preserve">P </v>
      </c>
      <c r="I2256" t="str">
        <f>'[2]Order Form'!H2205</f>
        <v>WS SATIN EYE MASK SIENNA FLEUR SERIES PREPACK (16)</v>
      </c>
      <c r="J2256">
        <f>'[2]Order Form'!I2205</f>
        <v>1</v>
      </c>
      <c r="K2256">
        <f>'[2]Order Form'!J2205</f>
        <v>125.6</v>
      </c>
      <c r="L2256">
        <f>'[2]Order Form'!K2205</f>
        <v>207.24</v>
      </c>
      <c r="M2256">
        <f>'[2]Order Form'!L2139</f>
        <v>0</v>
      </c>
    </row>
    <row r="2257" spans="3:13" ht="15" hidden="1" customHeight="1" outlineLevel="2" x14ac:dyDescent="0.25">
      <c r="C2257" s="59" t="s">
        <v>37</v>
      </c>
      <c r="D2257" s="59" t="s">
        <v>37</v>
      </c>
      <c r="E2257">
        <f>'[2]Order Form'!D2206</f>
        <v>0</v>
      </c>
      <c r="F2257">
        <f>'[2]Order Form'!E2206</f>
        <v>0</v>
      </c>
      <c r="G2257">
        <f>'[2]Order Form'!F2206</f>
        <v>0</v>
      </c>
      <c r="H2257">
        <f>'[2]Order Form'!G2206</f>
        <v>0</v>
      </c>
      <c r="I2257">
        <f>'[2]Order Form'!H2206</f>
        <v>0</v>
      </c>
      <c r="J2257">
        <f>'[2]Order Form'!I2206</f>
        <v>0</v>
      </c>
      <c r="K2257">
        <f>'[2]Order Form'!J2206</f>
        <v>0</v>
      </c>
      <c r="L2257">
        <f>'[2]Order Form'!K2206</f>
        <v>0</v>
      </c>
      <c r="M2257">
        <f>'[2]Order Form'!L2140</f>
        <v>0</v>
      </c>
    </row>
    <row r="2258" spans="3:13" ht="15" hidden="1" customHeight="1" outlineLevel="2" x14ac:dyDescent="0.25">
      <c r="C2258" s="59" t="s">
        <v>37</v>
      </c>
      <c r="D2258" s="59" t="s">
        <v>37</v>
      </c>
      <c r="E2258" t="str">
        <f>'[2]Order Form'!D2207</f>
        <v>WSA579</v>
      </c>
      <c r="F2258" t="str">
        <f>'[2]Order Form'!E2207</f>
        <v>01-02</v>
      </c>
      <c r="G2258">
        <f>'[2]Order Form'!F2207</f>
        <v>0</v>
      </c>
      <c r="H2258" t="str">
        <f>'[2]Order Form'!G2207</f>
        <v xml:space="preserve">P </v>
      </c>
      <c r="I2258" t="str">
        <f>'[2]Order Form'!H2207</f>
        <v>WS LAUNDRY MESH WASH BAG FLORA SERIES PREPACK</v>
      </c>
      <c r="J2258">
        <f>'[2]Order Form'!I2207</f>
        <v>1</v>
      </c>
      <c r="K2258">
        <f>'[2]Order Form'!J2207</f>
        <v>94.2</v>
      </c>
      <c r="L2258">
        <f>'[2]Order Form'!K2207</f>
        <v>155.43</v>
      </c>
      <c r="M2258">
        <f>'[2]Order Form'!L2141</f>
        <v>0</v>
      </c>
    </row>
    <row r="2259" spans="3:13" ht="15" hidden="1" customHeight="1" outlineLevel="2" x14ac:dyDescent="0.25">
      <c r="C2259" s="59" t="s">
        <v>37</v>
      </c>
      <c r="D2259" s="59" t="s">
        <v>37</v>
      </c>
      <c r="E2259" t="str">
        <f>'[2]Order Form'!D2208</f>
        <v>WSA511</v>
      </c>
      <c r="F2259" t="str">
        <f>'[2]Order Form'!E2208</f>
        <v>01-03</v>
      </c>
      <c r="G2259">
        <f>'[2]Order Form'!F2208</f>
        <v>0</v>
      </c>
      <c r="H2259" t="str">
        <f>'[2]Order Form'!G2208</f>
        <v>P</v>
      </c>
      <c r="I2259" t="str">
        <f>'[2]Order Form'!H2208</f>
        <v>WS LAUNDRY MESH WASH BAG MADELEINE SERIES PREPACK</v>
      </c>
      <c r="J2259">
        <f>'[2]Order Form'!I2208</f>
        <v>1</v>
      </c>
      <c r="K2259">
        <f>'[2]Order Form'!J2208</f>
        <v>94.2</v>
      </c>
      <c r="L2259">
        <f>'[2]Order Form'!K2208</f>
        <v>155.43</v>
      </c>
      <c r="M2259">
        <f>'[2]Order Form'!L2142</f>
        <v>0</v>
      </c>
    </row>
    <row r="2260" spans="3:13" ht="15" hidden="1" customHeight="1" outlineLevel="2" x14ac:dyDescent="0.25">
      <c r="C2260" s="59" t="s">
        <v>37</v>
      </c>
      <c r="D2260" s="59" t="s">
        <v>37</v>
      </c>
      <c r="E2260" t="str">
        <f>'[2]Order Form'!D2209</f>
        <v>WSA353</v>
      </c>
      <c r="F2260" t="str">
        <f>'[2]Order Form'!E2209</f>
        <v>01-02</v>
      </c>
      <c r="G2260">
        <f>'[2]Order Form'!F2209</f>
        <v>0</v>
      </c>
      <c r="H2260" t="str">
        <f>'[2]Order Form'!G2209</f>
        <v>P</v>
      </c>
      <c r="I2260" t="str">
        <f>'[2]Order Form'!H2209</f>
        <v>WS LAUNDRY MESH WASH BAG CAMILLA ROSE SERIES PREPACK</v>
      </c>
      <c r="J2260">
        <f>'[2]Order Form'!I2209</f>
        <v>1</v>
      </c>
      <c r="K2260">
        <f>'[2]Order Form'!J2209</f>
        <v>94.2</v>
      </c>
      <c r="L2260">
        <f>'[2]Order Form'!K2209</f>
        <v>155.43</v>
      </c>
      <c r="M2260">
        <f>'[2]Order Form'!L2143</f>
        <v>0</v>
      </c>
    </row>
    <row r="2261" spans="3:13" ht="15" hidden="1" customHeight="1" outlineLevel="2" x14ac:dyDescent="0.25">
      <c r="C2261" s="59" t="s">
        <v>37</v>
      </c>
      <c r="D2261" s="59" t="s">
        <v>37</v>
      </c>
      <c r="E2261" t="str">
        <f>'[2]Order Form'!D2210</f>
        <v>WSA314</v>
      </c>
      <c r="F2261" t="str">
        <f>'[2]Order Form'!E2210</f>
        <v>01-02</v>
      </c>
      <c r="G2261">
        <f>'[2]Order Form'!F2210</f>
        <v>0</v>
      </c>
      <c r="H2261" t="str">
        <f>'[2]Order Form'!G2210</f>
        <v>P - LOW</v>
      </c>
      <c r="I2261" t="str">
        <f>'[2]Order Form'!H2210</f>
        <v>WS LAUNDRY MESH WASH BAG PEONY DREAMS SERIES PREPACK(12)</v>
      </c>
      <c r="J2261">
        <f>'[2]Order Form'!I2210</f>
        <v>1</v>
      </c>
      <c r="K2261">
        <f>'[2]Order Form'!J2210</f>
        <v>94.2</v>
      </c>
      <c r="L2261">
        <f>'[2]Order Form'!K2210</f>
        <v>155.43</v>
      </c>
      <c r="M2261">
        <f>'[2]Order Form'!L2144</f>
        <v>0</v>
      </c>
    </row>
    <row r="2262" spans="3:13" ht="15" hidden="1" customHeight="1" outlineLevel="2" x14ac:dyDescent="0.25">
      <c r="C2262" s="59" t="s">
        <v>37</v>
      </c>
      <c r="D2262" s="59" t="s">
        <v>37</v>
      </c>
      <c r="E2262">
        <f>'[2]Order Form'!D2211</f>
        <v>0</v>
      </c>
      <c r="F2262">
        <f>'[2]Order Form'!E2211</f>
        <v>0</v>
      </c>
      <c r="G2262">
        <f>'[2]Order Form'!F2211</f>
        <v>0</v>
      </c>
      <c r="H2262">
        <f>'[2]Order Form'!G2211</f>
        <v>0</v>
      </c>
      <c r="I2262">
        <f>'[2]Order Form'!H2211</f>
        <v>0</v>
      </c>
      <c r="J2262">
        <f>'[2]Order Form'!I2211</f>
        <v>0</v>
      </c>
      <c r="K2262">
        <f>'[2]Order Form'!J2211</f>
        <v>0</v>
      </c>
      <c r="L2262">
        <f>'[2]Order Form'!K2211</f>
        <v>0</v>
      </c>
      <c r="M2262">
        <f>'[2]Order Form'!L2145</f>
        <v>0</v>
      </c>
    </row>
    <row r="2263" spans="3:13" ht="15" hidden="1" customHeight="1" outlineLevel="2" x14ac:dyDescent="0.25">
      <c r="C2263" s="59" t="s">
        <v>37</v>
      </c>
      <c r="D2263" s="59" t="s">
        <v>37</v>
      </c>
      <c r="E2263">
        <f>'[2]Order Form'!D2212</f>
        <v>0</v>
      </c>
      <c r="F2263">
        <f>'[2]Order Form'!E2212</f>
        <v>0</v>
      </c>
      <c r="G2263">
        <f>'[2]Order Form'!F2212</f>
        <v>0</v>
      </c>
      <c r="H2263">
        <f>'[2]Order Form'!G2212</f>
        <v>0</v>
      </c>
      <c r="I2263">
        <f>'[2]Order Form'!H2212</f>
        <v>0</v>
      </c>
      <c r="J2263">
        <f>'[2]Order Form'!I2212</f>
        <v>0</v>
      </c>
      <c r="K2263">
        <f>'[2]Order Form'!J2212</f>
        <v>0</v>
      </c>
      <c r="L2263">
        <f>'[2]Order Form'!K2212</f>
        <v>0</v>
      </c>
      <c r="M2263">
        <f>'[2]Order Form'!L2146</f>
        <v>0</v>
      </c>
    </row>
    <row r="2264" spans="3:13" ht="15" hidden="1" customHeight="1" outlineLevel="2" x14ac:dyDescent="0.25">
      <c r="C2264" s="59" t="s">
        <v>37</v>
      </c>
      <c r="D2264" s="59" t="s">
        <v>37</v>
      </c>
      <c r="E2264">
        <f>'[2]Order Form'!D2213</f>
        <v>511799</v>
      </c>
      <c r="F2264" t="str">
        <f>'[2]Order Form'!E2213</f>
        <v>03-13</v>
      </c>
      <c r="G2264">
        <f>'[2]Order Form'!F2213</f>
        <v>0</v>
      </c>
      <c r="H2264">
        <f>'[2]Order Form'!G2213</f>
        <v>0</v>
      </c>
      <c r="I2264" t="str">
        <f>'[2]Order Form'!H2213</f>
        <v>WS PORTABLE PILL CASE MOSAIC</v>
      </c>
      <c r="J2264">
        <f>'[2]Order Form'!I2213</f>
        <v>4</v>
      </c>
      <c r="K2264">
        <f>'[2]Order Form'!J2213</f>
        <v>9.06</v>
      </c>
      <c r="L2264">
        <f>'[2]Order Form'!K2213</f>
        <v>14.95</v>
      </c>
      <c r="M2264">
        <f>'[2]Order Form'!L2147</f>
        <v>0</v>
      </c>
    </row>
    <row r="2265" spans="3:13" ht="15" hidden="1" customHeight="1" outlineLevel="2" x14ac:dyDescent="0.25">
      <c r="C2265" s="59" t="s">
        <v>37</v>
      </c>
      <c r="D2265" s="59" t="s">
        <v>37</v>
      </c>
      <c r="E2265">
        <f>'[2]Order Form'!D2214</f>
        <v>511800</v>
      </c>
      <c r="F2265" t="str">
        <f>'[2]Order Form'!E2214</f>
        <v>03-13</v>
      </c>
      <c r="G2265">
        <f>'[2]Order Form'!F2214</f>
        <v>0</v>
      </c>
      <c r="H2265">
        <f>'[2]Order Form'!G2214</f>
        <v>0</v>
      </c>
      <c r="I2265" t="str">
        <f>'[2]Order Form'!H2214</f>
        <v>WS PORTABLE PILL CASE MADELINE</v>
      </c>
      <c r="J2265">
        <f>'[2]Order Form'!I2214</f>
        <v>4</v>
      </c>
      <c r="K2265">
        <f>'[2]Order Form'!J2214</f>
        <v>9.06</v>
      </c>
      <c r="L2265">
        <f>'[2]Order Form'!K2214</f>
        <v>14.95</v>
      </c>
      <c r="M2265">
        <f>'[2]Order Form'!L2148</f>
        <v>0</v>
      </c>
    </row>
    <row r="2266" spans="3:13" ht="15" hidden="1" customHeight="1" outlineLevel="2" x14ac:dyDescent="0.25">
      <c r="C2266" s="59" t="s">
        <v>37</v>
      </c>
      <c r="D2266" s="59" t="s">
        <v>37</v>
      </c>
      <c r="E2266">
        <f>'[2]Order Form'!D2215</f>
        <v>511801</v>
      </c>
      <c r="F2266" t="str">
        <f>'[2]Order Form'!E2215</f>
        <v>03-13</v>
      </c>
      <c r="G2266">
        <f>'[2]Order Form'!F2215</f>
        <v>0</v>
      </c>
      <c r="H2266">
        <f>'[2]Order Form'!G2215</f>
        <v>0</v>
      </c>
      <c r="I2266" t="str">
        <f>'[2]Order Form'!H2215</f>
        <v>WS PORTABLE PILL CASE RETRO GEO</v>
      </c>
      <c r="J2266">
        <f>'[2]Order Form'!I2215</f>
        <v>4</v>
      </c>
      <c r="K2266">
        <f>'[2]Order Form'!J2215</f>
        <v>9.06</v>
      </c>
      <c r="L2266">
        <f>'[2]Order Form'!K2215</f>
        <v>14.95</v>
      </c>
      <c r="M2266">
        <f>'[2]Order Form'!L2149</f>
        <v>0</v>
      </c>
    </row>
    <row r="2267" spans="3:13" ht="15" hidden="1" customHeight="1" outlineLevel="2" x14ac:dyDescent="0.25">
      <c r="C2267" s="59" t="s">
        <v>37</v>
      </c>
      <c r="D2267" s="59" t="s">
        <v>37</v>
      </c>
      <c r="E2267">
        <f>'[2]Order Form'!D2216</f>
        <v>511802</v>
      </c>
      <c r="F2267" t="str">
        <f>'[2]Order Form'!E2216</f>
        <v>03-13</v>
      </c>
      <c r="G2267">
        <f>'[2]Order Form'!F2216</f>
        <v>0</v>
      </c>
      <c r="H2267">
        <f>'[2]Order Form'!G2216</f>
        <v>0</v>
      </c>
      <c r="I2267" t="str">
        <f>'[2]Order Form'!H2216</f>
        <v>WS PORTABLE PILL CASE LEAF LINES</v>
      </c>
      <c r="J2267">
        <f>'[2]Order Form'!I2216</f>
        <v>4</v>
      </c>
      <c r="K2267">
        <f>'[2]Order Form'!J2216</f>
        <v>9.06</v>
      </c>
      <c r="L2267">
        <f>'[2]Order Form'!K2216</f>
        <v>14.95</v>
      </c>
      <c r="M2267">
        <f>'[2]Order Form'!L2150</f>
        <v>0</v>
      </c>
    </row>
    <row r="2268" spans="3:13" ht="15" hidden="1" customHeight="1" outlineLevel="2" x14ac:dyDescent="0.25">
      <c r="C2268" s="59" t="s">
        <v>37</v>
      </c>
      <c r="D2268" s="59" t="s">
        <v>37</v>
      </c>
      <c r="E2268">
        <f>'[2]Order Form'!D2217</f>
        <v>511402</v>
      </c>
      <c r="F2268" t="str">
        <f>'[2]Order Form'!E2217</f>
        <v>03-13</v>
      </c>
      <c r="G2268">
        <f>'[2]Order Form'!F2217</f>
        <v>0</v>
      </c>
      <c r="H2268">
        <f>'[2]Order Form'!G2217</f>
        <v>0</v>
      </c>
      <c r="I2268" t="str">
        <f>'[2]Order Form'!H2217</f>
        <v>WS PORTABLE PILL CASE HARPER</v>
      </c>
      <c r="J2268">
        <f>'[2]Order Form'!I2217</f>
        <v>4</v>
      </c>
      <c r="K2268">
        <f>'[2]Order Form'!J2217</f>
        <v>9.06</v>
      </c>
      <c r="L2268">
        <f>'[2]Order Form'!K2217</f>
        <v>14.95</v>
      </c>
      <c r="M2268">
        <f>'[2]Order Form'!L2151</f>
        <v>0</v>
      </c>
    </row>
    <row r="2269" spans="3:13" ht="15" hidden="1" customHeight="1" outlineLevel="2" x14ac:dyDescent="0.25">
      <c r="C2269" s="59" t="s">
        <v>37</v>
      </c>
      <c r="D2269" s="59" t="s">
        <v>37</v>
      </c>
      <c r="E2269">
        <f>'[2]Order Form'!D2218</f>
        <v>511403</v>
      </c>
      <c r="F2269" t="str">
        <f>'[2]Order Form'!E2218</f>
        <v>03-13</v>
      </c>
      <c r="G2269">
        <f>'[2]Order Form'!F2218</f>
        <v>0</v>
      </c>
      <c r="H2269">
        <f>'[2]Order Form'!G2218</f>
        <v>0</v>
      </c>
      <c r="I2269" t="str">
        <f>'[2]Order Form'!H2218</f>
        <v>WS PORTABLE PILL CASE FLORENCE</v>
      </c>
      <c r="J2269">
        <f>'[2]Order Form'!I2218</f>
        <v>4</v>
      </c>
      <c r="K2269">
        <f>'[2]Order Form'!J2218</f>
        <v>9.06</v>
      </c>
      <c r="L2269">
        <f>'[2]Order Form'!K2218</f>
        <v>14.95</v>
      </c>
      <c r="M2269">
        <f>'[2]Order Form'!L2152</f>
        <v>0</v>
      </c>
    </row>
    <row r="2270" spans="3:13" ht="15" hidden="1" customHeight="1" outlineLevel="2" x14ac:dyDescent="0.25">
      <c r="C2270" s="59" t="s">
        <v>37</v>
      </c>
      <c r="D2270" s="59" t="s">
        <v>37</v>
      </c>
      <c r="E2270">
        <f>'[2]Order Form'!D2219</f>
        <v>511404</v>
      </c>
      <c r="F2270" t="str">
        <f>'[2]Order Form'!E2219</f>
        <v>03-13</v>
      </c>
      <c r="G2270">
        <f>'[2]Order Form'!F2219</f>
        <v>0</v>
      </c>
      <c r="H2270">
        <f>'[2]Order Form'!G2219</f>
        <v>0</v>
      </c>
      <c r="I2270" t="str">
        <f>'[2]Order Form'!H2219</f>
        <v>WS PORTABLE PILL CASE DAISY</v>
      </c>
      <c r="J2270">
        <f>'[2]Order Form'!I2219</f>
        <v>4</v>
      </c>
      <c r="K2270">
        <f>'[2]Order Form'!J2219</f>
        <v>9.06</v>
      </c>
      <c r="L2270">
        <f>'[2]Order Form'!K2219</f>
        <v>14.95</v>
      </c>
      <c r="M2270">
        <f>'[2]Order Form'!L2153</f>
        <v>0</v>
      </c>
    </row>
    <row r="2271" spans="3:13" ht="15" hidden="1" customHeight="1" outlineLevel="2" x14ac:dyDescent="0.25">
      <c r="C2271" s="59" t="s">
        <v>37</v>
      </c>
      <c r="D2271" s="59" t="s">
        <v>37</v>
      </c>
      <c r="E2271">
        <f>'[2]Order Form'!D2220</f>
        <v>511405</v>
      </c>
      <c r="F2271" t="str">
        <f>'[2]Order Form'!E2220</f>
        <v>03-13</v>
      </c>
      <c r="G2271">
        <f>'[2]Order Form'!F2220</f>
        <v>0</v>
      </c>
      <c r="H2271">
        <f>'[2]Order Form'!G2220</f>
        <v>0</v>
      </c>
      <c r="I2271" t="str">
        <f>'[2]Order Form'!H2220</f>
        <v>WS PORTABLE PILL CASE PASTEL GINGHAM</v>
      </c>
      <c r="J2271">
        <f>'[2]Order Form'!I2220</f>
        <v>4</v>
      </c>
      <c r="K2271">
        <f>'[2]Order Form'!J2220</f>
        <v>9.06</v>
      </c>
      <c r="L2271">
        <f>'[2]Order Form'!K2220</f>
        <v>14.95</v>
      </c>
      <c r="M2271">
        <f>'[2]Order Form'!L2154</f>
        <v>0</v>
      </c>
    </row>
    <row r="2272" spans="3:13" ht="15" hidden="1" customHeight="1" outlineLevel="2" x14ac:dyDescent="0.25">
      <c r="C2272" s="59" t="s">
        <v>37</v>
      </c>
      <c r="D2272" s="59" t="s">
        <v>37</v>
      </c>
      <c r="E2272">
        <f>'[2]Order Form'!D2221</f>
        <v>507757</v>
      </c>
      <c r="F2272" t="str">
        <f>'[2]Order Form'!E2221</f>
        <v>03-01</v>
      </c>
      <c r="G2272">
        <f>'[2]Order Form'!F2221</f>
        <v>0</v>
      </c>
      <c r="H2272">
        <f>'[2]Order Form'!G2221</f>
        <v>0</v>
      </c>
      <c r="I2272" t="str">
        <f>'[2]Order Form'!H2221</f>
        <v>WS TRAVEL PILL CASE PINEAPPLE PALM</v>
      </c>
      <c r="J2272">
        <f>'[2]Order Form'!I2221</f>
        <v>4</v>
      </c>
      <c r="K2272">
        <f>'[2]Order Form'!J2221</f>
        <v>7.85</v>
      </c>
      <c r="L2272">
        <f>'[2]Order Form'!K2221</f>
        <v>12.95</v>
      </c>
      <c r="M2272">
        <f>'[2]Order Form'!L2155</f>
        <v>0</v>
      </c>
    </row>
    <row r="2273" spans="3:13" ht="15" hidden="1" customHeight="1" outlineLevel="2" x14ac:dyDescent="0.25">
      <c r="C2273" s="59" t="s">
        <v>37</v>
      </c>
      <c r="D2273" s="59" t="s">
        <v>37</v>
      </c>
      <c r="E2273">
        <f>'[2]Order Form'!D2222</f>
        <v>512034</v>
      </c>
      <c r="F2273" t="str">
        <f>'[2]Order Form'!E2222</f>
        <v>03-11</v>
      </c>
      <c r="G2273">
        <f>'[2]Order Form'!F2222</f>
        <v>0</v>
      </c>
      <c r="H2273">
        <f>'[2]Order Form'!G2222</f>
        <v>0</v>
      </c>
      <c r="I2273" t="str">
        <f>'[2]Order Form'!H2222</f>
        <v>WS MINI PILL CASE MINT CHECK</v>
      </c>
      <c r="J2273">
        <f>'[2]Order Form'!I2222</f>
        <v>4</v>
      </c>
      <c r="K2273">
        <f>'[2]Order Form'!J2222</f>
        <v>4.82</v>
      </c>
      <c r="L2273">
        <f>'[2]Order Form'!K2222</f>
        <v>7.95</v>
      </c>
      <c r="M2273">
        <f>'[2]Order Form'!L2156</f>
        <v>0</v>
      </c>
    </row>
    <row r="2274" spans="3:13" ht="15" hidden="1" customHeight="1" outlineLevel="2" x14ac:dyDescent="0.25">
      <c r="C2274" s="59" t="s">
        <v>37</v>
      </c>
      <c r="D2274" s="59" t="s">
        <v>37</v>
      </c>
      <c r="E2274">
        <f>'[2]Order Form'!D2223</f>
        <v>512035</v>
      </c>
      <c r="F2274" t="str">
        <f>'[2]Order Form'!E2223</f>
        <v>03-11</v>
      </c>
      <c r="G2274">
        <f>'[2]Order Form'!F2223</f>
        <v>0</v>
      </c>
      <c r="H2274">
        <f>'[2]Order Form'!G2223</f>
        <v>0</v>
      </c>
      <c r="I2274" t="str">
        <f>'[2]Order Form'!H2223</f>
        <v>WS MINI PILL CASE LITTLE FLORAL</v>
      </c>
      <c r="J2274">
        <f>'[2]Order Form'!I2223</f>
        <v>4</v>
      </c>
      <c r="K2274">
        <f>'[2]Order Form'!J2223</f>
        <v>4.82</v>
      </c>
      <c r="L2274">
        <f>'[2]Order Form'!K2223</f>
        <v>7.95</v>
      </c>
      <c r="M2274">
        <f>'[2]Order Form'!L2157</f>
        <v>0</v>
      </c>
    </row>
    <row r="2275" spans="3:13" ht="15" hidden="1" customHeight="1" outlineLevel="2" x14ac:dyDescent="0.25">
      <c r="C2275" s="59" t="s">
        <v>37</v>
      </c>
      <c r="D2275" s="59" t="s">
        <v>37</v>
      </c>
      <c r="E2275">
        <f>'[2]Order Form'!D2224</f>
        <v>512036</v>
      </c>
      <c r="F2275" t="str">
        <f>'[2]Order Form'!E2224</f>
        <v>03-11</v>
      </c>
      <c r="G2275">
        <f>'[2]Order Form'!F2224</f>
        <v>0</v>
      </c>
      <c r="H2275">
        <f>'[2]Order Form'!G2224</f>
        <v>0</v>
      </c>
      <c r="I2275" t="str">
        <f>'[2]Order Form'!H2224</f>
        <v>WS MINI PILL CASE SLATE GINGHAM</v>
      </c>
      <c r="J2275">
        <f>'[2]Order Form'!I2224</f>
        <v>4</v>
      </c>
      <c r="K2275">
        <f>'[2]Order Form'!J2224</f>
        <v>4.82</v>
      </c>
      <c r="L2275">
        <f>'[2]Order Form'!K2224</f>
        <v>7.95</v>
      </c>
      <c r="M2275">
        <f>'[2]Order Form'!L2158</f>
        <v>0</v>
      </c>
    </row>
    <row r="2276" spans="3:13" ht="15" hidden="1" customHeight="1" outlineLevel="2" x14ac:dyDescent="0.25">
      <c r="C2276" s="59" t="s">
        <v>37</v>
      </c>
      <c r="D2276" s="59" t="s">
        <v>37</v>
      </c>
      <c r="E2276">
        <f>'[2]Order Form'!D2225</f>
        <v>512037</v>
      </c>
      <c r="F2276" t="str">
        <f>'[2]Order Form'!E2225</f>
        <v>03-11</v>
      </c>
      <c r="G2276">
        <f>'[2]Order Form'!F2225</f>
        <v>0</v>
      </c>
      <c r="H2276">
        <f>'[2]Order Form'!G2225</f>
        <v>0</v>
      </c>
      <c r="I2276" t="str">
        <f>'[2]Order Form'!H2225</f>
        <v>WS MINI PILL CASE BLACK HEXAGON</v>
      </c>
      <c r="J2276">
        <f>'[2]Order Form'!I2225</f>
        <v>4</v>
      </c>
      <c r="K2276">
        <f>'[2]Order Form'!J2225</f>
        <v>4.82</v>
      </c>
      <c r="L2276">
        <f>'[2]Order Form'!K2225</f>
        <v>7.95</v>
      </c>
      <c r="M2276">
        <f>'[2]Order Form'!L2159</f>
        <v>0</v>
      </c>
    </row>
    <row r="2277" spans="3:13" ht="15" hidden="1" customHeight="1" outlineLevel="2" x14ac:dyDescent="0.25">
      <c r="C2277" s="59" t="s">
        <v>37</v>
      </c>
      <c r="D2277" s="59" t="s">
        <v>37</v>
      </c>
      <c r="E2277">
        <f>'[2]Order Form'!D2226</f>
        <v>510850</v>
      </c>
      <c r="F2277" t="str">
        <f>'[2]Order Form'!E2226</f>
        <v>WR-27</v>
      </c>
      <c r="G2277">
        <f>'[2]Order Form'!F2226</f>
        <v>0</v>
      </c>
      <c r="H2277">
        <f>'[2]Order Form'!G2226</f>
        <v>0</v>
      </c>
      <c r="I2277" t="str">
        <f>'[2]Order Form'!H2226</f>
        <v>WS MINI PILL CASE BAHAMA PALMS</v>
      </c>
      <c r="J2277">
        <f>'[2]Order Form'!I2226</f>
        <v>4</v>
      </c>
      <c r="K2277">
        <f>'[2]Order Form'!J2226</f>
        <v>4.82</v>
      </c>
      <c r="L2277">
        <f>'[2]Order Form'!K2226</f>
        <v>7.95</v>
      </c>
      <c r="M2277">
        <f>'[2]Order Form'!L2160</f>
        <v>0</v>
      </c>
    </row>
    <row r="2278" spans="3:13" ht="15" hidden="1" customHeight="1" outlineLevel="2" x14ac:dyDescent="0.25">
      <c r="C2278" s="59" t="s">
        <v>37</v>
      </c>
      <c r="D2278" s="59" t="s">
        <v>37</v>
      </c>
      <c r="E2278">
        <f>'[2]Order Form'!D2227</f>
        <v>512006</v>
      </c>
      <c r="F2278" t="str">
        <f>'[2]Order Form'!E2227</f>
        <v>03-01</v>
      </c>
      <c r="G2278">
        <f>'[2]Order Form'!F2227</f>
        <v>0</v>
      </c>
      <c r="H2278">
        <f>'[2]Order Form'!G2227</f>
        <v>0</v>
      </c>
      <c r="I2278" t="str">
        <f>'[2]Order Form'!H2227</f>
        <v>WS SQUARE PILL CASE SOPHIA</v>
      </c>
      <c r="J2278">
        <f>'[2]Order Form'!I2227</f>
        <v>4</v>
      </c>
      <c r="K2278">
        <f>'[2]Order Form'!J2227</f>
        <v>4.82</v>
      </c>
      <c r="L2278">
        <f>'[2]Order Form'!K2227</f>
        <v>7.95</v>
      </c>
      <c r="M2278">
        <f>'[2]Order Form'!L2161</f>
        <v>0</v>
      </c>
    </row>
    <row r="2279" spans="3:13" ht="15" hidden="1" customHeight="1" outlineLevel="2" x14ac:dyDescent="0.25">
      <c r="C2279" s="59" t="s">
        <v>37</v>
      </c>
      <c r="D2279" s="59" t="s">
        <v>37</v>
      </c>
      <c r="E2279">
        <f>'[2]Order Form'!D2228</f>
        <v>512007</v>
      </c>
      <c r="F2279" t="str">
        <f>'[2]Order Form'!E2228</f>
        <v>03-01</v>
      </c>
      <c r="G2279">
        <f>'[2]Order Form'!F2228</f>
        <v>0</v>
      </c>
      <c r="H2279">
        <f>'[2]Order Form'!G2228</f>
        <v>0</v>
      </c>
      <c r="I2279" t="str">
        <f>'[2]Order Form'!H2228</f>
        <v>WS SQUARE PILL CASE DEMI GEO</v>
      </c>
      <c r="J2279">
        <f>'[2]Order Form'!I2228</f>
        <v>4</v>
      </c>
      <c r="K2279">
        <f>'[2]Order Form'!J2228</f>
        <v>4.82</v>
      </c>
      <c r="L2279">
        <f>'[2]Order Form'!K2228</f>
        <v>7.95</v>
      </c>
      <c r="M2279">
        <f>'[2]Order Form'!L2162</f>
        <v>0</v>
      </c>
    </row>
    <row r="2280" spans="3:13" ht="15" hidden="1" customHeight="1" outlineLevel="2" x14ac:dyDescent="0.25">
      <c r="C2280" s="59" t="s">
        <v>37</v>
      </c>
      <c r="D2280" s="59" t="s">
        <v>37</v>
      </c>
      <c r="E2280">
        <f>'[2]Order Form'!D2229</f>
        <v>512008</v>
      </c>
      <c r="F2280" t="str">
        <f>'[2]Order Form'!E2229</f>
        <v>03-01</v>
      </c>
      <c r="G2280">
        <f>'[2]Order Form'!F2229</f>
        <v>0</v>
      </c>
      <c r="H2280">
        <f>'[2]Order Form'!G2229</f>
        <v>0</v>
      </c>
      <c r="I2280" t="str">
        <f>'[2]Order Form'!H2229</f>
        <v>WS SQUARE PILL CASE CLASSIC GINGHAM</v>
      </c>
      <c r="J2280">
        <f>'[2]Order Form'!I2229</f>
        <v>4</v>
      </c>
      <c r="K2280">
        <f>'[2]Order Form'!J2229</f>
        <v>4.82</v>
      </c>
      <c r="L2280">
        <f>'[2]Order Form'!K2229</f>
        <v>7.95</v>
      </c>
      <c r="M2280">
        <f>'[2]Order Form'!L2163</f>
        <v>0</v>
      </c>
    </row>
    <row r="2281" spans="3:13" ht="15" hidden="1" customHeight="1" outlineLevel="2" x14ac:dyDescent="0.25">
      <c r="C2281" s="59" t="s">
        <v>37</v>
      </c>
      <c r="D2281" s="59" t="s">
        <v>37</v>
      </c>
      <c r="E2281">
        <f>'[2]Order Form'!D2230</f>
        <v>512009</v>
      </c>
      <c r="F2281" t="str">
        <f>'[2]Order Form'!E2230</f>
        <v>03-01</v>
      </c>
      <c r="G2281">
        <f>'[2]Order Form'!F2230</f>
        <v>0</v>
      </c>
      <c r="H2281">
        <f>'[2]Order Form'!G2230</f>
        <v>0</v>
      </c>
      <c r="I2281" t="str">
        <f>'[2]Order Form'!H2230</f>
        <v>WS SQUARE PILL CASE ISLAND PALM</v>
      </c>
      <c r="J2281">
        <f>'[2]Order Form'!I2230</f>
        <v>4</v>
      </c>
      <c r="K2281">
        <f>'[2]Order Form'!J2230</f>
        <v>4.82</v>
      </c>
      <c r="L2281">
        <f>'[2]Order Form'!K2230</f>
        <v>7.95</v>
      </c>
      <c r="M2281">
        <f>'[2]Order Form'!L2164</f>
        <v>0</v>
      </c>
    </row>
    <row r="2282" spans="3:13" ht="15" hidden="1" customHeight="1" outlineLevel="2" x14ac:dyDescent="0.25">
      <c r="C2282" s="59" t="s">
        <v>37</v>
      </c>
      <c r="D2282" s="59" t="s">
        <v>37</v>
      </c>
      <c r="E2282">
        <f>'[2]Order Form'!D2231</f>
        <v>0</v>
      </c>
      <c r="F2282">
        <f>'[2]Order Form'!E2231</f>
        <v>0</v>
      </c>
      <c r="G2282">
        <f>'[2]Order Form'!F2231</f>
        <v>0</v>
      </c>
      <c r="H2282">
        <f>'[2]Order Form'!G2231</f>
        <v>0</v>
      </c>
      <c r="I2282">
        <f>'[2]Order Form'!H2231</f>
        <v>0</v>
      </c>
      <c r="J2282">
        <f>'[2]Order Form'!I2231</f>
        <v>0</v>
      </c>
      <c r="K2282">
        <f>'[2]Order Form'!J2231</f>
        <v>0</v>
      </c>
      <c r="L2282">
        <f>'[2]Order Form'!K2231</f>
        <v>0</v>
      </c>
      <c r="M2282">
        <f>'[2]Order Form'!L2165</f>
        <v>0</v>
      </c>
    </row>
    <row r="2283" spans="3:13" ht="15" hidden="1" customHeight="1" outlineLevel="2" x14ac:dyDescent="0.25">
      <c r="C2283" s="59" t="s">
        <v>37</v>
      </c>
      <c r="D2283" s="59" t="s">
        <v>37</v>
      </c>
      <c r="E2283">
        <f>'[2]Order Form'!D2232</f>
        <v>511791</v>
      </c>
      <c r="F2283" t="str">
        <f>'[2]Order Form'!E2232</f>
        <v>03-15</v>
      </c>
      <c r="G2283">
        <f>'[2]Order Form'!F2232</f>
        <v>0</v>
      </c>
      <c r="H2283">
        <f>'[2]Order Form'!G2232</f>
        <v>0</v>
      </c>
      <c r="I2283" t="str">
        <f>'[2]Order Form'!H2232</f>
        <v>WS ZIPPER MANICURE SET MOSAIC</v>
      </c>
      <c r="J2283">
        <f>'[2]Order Form'!I2232</f>
        <v>4</v>
      </c>
      <c r="K2283">
        <f>'[2]Order Form'!J2232</f>
        <v>9.06</v>
      </c>
      <c r="L2283">
        <f>'[2]Order Form'!K2232</f>
        <v>14.95</v>
      </c>
      <c r="M2283">
        <f>'[2]Order Form'!L2166</f>
        <v>0</v>
      </c>
    </row>
    <row r="2284" spans="3:13" ht="15" hidden="1" customHeight="1" outlineLevel="2" x14ac:dyDescent="0.25">
      <c r="C2284" s="59" t="s">
        <v>37</v>
      </c>
      <c r="D2284" s="59" t="s">
        <v>37</v>
      </c>
      <c r="E2284">
        <f>'[2]Order Form'!D2233</f>
        <v>511792</v>
      </c>
      <c r="F2284" t="str">
        <f>'[2]Order Form'!E2233</f>
        <v>03-15</v>
      </c>
      <c r="G2284">
        <f>'[2]Order Form'!F2233</f>
        <v>0</v>
      </c>
      <c r="H2284">
        <f>'[2]Order Form'!G2233</f>
        <v>0</v>
      </c>
      <c r="I2284" t="str">
        <f>'[2]Order Form'!H2233</f>
        <v>WS ZIPPER MANICURE SET MADELINE</v>
      </c>
      <c r="J2284">
        <f>'[2]Order Form'!I2233</f>
        <v>4</v>
      </c>
      <c r="K2284">
        <f>'[2]Order Form'!J2233</f>
        <v>9.06</v>
      </c>
      <c r="L2284">
        <f>'[2]Order Form'!K2233</f>
        <v>14.95</v>
      </c>
      <c r="M2284">
        <f>'[2]Order Form'!L2167</f>
        <v>0</v>
      </c>
    </row>
    <row r="2285" spans="3:13" ht="15" hidden="1" customHeight="1" outlineLevel="2" x14ac:dyDescent="0.25">
      <c r="C2285" s="59" t="s">
        <v>37</v>
      </c>
      <c r="D2285" s="59" t="s">
        <v>37</v>
      </c>
      <c r="E2285">
        <f>'[2]Order Form'!D2234</f>
        <v>511793</v>
      </c>
      <c r="F2285" t="str">
        <f>'[2]Order Form'!E2234</f>
        <v>03-15</v>
      </c>
      <c r="G2285">
        <f>'[2]Order Form'!F2234</f>
        <v>0</v>
      </c>
      <c r="H2285">
        <f>'[2]Order Form'!G2234</f>
        <v>0</v>
      </c>
      <c r="I2285" t="str">
        <f>'[2]Order Form'!H2234</f>
        <v>WS ZIPPER MANICURE SET RETRO GEO</v>
      </c>
      <c r="J2285">
        <f>'[2]Order Form'!I2234</f>
        <v>4</v>
      </c>
      <c r="K2285">
        <f>'[2]Order Form'!J2234</f>
        <v>9.06</v>
      </c>
      <c r="L2285">
        <f>'[2]Order Form'!K2234</f>
        <v>14.95</v>
      </c>
      <c r="M2285">
        <f>'[2]Order Form'!L2168</f>
        <v>0</v>
      </c>
    </row>
    <row r="2286" spans="3:13" ht="15" hidden="1" customHeight="1" outlineLevel="2" x14ac:dyDescent="0.25">
      <c r="C2286" s="59" t="s">
        <v>37</v>
      </c>
      <c r="D2286" s="59" t="s">
        <v>37</v>
      </c>
      <c r="E2286">
        <f>'[2]Order Form'!D2235</f>
        <v>511794</v>
      </c>
      <c r="F2286" t="str">
        <f>'[2]Order Form'!E2235</f>
        <v>03-15</v>
      </c>
      <c r="G2286">
        <f>'[2]Order Form'!F2235</f>
        <v>0</v>
      </c>
      <c r="H2286">
        <f>'[2]Order Form'!G2235</f>
        <v>0</v>
      </c>
      <c r="I2286" t="str">
        <f>'[2]Order Form'!H2235</f>
        <v>WS ZIPPER MANICURE SET LEAF LINES</v>
      </c>
      <c r="J2286">
        <f>'[2]Order Form'!I2235</f>
        <v>4</v>
      </c>
      <c r="K2286">
        <f>'[2]Order Form'!J2235</f>
        <v>9.06</v>
      </c>
      <c r="L2286">
        <f>'[2]Order Form'!K2235</f>
        <v>14.95</v>
      </c>
      <c r="M2286">
        <f>'[2]Order Form'!L2169</f>
        <v>0</v>
      </c>
    </row>
    <row r="2287" spans="3:13" ht="15" hidden="1" customHeight="1" outlineLevel="2" x14ac:dyDescent="0.25">
      <c r="C2287" s="59" t="s">
        <v>37</v>
      </c>
      <c r="D2287" s="59" t="s">
        <v>37</v>
      </c>
      <c r="E2287">
        <f>'[2]Order Form'!D2236</f>
        <v>511382</v>
      </c>
      <c r="F2287" t="str">
        <f>'[2]Order Form'!E2236</f>
        <v>03-15</v>
      </c>
      <c r="G2287">
        <f>'[2]Order Form'!F2236</f>
        <v>0</v>
      </c>
      <c r="H2287">
        <f>'[2]Order Form'!G2236</f>
        <v>0</v>
      </c>
      <c r="I2287" t="str">
        <f>'[2]Order Form'!H2236</f>
        <v>WS ZIPPER MANICURE SET HARPER</v>
      </c>
      <c r="J2287">
        <f>'[2]Order Form'!I2236</f>
        <v>4</v>
      </c>
      <c r="K2287">
        <f>'[2]Order Form'!J2236</f>
        <v>9.06</v>
      </c>
      <c r="L2287">
        <f>'[2]Order Form'!K2236</f>
        <v>14.95</v>
      </c>
      <c r="M2287">
        <f>'[2]Order Form'!L2170</f>
        <v>0</v>
      </c>
    </row>
    <row r="2288" spans="3:13" ht="15" hidden="1" customHeight="1" outlineLevel="2" x14ac:dyDescent="0.25">
      <c r="C2288" s="59" t="s">
        <v>37</v>
      </c>
      <c r="D2288" s="59" t="s">
        <v>37</v>
      </c>
      <c r="E2288">
        <f>'[2]Order Form'!D2237</f>
        <v>511383</v>
      </c>
      <c r="F2288" t="str">
        <f>'[2]Order Form'!E2237</f>
        <v>03-15</v>
      </c>
      <c r="G2288">
        <f>'[2]Order Form'!F2237</f>
        <v>0</v>
      </c>
      <c r="H2288">
        <f>'[2]Order Form'!G2237</f>
        <v>0</v>
      </c>
      <c r="I2288" t="str">
        <f>'[2]Order Form'!H2237</f>
        <v>WS ZIPPER MANICURE SET FLORENCE</v>
      </c>
      <c r="J2288">
        <f>'[2]Order Form'!I2237</f>
        <v>4</v>
      </c>
      <c r="K2288">
        <f>'[2]Order Form'!J2237</f>
        <v>9.06</v>
      </c>
      <c r="L2288">
        <f>'[2]Order Form'!K2237</f>
        <v>14.95</v>
      </c>
      <c r="M2288">
        <f>'[2]Order Form'!L2171</f>
        <v>0</v>
      </c>
    </row>
    <row r="2289" spans="3:13" ht="15" hidden="1" customHeight="1" outlineLevel="2" x14ac:dyDescent="0.25">
      <c r="C2289" s="59" t="s">
        <v>37</v>
      </c>
      <c r="D2289" s="59" t="s">
        <v>37</v>
      </c>
      <c r="E2289">
        <f>'[2]Order Form'!D2238</f>
        <v>511384</v>
      </c>
      <c r="F2289" t="str">
        <f>'[2]Order Form'!E2238</f>
        <v>03-15</v>
      </c>
      <c r="G2289">
        <f>'[2]Order Form'!F2238</f>
        <v>0</v>
      </c>
      <c r="H2289">
        <f>'[2]Order Form'!G2238</f>
        <v>0</v>
      </c>
      <c r="I2289" t="str">
        <f>'[2]Order Form'!H2238</f>
        <v>WS ZIPPER MANICURE SET DAISY</v>
      </c>
      <c r="J2289">
        <f>'[2]Order Form'!I2238</f>
        <v>4</v>
      </c>
      <c r="K2289">
        <f>'[2]Order Form'!J2238</f>
        <v>9.06</v>
      </c>
      <c r="L2289">
        <f>'[2]Order Form'!K2238</f>
        <v>14.95</v>
      </c>
      <c r="M2289">
        <f>'[2]Order Form'!L2172</f>
        <v>0</v>
      </c>
    </row>
    <row r="2290" spans="3:13" ht="15" hidden="1" customHeight="1" outlineLevel="2" x14ac:dyDescent="0.25">
      <c r="C2290" s="59" t="s">
        <v>37</v>
      </c>
      <c r="D2290" s="59" t="s">
        <v>37</v>
      </c>
      <c r="E2290">
        <f>'[2]Order Form'!D2239</f>
        <v>511385</v>
      </c>
      <c r="F2290" t="str">
        <f>'[2]Order Form'!E2239</f>
        <v>03-15</v>
      </c>
      <c r="G2290">
        <f>'[2]Order Form'!F2239</f>
        <v>0</v>
      </c>
      <c r="H2290">
        <f>'[2]Order Form'!G2239</f>
        <v>0</v>
      </c>
      <c r="I2290" t="str">
        <f>'[2]Order Form'!H2239</f>
        <v>WS ZIPPER MANICURE SET PASTEL GINGHAM</v>
      </c>
      <c r="J2290">
        <f>'[2]Order Form'!I2239</f>
        <v>4</v>
      </c>
      <c r="K2290">
        <f>'[2]Order Form'!J2239</f>
        <v>9.06</v>
      </c>
      <c r="L2290">
        <f>'[2]Order Form'!K2239</f>
        <v>14.95</v>
      </c>
      <c r="M2290">
        <f>'[2]Order Form'!L2173</f>
        <v>0</v>
      </c>
    </row>
    <row r="2291" spans="3:13" ht="15" hidden="1" customHeight="1" outlineLevel="2" x14ac:dyDescent="0.25">
      <c r="C2291" s="59" t="s">
        <v>37</v>
      </c>
      <c r="D2291" s="59" t="s">
        <v>37</v>
      </c>
      <c r="E2291">
        <f>'[2]Order Form'!D2240</f>
        <v>510829</v>
      </c>
      <c r="F2291" t="str">
        <f>'[2]Order Form'!E2240</f>
        <v>03-11</v>
      </c>
      <c r="G2291">
        <f>'[2]Order Form'!F2240</f>
        <v>0</v>
      </c>
      <c r="H2291">
        <f>'[2]Order Form'!G2240</f>
        <v>0</v>
      </c>
      <c r="I2291" t="str">
        <f>'[2]Order Form'!H2240</f>
        <v>WS ZIPPER MANICURE SET GEO WEAVE</v>
      </c>
      <c r="J2291">
        <f>'[2]Order Form'!I2240</f>
        <v>4</v>
      </c>
      <c r="K2291">
        <f>'[2]Order Form'!J2240</f>
        <v>9.06</v>
      </c>
      <c r="L2291">
        <f>'[2]Order Form'!K2240</f>
        <v>14.95</v>
      </c>
      <c r="M2291">
        <f>'[2]Order Form'!L2174</f>
        <v>0</v>
      </c>
    </row>
    <row r="2292" spans="3:13" ht="15" hidden="1" customHeight="1" outlineLevel="2" x14ac:dyDescent="0.25">
      <c r="C2292" s="59" t="s">
        <v>37</v>
      </c>
      <c r="D2292" s="59" t="s">
        <v>37</v>
      </c>
      <c r="E2292">
        <f>'[2]Order Form'!D2241</f>
        <v>510830</v>
      </c>
      <c r="F2292" t="str">
        <f>'[2]Order Form'!E2241</f>
        <v>03-11</v>
      </c>
      <c r="G2292">
        <f>'[2]Order Form'!F2241</f>
        <v>0</v>
      </c>
      <c r="H2292">
        <f>'[2]Order Form'!G2241</f>
        <v>0</v>
      </c>
      <c r="I2292" t="str">
        <f>'[2]Order Form'!H2241</f>
        <v>WS ZIPPER MANICURE SET SIENNA FLEUR</v>
      </c>
      <c r="J2292">
        <f>'[2]Order Form'!I2241</f>
        <v>4</v>
      </c>
      <c r="K2292">
        <f>'[2]Order Form'!J2241</f>
        <v>9.06</v>
      </c>
      <c r="L2292">
        <f>'[2]Order Form'!K2241</f>
        <v>14.95</v>
      </c>
      <c r="M2292">
        <f>'[2]Order Form'!L2175</f>
        <v>0</v>
      </c>
    </row>
    <row r="2293" spans="3:13" ht="15" hidden="1" customHeight="1" outlineLevel="2" x14ac:dyDescent="0.25">
      <c r="C2293" s="59" t="s">
        <v>37</v>
      </c>
      <c r="D2293" s="59" t="s">
        <v>37</v>
      </c>
      <c r="E2293">
        <f>'[2]Order Form'!D2242</f>
        <v>510831</v>
      </c>
      <c r="F2293" t="str">
        <f>'[2]Order Form'!E2242</f>
        <v>03-11</v>
      </c>
      <c r="G2293">
        <f>'[2]Order Form'!F2242</f>
        <v>0</v>
      </c>
      <c r="H2293">
        <f>'[2]Order Form'!G2242</f>
        <v>0</v>
      </c>
      <c r="I2293" t="str">
        <f>'[2]Order Form'!H2242</f>
        <v>WS ZIPPER MANICURE SET BAHAMA PALMS</v>
      </c>
      <c r="J2293">
        <f>'[2]Order Form'!I2242</f>
        <v>4</v>
      </c>
      <c r="K2293">
        <f>'[2]Order Form'!J2242</f>
        <v>9.06</v>
      </c>
      <c r="L2293">
        <f>'[2]Order Form'!K2242</f>
        <v>14.95</v>
      </c>
      <c r="M2293">
        <f>'[2]Order Form'!L2176</f>
        <v>0</v>
      </c>
    </row>
    <row r="2294" spans="3:13" ht="15" hidden="1" customHeight="1" outlineLevel="2" x14ac:dyDescent="0.25">
      <c r="C2294" s="59" t="s">
        <v>37</v>
      </c>
      <c r="D2294" s="59" t="s">
        <v>37</v>
      </c>
      <c r="E2294">
        <f>'[2]Order Form'!D2243</f>
        <v>510832</v>
      </c>
      <c r="F2294" t="str">
        <f>'[2]Order Form'!E2243</f>
        <v>03-11</v>
      </c>
      <c r="G2294">
        <f>'[2]Order Form'!F2243</f>
        <v>0</v>
      </c>
      <c r="H2294">
        <f>'[2]Order Form'!G2243</f>
        <v>0</v>
      </c>
      <c r="I2294" t="str">
        <f>'[2]Order Form'!H2243</f>
        <v>WS ZIPPER MANICURE SET BLISSFUL BLOOMS</v>
      </c>
      <c r="J2294">
        <f>'[2]Order Form'!I2243</f>
        <v>4</v>
      </c>
      <c r="K2294">
        <f>'[2]Order Form'!J2243</f>
        <v>9.06</v>
      </c>
      <c r="L2294">
        <f>'[2]Order Form'!K2243</f>
        <v>14.95</v>
      </c>
      <c r="M2294">
        <f>'[2]Order Form'!L2177</f>
        <v>0</v>
      </c>
    </row>
    <row r="2295" spans="3:13" ht="15" hidden="1" customHeight="1" outlineLevel="2" x14ac:dyDescent="0.25">
      <c r="C2295" s="59" t="s">
        <v>37</v>
      </c>
      <c r="D2295" s="59" t="s">
        <v>37</v>
      </c>
      <c r="E2295">
        <f>'[2]Order Form'!D2244</f>
        <v>510588</v>
      </c>
      <c r="F2295" t="str">
        <f>'[2]Order Form'!E2244</f>
        <v>03-05</v>
      </c>
      <c r="G2295">
        <f>'[2]Order Form'!F2244</f>
        <v>0</v>
      </c>
      <c r="H2295">
        <f>'[2]Order Form'!G2244</f>
        <v>0</v>
      </c>
      <c r="I2295" t="str">
        <f>'[2]Order Form'!H2244</f>
        <v>WS ZIPPER MANICURE SET LOVE BIRDS</v>
      </c>
      <c r="J2295">
        <f>'[2]Order Form'!I2244</f>
        <v>4</v>
      </c>
      <c r="K2295">
        <f>'[2]Order Form'!J2244</f>
        <v>9.06</v>
      </c>
      <c r="L2295">
        <f>'[2]Order Form'!K2244</f>
        <v>14.95</v>
      </c>
      <c r="M2295">
        <f>'[2]Order Form'!L2178</f>
        <v>0</v>
      </c>
    </row>
    <row r="2296" spans="3:13" ht="15" hidden="1" customHeight="1" outlineLevel="2" x14ac:dyDescent="0.25">
      <c r="C2296" s="59" t="s">
        <v>37</v>
      </c>
      <c r="D2296" s="59" t="s">
        <v>37</v>
      </c>
      <c r="E2296">
        <f>'[2]Order Form'!D2245</f>
        <v>510589</v>
      </c>
      <c r="F2296" t="str">
        <f>'[2]Order Form'!E2245</f>
        <v>03-05</v>
      </c>
      <c r="G2296">
        <f>'[2]Order Form'!F2245</f>
        <v>0</v>
      </c>
      <c r="H2296">
        <f>'[2]Order Form'!G2245</f>
        <v>0</v>
      </c>
      <c r="I2296" t="str">
        <f>'[2]Order Form'!H2245</f>
        <v>WS ZIPPER MANICURE SET CAMILLA ROSE</v>
      </c>
      <c r="J2296">
        <f>'[2]Order Form'!I2245</f>
        <v>4</v>
      </c>
      <c r="K2296">
        <f>'[2]Order Form'!J2245</f>
        <v>9.06</v>
      </c>
      <c r="L2296">
        <f>'[2]Order Form'!K2245</f>
        <v>14.95</v>
      </c>
      <c r="M2296">
        <f>'[2]Order Form'!L2179</f>
        <v>0</v>
      </c>
    </row>
    <row r="2297" spans="3:13" ht="15" hidden="1" customHeight="1" outlineLevel="2" x14ac:dyDescent="0.25">
      <c r="C2297" s="59" t="s">
        <v>37</v>
      </c>
      <c r="D2297" s="59" t="s">
        <v>37</v>
      </c>
      <c r="E2297">
        <f>'[2]Order Form'!D2246</f>
        <v>510590</v>
      </c>
      <c r="F2297" t="str">
        <f>'[2]Order Form'!E2246</f>
        <v>03-05</v>
      </c>
      <c r="G2297">
        <f>'[2]Order Form'!F2246</f>
        <v>0</v>
      </c>
      <c r="H2297">
        <f>'[2]Order Form'!G2246</f>
        <v>0</v>
      </c>
      <c r="I2297" t="str">
        <f>'[2]Order Form'!H2246</f>
        <v>WS ZIPPER MANICURE SET CASABLANCA</v>
      </c>
      <c r="J2297">
        <f>'[2]Order Form'!I2246</f>
        <v>4</v>
      </c>
      <c r="K2297">
        <f>'[2]Order Form'!J2246</f>
        <v>9.06</v>
      </c>
      <c r="L2297">
        <f>'[2]Order Form'!K2246</f>
        <v>14.95</v>
      </c>
      <c r="M2297">
        <f>'[2]Order Form'!L2180</f>
        <v>0</v>
      </c>
    </row>
    <row r="2298" spans="3:13" ht="15" hidden="1" customHeight="1" outlineLevel="2" x14ac:dyDescent="0.25">
      <c r="C2298" s="59" t="s">
        <v>37</v>
      </c>
      <c r="D2298" s="59" t="s">
        <v>37</v>
      </c>
      <c r="E2298">
        <f>'[2]Order Form'!D2247</f>
        <v>510591</v>
      </c>
      <c r="F2298" t="str">
        <f>'[2]Order Form'!E2247</f>
        <v>03-05</v>
      </c>
      <c r="G2298">
        <f>'[2]Order Form'!F2247</f>
        <v>0</v>
      </c>
      <c r="H2298">
        <f>'[2]Order Form'!G2247</f>
        <v>0</v>
      </c>
      <c r="I2298" t="str">
        <f>'[2]Order Form'!H2247</f>
        <v>WS ZIPPER MANICURE SET FLORAL PAISLEY</v>
      </c>
      <c r="J2298">
        <f>'[2]Order Form'!I2247</f>
        <v>4</v>
      </c>
      <c r="K2298">
        <f>'[2]Order Form'!J2247</f>
        <v>9.06</v>
      </c>
      <c r="L2298">
        <f>'[2]Order Form'!K2247</f>
        <v>14.95</v>
      </c>
      <c r="M2298">
        <f>'[2]Order Form'!L2181</f>
        <v>0</v>
      </c>
    </row>
    <row r="2299" spans="3:13" ht="15" hidden="1" customHeight="1" outlineLevel="2" x14ac:dyDescent="0.25">
      <c r="C2299" s="59" t="s">
        <v>37</v>
      </c>
      <c r="D2299" s="59" t="s">
        <v>37</v>
      </c>
      <c r="E2299">
        <f>'[2]Order Form'!D2248</f>
        <v>507340</v>
      </c>
      <c r="F2299" t="str">
        <f>'[2]Order Form'!E2248</f>
        <v>WR-19</v>
      </c>
      <c r="G2299">
        <f>'[2]Order Form'!F2248</f>
        <v>0</v>
      </c>
      <c r="H2299">
        <f>'[2]Order Form'!G2248</f>
        <v>0</v>
      </c>
      <c r="I2299" t="str">
        <f>'[2]Order Form'!H2248</f>
        <v>WS MANICURE SET YEAR OF THE DOG</v>
      </c>
      <c r="J2299">
        <f>'[2]Order Form'!I2248</f>
        <v>4</v>
      </c>
      <c r="K2299">
        <f>'[2]Order Form'!J2248</f>
        <v>7.85</v>
      </c>
      <c r="L2299">
        <f>'[2]Order Form'!K2248</f>
        <v>12.95</v>
      </c>
      <c r="M2299">
        <f>'[2]Order Form'!L2182</f>
        <v>0</v>
      </c>
    </row>
    <row r="2300" spans="3:13" ht="15" hidden="1" customHeight="1" outlineLevel="2" x14ac:dyDescent="0.25">
      <c r="C2300" s="59" t="s">
        <v>37</v>
      </c>
      <c r="D2300" s="59" t="s">
        <v>37</v>
      </c>
      <c r="E2300">
        <f>'[2]Order Form'!D2249</f>
        <v>0</v>
      </c>
      <c r="F2300">
        <f>'[2]Order Form'!E2249</f>
        <v>0</v>
      </c>
      <c r="G2300">
        <f>'[2]Order Form'!F2249</f>
        <v>0</v>
      </c>
      <c r="H2300">
        <f>'[2]Order Form'!G2249</f>
        <v>0</v>
      </c>
      <c r="I2300">
        <f>'[2]Order Form'!H2249</f>
        <v>0</v>
      </c>
      <c r="J2300">
        <f>'[2]Order Form'!I2249</f>
        <v>0</v>
      </c>
      <c r="K2300">
        <f>'[2]Order Form'!J2249</f>
        <v>0</v>
      </c>
      <c r="L2300">
        <f>'[2]Order Form'!K2249</f>
        <v>0</v>
      </c>
      <c r="M2300">
        <f>'[2]Order Form'!L2183</f>
        <v>0</v>
      </c>
    </row>
    <row r="2301" spans="3:13" ht="15" hidden="1" customHeight="1" outlineLevel="2" x14ac:dyDescent="0.25">
      <c r="C2301" s="59" t="s">
        <v>37</v>
      </c>
      <c r="D2301" s="59" t="s">
        <v>37</v>
      </c>
      <c r="E2301">
        <f>'[2]Order Form'!D2250</f>
        <v>506607</v>
      </c>
      <c r="F2301" t="str">
        <f>'[2]Order Form'!E2250</f>
        <v>WR-19</v>
      </c>
      <c r="G2301">
        <f>'[2]Order Form'!F2250</f>
        <v>0</v>
      </c>
      <c r="H2301">
        <f>'[2]Order Form'!G2250</f>
        <v>0</v>
      </c>
      <c r="I2301" t="str">
        <f>'[2]Order Form'!H2250</f>
        <v>WS NAIL CLIPPER WITH BUFFER FLAMINGO</v>
      </c>
      <c r="J2301">
        <f>'[2]Order Form'!I2250</f>
        <v>6</v>
      </c>
      <c r="K2301">
        <f>'[2]Order Form'!J2250</f>
        <v>3</v>
      </c>
      <c r="L2301">
        <f>'[2]Order Form'!K2250</f>
        <v>4.95</v>
      </c>
      <c r="M2301">
        <f>'[2]Order Form'!L2184</f>
        <v>0</v>
      </c>
    </row>
    <row r="2302" spans="3:13" ht="15" hidden="1" customHeight="1" outlineLevel="2" x14ac:dyDescent="0.25">
      <c r="C2302" s="59" t="s">
        <v>37</v>
      </c>
      <c r="D2302" s="59" t="s">
        <v>37</v>
      </c>
      <c r="E2302">
        <f>'[2]Order Form'!D2251</f>
        <v>506608</v>
      </c>
      <c r="F2302" t="str">
        <f>'[2]Order Form'!E2251</f>
        <v>WR-19</v>
      </c>
      <c r="G2302">
        <f>'[2]Order Form'!F2251</f>
        <v>0</v>
      </c>
      <c r="H2302">
        <f>'[2]Order Form'!G2251</f>
        <v>0</v>
      </c>
      <c r="I2302" t="str">
        <f>'[2]Order Form'!H2251</f>
        <v>WS NAIL CLIPPER WITH BUFFER WATERCOLOUR SPOT</v>
      </c>
      <c r="J2302">
        <f>'[2]Order Form'!I2251</f>
        <v>6</v>
      </c>
      <c r="K2302">
        <f>'[2]Order Form'!J2251</f>
        <v>3</v>
      </c>
      <c r="L2302">
        <f>'[2]Order Form'!K2251</f>
        <v>4.95</v>
      </c>
      <c r="M2302">
        <f>'[2]Order Form'!L2185</f>
        <v>0</v>
      </c>
    </row>
    <row r="2303" spans="3:13" ht="15" hidden="1" customHeight="1" outlineLevel="2" x14ac:dyDescent="0.25">
      <c r="C2303" s="59" t="s">
        <v>37</v>
      </c>
      <c r="D2303" s="59" t="s">
        <v>37</v>
      </c>
      <c r="E2303">
        <f>'[2]Order Form'!D2252</f>
        <v>506609</v>
      </c>
      <c r="F2303" t="str">
        <f>'[2]Order Form'!E2252</f>
        <v>WR-19</v>
      </c>
      <c r="G2303">
        <f>'[2]Order Form'!F2252</f>
        <v>0</v>
      </c>
      <c r="H2303">
        <f>'[2]Order Form'!G2252</f>
        <v>0</v>
      </c>
      <c r="I2303" t="str">
        <f>'[2]Order Form'!H2252</f>
        <v>WS NAIL CLIPPER WITH BUFFER TROPICAL</v>
      </c>
      <c r="J2303">
        <f>'[2]Order Form'!I2252</f>
        <v>6</v>
      </c>
      <c r="K2303">
        <f>'[2]Order Form'!J2252</f>
        <v>3</v>
      </c>
      <c r="L2303">
        <f>'[2]Order Form'!K2252</f>
        <v>4.95</v>
      </c>
      <c r="M2303">
        <f>'[2]Order Form'!L2186</f>
        <v>0</v>
      </c>
    </row>
    <row r="2304" spans="3:13" ht="15" hidden="1" customHeight="1" outlineLevel="2" x14ac:dyDescent="0.25">
      <c r="C2304" s="59" t="s">
        <v>37</v>
      </c>
      <c r="D2304" s="59" t="s">
        <v>37</v>
      </c>
      <c r="E2304">
        <f>'[2]Order Form'!D2253</f>
        <v>506610</v>
      </c>
      <c r="F2304" t="str">
        <f>'[2]Order Form'!E2253</f>
        <v>WR-19</v>
      </c>
      <c r="G2304">
        <f>'[2]Order Form'!F2253</f>
        <v>0</v>
      </c>
      <c r="H2304">
        <f>'[2]Order Form'!G2253</f>
        <v>0</v>
      </c>
      <c r="I2304" t="str">
        <f>'[2]Order Form'!H2253</f>
        <v>WS NAIL CLIPPER WITH BUFFER A PERFECT GRID</v>
      </c>
      <c r="J2304">
        <f>'[2]Order Form'!I2253</f>
        <v>6</v>
      </c>
      <c r="K2304">
        <f>'[2]Order Form'!J2253</f>
        <v>3</v>
      </c>
      <c r="L2304">
        <f>'[2]Order Form'!K2253</f>
        <v>4.95</v>
      </c>
      <c r="M2304">
        <f>'[2]Order Form'!L2187</f>
        <v>0</v>
      </c>
    </row>
    <row r="2305" spans="3:13" ht="15" hidden="1" customHeight="1" outlineLevel="2" x14ac:dyDescent="0.25">
      <c r="C2305" s="59" t="s">
        <v>37</v>
      </c>
      <c r="D2305" s="59" t="s">
        <v>37</v>
      </c>
      <c r="E2305">
        <f>'[2]Order Form'!D2254</f>
        <v>0</v>
      </c>
      <c r="F2305">
        <f>'[2]Order Form'!E2254</f>
        <v>0</v>
      </c>
      <c r="G2305">
        <f>'[2]Order Form'!F2254</f>
        <v>0</v>
      </c>
      <c r="H2305">
        <f>'[2]Order Form'!G2254</f>
        <v>0</v>
      </c>
      <c r="I2305">
        <f>'[2]Order Form'!H2254</f>
        <v>0</v>
      </c>
      <c r="J2305">
        <f>'[2]Order Form'!I2254</f>
        <v>0</v>
      </c>
      <c r="K2305">
        <f>'[2]Order Form'!J2254</f>
        <v>0</v>
      </c>
      <c r="L2305">
        <f>'[2]Order Form'!K2254</f>
        <v>0</v>
      </c>
      <c r="M2305">
        <f>'[2]Order Form'!L2188</f>
        <v>0</v>
      </c>
    </row>
    <row r="2306" spans="3:13" ht="15" hidden="1" customHeight="1" outlineLevel="2" x14ac:dyDescent="0.25">
      <c r="C2306" s="59" t="s">
        <v>37</v>
      </c>
      <c r="D2306" s="59" t="s">
        <v>37</v>
      </c>
      <c r="E2306">
        <f>'[2]Order Form'!D2255</f>
        <v>506617</v>
      </c>
      <c r="F2306" t="str">
        <f>'[2]Order Form'!E2255</f>
        <v>WR-25</v>
      </c>
      <c r="G2306">
        <f>'[2]Order Form'!F2255</f>
        <v>0</v>
      </c>
      <c r="H2306">
        <f>'[2]Order Form'!G2255</f>
        <v>0</v>
      </c>
      <c r="I2306" t="str">
        <f>'[2]Order Form'!H2255</f>
        <v>WS COMPACT TWO SIDED MIRROR A PERFECT GRID</v>
      </c>
      <c r="J2306">
        <f>'[2]Order Form'!I2255</f>
        <v>2</v>
      </c>
      <c r="K2306">
        <f>'[2]Order Form'!J2255</f>
        <v>4.82</v>
      </c>
      <c r="L2306">
        <f>'[2]Order Form'!K2255</f>
        <v>7.95</v>
      </c>
      <c r="M2306">
        <f>'[2]Order Form'!L2189</f>
        <v>0</v>
      </c>
    </row>
    <row r="2307" spans="3:13" ht="15" hidden="1" customHeight="1" outlineLevel="2" x14ac:dyDescent="0.25">
      <c r="C2307" s="59" t="s">
        <v>37</v>
      </c>
      <c r="D2307" s="59" t="s">
        <v>37</v>
      </c>
      <c r="E2307">
        <f>'[2]Order Form'!D2256</f>
        <v>0</v>
      </c>
      <c r="F2307">
        <f>'[2]Order Form'!E2256</f>
        <v>0</v>
      </c>
      <c r="G2307">
        <f>'[2]Order Form'!F2256</f>
        <v>0</v>
      </c>
      <c r="H2307">
        <f>'[2]Order Form'!G2256</f>
        <v>0</v>
      </c>
      <c r="I2307">
        <f>'[2]Order Form'!H2256</f>
        <v>0</v>
      </c>
      <c r="J2307">
        <f>'[2]Order Form'!I2256</f>
        <v>0</v>
      </c>
      <c r="K2307">
        <f>'[2]Order Form'!J2256</f>
        <v>0</v>
      </c>
      <c r="L2307">
        <f>'[2]Order Form'!K2256</f>
        <v>0</v>
      </c>
      <c r="M2307">
        <f>'[2]Order Form'!L2190</f>
        <v>0</v>
      </c>
    </row>
    <row r="2308" spans="3:13" ht="15" hidden="1" customHeight="1" outlineLevel="2" x14ac:dyDescent="0.25">
      <c r="C2308" s="59" t="s">
        <v>37</v>
      </c>
      <c r="D2308" s="59" t="s">
        <v>37</v>
      </c>
      <c r="E2308">
        <f>'[2]Order Form'!D2257</f>
        <v>508068</v>
      </c>
      <c r="F2308" t="str">
        <f>'[2]Order Form'!E2257</f>
        <v>WR-25</v>
      </c>
      <c r="G2308">
        <f>'[2]Order Form'!F2257</f>
        <v>0</v>
      </c>
      <c r="H2308">
        <f>'[2]Order Form'!G2257</f>
        <v>0</v>
      </c>
      <c r="I2308" t="str">
        <f>'[2]Order Form'!H2257</f>
        <v>WS LARGE TRAVEL MIRROR UNICORN RAINBOWS</v>
      </c>
      <c r="J2308">
        <f>'[2]Order Form'!I2257</f>
        <v>2</v>
      </c>
      <c r="K2308">
        <f>'[2]Order Form'!J2257</f>
        <v>7.85</v>
      </c>
      <c r="L2308">
        <f>'[2]Order Form'!K2257</f>
        <v>12.95</v>
      </c>
      <c r="M2308">
        <f>'[2]Order Form'!L2191</f>
        <v>0</v>
      </c>
    </row>
    <row r="2309" spans="3:13" ht="15" hidden="1" customHeight="1" outlineLevel="2" x14ac:dyDescent="0.25">
      <c r="C2309" s="59" t="s">
        <v>37</v>
      </c>
      <c r="D2309" s="59" t="s">
        <v>37</v>
      </c>
      <c r="E2309">
        <f>'[2]Order Form'!D2258</f>
        <v>0</v>
      </c>
      <c r="F2309">
        <f>'[2]Order Form'!E2258</f>
        <v>0</v>
      </c>
      <c r="G2309">
        <f>'[2]Order Form'!F2258</f>
        <v>0</v>
      </c>
      <c r="H2309">
        <f>'[2]Order Form'!G2258</f>
        <v>0</v>
      </c>
      <c r="I2309">
        <f>'[2]Order Form'!H2258</f>
        <v>0</v>
      </c>
      <c r="J2309">
        <f>'[2]Order Form'!I2258</f>
        <v>0</v>
      </c>
      <c r="K2309">
        <f>'[2]Order Form'!J2258</f>
        <v>0</v>
      </c>
      <c r="L2309">
        <f>'[2]Order Form'!K2258</f>
        <v>0</v>
      </c>
      <c r="M2309">
        <f>'[2]Order Form'!L2192</f>
        <v>0</v>
      </c>
    </row>
    <row r="2310" spans="3:13" ht="15" hidden="1" customHeight="1" outlineLevel="2" x14ac:dyDescent="0.25">
      <c r="C2310" s="59" t="s">
        <v>37</v>
      </c>
      <c r="D2310" s="59" t="s">
        <v>37</v>
      </c>
      <c r="E2310">
        <f>'[2]Order Form'!D2259</f>
        <v>0</v>
      </c>
      <c r="F2310">
        <f>'[2]Order Form'!E2259</f>
        <v>0</v>
      </c>
      <c r="G2310">
        <f>'[2]Order Form'!F2259</f>
        <v>0</v>
      </c>
      <c r="H2310">
        <f>'[2]Order Form'!G2259</f>
        <v>0</v>
      </c>
      <c r="I2310">
        <f>'[2]Order Form'!H2259</f>
        <v>0</v>
      </c>
      <c r="J2310">
        <f>'[2]Order Form'!I2259</f>
        <v>0</v>
      </c>
      <c r="K2310">
        <f>'[2]Order Form'!J2259</f>
        <v>0</v>
      </c>
      <c r="L2310">
        <f>'[2]Order Form'!K2259</f>
        <v>0</v>
      </c>
      <c r="M2310">
        <f>'[2]Order Form'!L2193</f>
        <v>0</v>
      </c>
    </row>
    <row r="2311" spans="3:13" ht="15" hidden="1" customHeight="1" outlineLevel="2" x14ac:dyDescent="0.25">
      <c r="C2311" s="59" t="s">
        <v>37</v>
      </c>
      <c r="D2311" s="59" t="s">
        <v>37</v>
      </c>
      <c r="E2311">
        <f>'[2]Order Form'!D2260</f>
        <v>508072</v>
      </c>
      <c r="F2311" t="str">
        <f>'[2]Order Form'!E2260</f>
        <v>WR-19</v>
      </c>
      <c r="G2311">
        <f>'[2]Order Form'!F2260</f>
        <v>0</v>
      </c>
      <c r="H2311">
        <f>'[2]Order Form'!G2260</f>
        <v>0</v>
      </c>
      <c r="I2311" t="str">
        <f>'[2]Order Form'!H2260</f>
        <v>WS SMALL DELUXE JEWELLERY CASE UNICORN RAINBOWS</v>
      </c>
      <c r="J2311">
        <f>'[2]Order Form'!I2260</f>
        <v>2</v>
      </c>
      <c r="K2311">
        <f>'[2]Order Form'!J2260</f>
        <v>6.03</v>
      </c>
      <c r="L2311">
        <f>'[2]Order Form'!K2260</f>
        <v>9.9499999999999993</v>
      </c>
      <c r="M2311">
        <f>'[2]Order Form'!L2194</f>
        <v>0</v>
      </c>
    </row>
    <row r="2312" spans="3:13" ht="15" hidden="1" customHeight="1" outlineLevel="2" x14ac:dyDescent="0.25">
      <c r="C2312" s="59" t="s">
        <v>37</v>
      </c>
      <c r="D2312" s="59" t="s">
        <v>37</v>
      </c>
      <c r="E2312">
        <f>'[2]Order Form'!D2261</f>
        <v>508073</v>
      </c>
      <c r="F2312" t="str">
        <f>'[2]Order Form'!E2261</f>
        <v>WR-19</v>
      </c>
      <c r="G2312">
        <f>'[2]Order Form'!F2261</f>
        <v>0</v>
      </c>
      <c r="H2312">
        <f>'[2]Order Form'!G2261</f>
        <v>0</v>
      </c>
      <c r="I2312" t="str">
        <f>'[2]Order Form'!H2261</f>
        <v>WS SMALL DELUXE JEWELLERY CASE MAGNOLIA</v>
      </c>
      <c r="J2312">
        <f>'[2]Order Form'!I2261</f>
        <v>2</v>
      </c>
      <c r="K2312">
        <f>'[2]Order Form'!J2261</f>
        <v>6.03</v>
      </c>
      <c r="L2312">
        <f>'[2]Order Form'!K2261</f>
        <v>9.9499999999999993</v>
      </c>
      <c r="M2312">
        <f>'[2]Order Form'!L2195</f>
        <v>0</v>
      </c>
    </row>
    <row r="2313" spans="3:13" ht="15" hidden="1" customHeight="1" outlineLevel="2" x14ac:dyDescent="0.25">
      <c r="C2313" s="59" t="s">
        <v>37</v>
      </c>
      <c r="D2313" s="59" t="s">
        <v>37</v>
      </c>
      <c r="E2313">
        <f>'[2]Order Form'!D2262</f>
        <v>508074</v>
      </c>
      <c r="F2313" t="str">
        <f>'[2]Order Form'!E2262</f>
        <v>WR-19</v>
      </c>
      <c r="G2313">
        <f>'[2]Order Form'!F2262</f>
        <v>0</v>
      </c>
      <c r="H2313">
        <f>'[2]Order Form'!G2262</f>
        <v>0</v>
      </c>
      <c r="I2313" t="str">
        <f>'[2]Order Form'!H2262</f>
        <v xml:space="preserve">WS SMALL DELUXE JEWELLERY CASE CRISS CROSS </v>
      </c>
      <c r="J2313">
        <f>'[2]Order Form'!I2262</f>
        <v>2</v>
      </c>
      <c r="K2313">
        <f>'[2]Order Form'!J2262</f>
        <v>6.03</v>
      </c>
      <c r="L2313">
        <f>'[2]Order Form'!K2262</f>
        <v>9.9499999999999993</v>
      </c>
      <c r="M2313">
        <f>'[2]Order Form'!L2196</f>
        <v>0</v>
      </c>
    </row>
    <row r="2314" spans="3:13" ht="15" hidden="1" customHeight="1" outlineLevel="2" x14ac:dyDescent="0.25">
      <c r="C2314" s="59" t="s">
        <v>37</v>
      </c>
      <c r="D2314" s="59" t="s">
        <v>37</v>
      </c>
      <c r="E2314">
        <f>'[2]Order Form'!D2263</f>
        <v>508075</v>
      </c>
      <c r="F2314" t="str">
        <f>'[2]Order Form'!E2263</f>
        <v>WR-19</v>
      </c>
      <c r="G2314">
        <f>'[2]Order Form'!F2263</f>
        <v>0</v>
      </c>
      <c r="H2314">
        <f>'[2]Order Form'!G2263</f>
        <v>0</v>
      </c>
      <c r="I2314" t="str">
        <f>'[2]Order Form'!H2263</f>
        <v>WS SMALL DELUXE JEWELLERY CASE COASTAL BREEZE</v>
      </c>
      <c r="J2314">
        <f>'[2]Order Form'!I2263</f>
        <v>2</v>
      </c>
      <c r="K2314">
        <f>'[2]Order Form'!J2263</f>
        <v>6.03</v>
      </c>
      <c r="L2314">
        <f>'[2]Order Form'!K2263</f>
        <v>9.9499999999999993</v>
      </c>
      <c r="M2314">
        <f>'[2]Order Form'!L2197</f>
        <v>0</v>
      </c>
    </row>
    <row r="2315" spans="3:13" ht="15" hidden="1" customHeight="1" outlineLevel="2" x14ac:dyDescent="0.25">
      <c r="C2315" s="59" t="s">
        <v>37</v>
      </c>
      <c r="D2315" s="59" t="s">
        <v>37</v>
      </c>
      <c r="E2315">
        <f>'[2]Order Form'!D2264</f>
        <v>0</v>
      </c>
      <c r="F2315">
        <f>'[2]Order Form'!E2264</f>
        <v>0</v>
      </c>
      <c r="G2315">
        <f>'[2]Order Form'!F2264</f>
        <v>0</v>
      </c>
      <c r="H2315">
        <f>'[2]Order Form'!G2264</f>
        <v>0</v>
      </c>
      <c r="I2315">
        <f>'[2]Order Form'!H2264</f>
        <v>0</v>
      </c>
      <c r="J2315">
        <f>'[2]Order Form'!I2264</f>
        <v>0</v>
      </c>
      <c r="K2315">
        <f>'[2]Order Form'!J2264</f>
        <v>0</v>
      </c>
      <c r="L2315">
        <f>'[2]Order Form'!K2264</f>
        <v>0</v>
      </c>
      <c r="M2315">
        <f>'[2]Order Form'!L2198</f>
        <v>0</v>
      </c>
    </row>
    <row r="2316" spans="3:13" ht="15" hidden="1" customHeight="1" outlineLevel="2" x14ac:dyDescent="0.25">
      <c r="C2316" s="59" t="s">
        <v>37</v>
      </c>
      <c r="D2316" s="59" t="s">
        <v>37</v>
      </c>
      <c r="E2316">
        <f>'[2]Order Form'!D2265</f>
        <v>544846</v>
      </c>
      <c r="F2316" t="str">
        <f>'[2]Order Form'!E2265</f>
        <v>07-A</v>
      </c>
      <c r="G2316">
        <f>'[2]Order Form'!F2265</f>
        <v>0</v>
      </c>
      <c r="H2316">
        <f>'[2]Order Form'!G2265</f>
        <v>0</v>
      </c>
      <c r="I2316" t="str">
        <f>'[2]Order Form'!H2265</f>
        <v>WS PREMIUM JEWELLERY BOX SILVER</v>
      </c>
      <c r="J2316">
        <f>'[2]Order Form'!I2265</f>
        <v>2</v>
      </c>
      <c r="K2316">
        <f>'[2]Order Form'!J2265</f>
        <v>12.09</v>
      </c>
      <c r="L2316">
        <f>'[2]Order Form'!K2265</f>
        <v>19.95</v>
      </c>
      <c r="M2316">
        <f>'[2]Order Form'!L2199</f>
        <v>0</v>
      </c>
    </row>
    <row r="2317" spans="3:13" ht="15" hidden="1" customHeight="1" outlineLevel="2" x14ac:dyDescent="0.25">
      <c r="C2317" s="59" t="s">
        <v>37</v>
      </c>
      <c r="D2317" s="59" t="s">
        <v>37</v>
      </c>
      <c r="E2317">
        <f>'[2]Order Form'!D2266</f>
        <v>0</v>
      </c>
      <c r="F2317">
        <f>'[2]Order Form'!E2266</f>
        <v>0</v>
      </c>
      <c r="G2317">
        <f>'[2]Order Form'!F2266</f>
        <v>0</v>
      </c>
      <c r="H2317">
        <f>'[2]Order Form'!G2266</f>
        <v>0</v>
      </c>
      <c r="I2317">
        <f>'[2]Order Form'!H2266</f>
        <v>0</v>
      </c>
      <c r="J2317">
        <f>'[2]Order Form'!I2266</f>
        <v>0</v>
      </c>
      <c r="K2317">
        <f>'[2]Order Form'!J2266</f>
        <v>0</v>
      </c>
      <c r="L2317">
        <f>'[2]Order Form'!K2266</f>
        <v>0</v>
      </c>
      <c r="M2317">
        <f>'[2]Order Form'!L2200</f>
        <v>0</v>
      </c>
    </row>
    <row r="2318" spans="3:13" ht="15" hidden="1" customHeight="1" outlineLevel="2" x14ac:dyDescent="0.25">
      <c r="C2318" s="59" t="s">
        <v>37</v>
      </c>
      <c r="D2318" s="59" t="s">
        <v>37</v>
      </c>
      <c r="E2318">
        <f>'[2]Order Form'!D2267</f>
        <v>508214</v>
      </c>
      <c r="F2318" t="str">
        <f>'[2]Order Form'!E2267</f>
        <v>WR-19</v>
      </c>
      <c r="G2318">
        <f>'[2]Order Form'!F2267</f>
        <v>0</v>
      </c>
      <c r="H2318">
        <f>'[2]Order Form'!G2267</f>
        <v>0</v>
      </c>
      <c r="I2318" t="str">
        <f>'[2]Order Form'!H2267</f>
        <v>WS TRINKET CASE WITH MIRROR CLOVER CHIC</v>
      </c>
      <c r="J2318">
        <f>'[2]Order Form'!I2267</f>
        <v>2</v>
      </c>
      <c r="K2318">
        <f>'[2]Order Form'!J2267</f>
        <v>6.03</v>
      </c>
      <c r="L2318">
        <f>'[2]Order Form'!K2267</f>
        <v>9.9499999999999993</v>
      </c>
      <c r="M2318">
        <f>'[2]Order Form'!L2201</f>
        <v>0</v>
      </c>
    </row>
    <row r="2319" spans="3:13" ht="15" hidden="1" customHeight="1" outlineLevel="2" x14ac:dyDescent="0.25">
      <c r="C2319" s="59" t="s">
        <v>37</v>
      </c>
      <c r="D2319" s="59" t="s">
        <v>37</v>
      </c>
      <c r="E2319">
        <f>'[2]Order Form'!D2268</f>
        <v>508212</v>
      </c>
      <c r="F2319" t="str">
        <f>'[2]Order Form'!E2268</f>
        <v>WR-19</v>
      </c>
      <c r="G2319">
        <f>'[2]Order Form'!F2268</f>
        <v>0</v>
      </c>
      <c r="H2319" t="str">
        <f>'[2]Order Form'!G2268</f>
        <v>LOW</v>
      </c>
      <c r="I2319" t="str">
        <f>'[2]Order Form'!H2268</f>
        <v>WS TRINKET CASE WITH MIRROR DITSY FLORAL</v>
      </c>
      <c r="J2319">
        <f>'[2]Order Form'!I2268</f>
        <v>2</v>
      </c>
      <c r="K2319">
        <f>'[2]Order Form'!J2268</f>
        <v>6.03</v>
      </c>
      <c r="L2319">
        <f>'[2]Order Form'!K2268</f>
        <v>9.9499999999999993</v>
      </c>
      <c r="M2319">
        <f>'[2]Order Form'!L2202</f>
        <v>0</v>
      </c>
    </row>
    <row r="2320" spans="3:13" ht="15" hidden="1" customHeight="1" outlineLevel="2" x14ac:dyDescent="0.25">
      <c r="C2320" s="59" t="s">
        <v>37</v>
      </c>
      <c r="D2320" s="59" t="s">
        <v>37</v>
      </c>
      <c r="E2320">
        <f>'[2]Order Form'!D2269</f>
        <v>0</v>
      </c>
      <c r="F2320">
        <f>'[2]Order Form'!E2269</f>
        <v>0</v>
      </c>
      <c r="G2320">
        <f>'[2]Order Form'!F2269</f>
        <v>0</v>
      </c>
      <c r="H2320">
        <f>'[2]Order Form'!G2269</f>
        <v>0</v>
      </c>
      <c r="I2320">
        <f>'[2]Order Form'!H2269</f>
        <v>0</v>
      </c>
      <c r="J2320">
        <f>'[2]Order Form'!I2269</f>
        <v>0</v>
      </c>
      <c r="K2320">
        <f>'[2]Order Form'!J2269</f>
        <v>0</v>
      </c>
      <c r="L2320">
        <f>'[2]Order Form'!K2269</f>
        <v>0</v>
      </c>
      <c r="M2320">
        <f>'[2]Order Form'!L2203</f>
        <v>0</v>
      </c>
    </row>
    <row r="2321" spans="3:13" ht="15" hidden="1" customHeight="1" outlineLevel="2" x14ac:dyDescent="0.25">
      <c r="C2321" s="59" t="s">
        <v>37</v>
      </c>
      <c r="D2321" s="59" t="s">
        <v>37</v>
      </c>
      <c r="E2321">
        <f>'[2]Order Form'!D2270</f>
        <v>509404</v>
      </c>
      <c r="F2321" t="str">
        <f>'[2]Order Form'!E2270</f>
        <v>ND-13</v>
      </c>
      <c r="G2321">
        <f>'[2]Order Form'!F2270</f>
        <v>0</v>
      </c>
      <c r="H2321">
        <f>'[2]Order Form'!G2270</f>
        <v>0</v>
      </c>
      <c r="I2321" t="str">
        <f>'[2]Order Form'!H2270</f>
        <v>WS PASTEL DELUXE JEWELLERY CASE CORAL</v>
      </c>
      <c r="J2321">
        <f>'[2]Order Form'!I2270</f>
        <v>2</v>
      </c>
      <c r="K2321">
        <f>'[2]Order Form'!J2270</f>
        <v>9.06</v>
      </c>
      <c r="L2321">
        <f>'[2]Order Form'!K2270</f>
        <v>14.95</v>
      </c>
      <c r="M2321">
        <f>'[2]Order Form'!L2204</f>
        <v>0</v>
      </c>
    </row>
    <row r="2322" spans="3:13" ht="15" hidden="1" customHeight="1" outlineLevel="2" x14ac:dyDescent="0.25">
      <c r="C2322" s="59" t="s">
        <v>37</v>
      </c>
      <c r="D2322" s="59" t="s">
        <v>37</v>
      </c>
      <c r="E2322">
        <f>'[2]Order Form'!D2271</f>
        <v>509405</v>
      </c>
      <c r="F2322" t="str">
        <f>'[2]Order Form'!E2271</f>
        <v>ND-13</v>
      </c>
      <c r="G2322">
        <f>'[2]Order Form'!F2271</f>
        <v>0</v>
      </c>
      <c r="H2322">
        <f>'[2]Order Form'!G2271</f>
        <v>0</v>
      </c>
      <c r="I2322" t="str">
        <f>'[2]Order Form'!H2271</f>
        <v>WS PASTEL DELUXE JEWELLERY CASE AQUA</v>
      </c>
      <c r="J2322">
        <f>'[2]Order Form'!I2271</f>
        <v>2</v>
      </c>
      <c r="K2322">
        <f>'[2]Order Form'!J2271</f>
        <v>9.06</v>
      </c>
      <c r="L2322">
        <f>'[2]Order Form'!K2271</f>
        <v>14.95</v>
      </c>
      <c r="M2322">
        <f>'[2]Order Form'!L2205</f>
        <v>0</v>
      </c>
    </row>
    <row r="2323" spans="3:13" ht="15" hidden="1" customHeight="1" outlineLevel="2" x14ac:dyDescent="0.25">
      <c r="C2323" s="59" t="s">
        <v>37</v>
      </c>
      <c r="D2323" s="59" t="s">
        <v>37</v>
      </c>
      <c r="E2323">
        <f>'[2]Order Form'!D2272</f>
        <v>509406</v>
      </c>
      <c r="F2323" t="str">
        <f>'[2]Order Form'!E2272</f>
        <v>ND-13</v>
      </c>
      <c r="G2323">
        <f>'[2]Order Form'!F2272</f>
        <v>0</v>
      </c>
      <c r="H2323">
        <f>'[2]Order Form'!G2272</f>
        <v>0</v>
      </c>
      <c r="I2323" t="str">
        <f>'[2]Order Form'!H2272</f>
        <v>WS PASTEL DELUXE JEWELLERY CASE CORNFLOWER BLUE</v>
      </c>
      <c r="J2323">
        <f>'[2]Order Form'!I2272</f>
        <v>2</v>
      </c>
      <c r="K2323">
        <f>'[2]Order Form'!J2272</f>
        <v>9.06</v>
      </c>
      <c r="L2323">
        <f>'[2]Order Form'!K2272</f>
        <v>14.95</v>
      </c>
      <c r="M2323">
        <f>'[2]Order Form'!L2206</f>
        <v>0</v>
      </c>
    </row>
    <row r="2324" spans="3:13" ht="15" hidden="1" customHeight="1" outlineLevel="2" x14ac:dyDescent="0.25">
      <c r="C2324" s="59" t="s">
        <v>37</v>
      </c>
      <c r="D2324" s="59" t="s">
        <v>37</v>
      </c>
      <c r="E2324">
        <f>'[2]Order Form'!D2273</f>
        <v>509407</v>
      </c>
      <c r="F2324" t="str">
        <f>'[2]Order Form'!E2273</f>
        <v>ND-13</v>
      </c>
      <c r="G2324">
        <f>'[2]Order Form'!F2273</f>
        <v>0</v>
      </c>
      <c r="H2324">
        <f>'[2]Order Form'!G2273</f>
        <v>0</v>
      </c>
      <c r="I2324" t="str">
        <f>'[2]Order Form'!H2273</f>
        <v>WS PASTEL DELUXE JEWELLERY CASE BLUSH PINK</v>
      </c>
      <c r="J2324">
        <f>'[2]Order Form'!I2273</f>
        <v>2</v>
      </c>
      <c r="K2324">
        <f>'[2]Order Form'!J2273</f>
        <v>9.06</v>
      </c>
      <c r="L2324">
        <f>'[2]Order Form'!K2273</f>
        <v>14.95</v>
      </c>
      <c r="M2324">
        <f>'[2]Order Form'!L2207</f>
        <v>0</v>
      </c>
    </row>
    <row r="2325" spans="3:13" ht="15" hidden="1" customHeight="1" outlineLevel="2" x14ac:dyDescent="0.25">
      <c r="C2325" s="59" t="s">
        <v>37</v>
      </c>
      <c r="D2325" s="59" t="s">
        <v>37</v>
      </c>
      <c r="E2325">
        <f>'[2]Order Form'!D2274</f>
        <v>511152</v>
      </c>
      <c r="F2325" t="str">
        <f>'[2]Order Form'!E2274</f>
        <v>03-05</v>
      </c>
      <c r="G2325">
        <f>'[2]Order Form'!F2274</f>
        <v>0</v>
      </c>
      <c r="H2325">
        <f>'[2]Order Form'!G2274</f>
        <v>0</v>
      </c>
      <c r="I2325" t="str">
        <f>'[2]Order Form'!H2274</f>
        <v>WS DELUXE JEWELLERY CASE ABSTRACT FLORAL</v>
      </c>
      <c r="J2325">
        <f>'[2]Order Form'!I2274</f>
        <v>2</v>
      </c>
      <c r="K2325">
        <f>'[2]Order Form'!J2274</f>
        <v>9.06</v>
      </c>
      <c r="L2325">
        <f>'[2]Order Form'!K2274</f>
        <v>14.95</v>
      </c>
      <c r="M2325">
        <f>'[2]Order Form'!L2208</f>
        <v>0</v>
      </c>
    </row>
    <row r="2326" spans="3:13" ht="15" hidden="1" customHeight="1" outlineLevel="2" x14ac:dyDescent="0.25">
      <c r="C2326" s="59" t="s">
        <v>37</v>
      </c>
      <c r="D2326" s="59" t="s">
        <v>37</v>
      </c>
      <c r="E2326">
        <f>'[2]Order Form'!D2275</f>
        <v>511153</v>
      </c>
      <c r="F2326" t="str">
        <f>'[2]Order Form'!E2275</f>
        <v>03-05</v>
      </c>
      <c r="G2326">
        <f>'[2]Order Form'!F2275</f>
        <v>0</v>
      </c>
      <c r="H2326">
        <f>'[2]Order Form'!G2275</f>
        <v>0</v>
      </c>
      <c r="I2326" t="str">
        <f>'[2]Order Form'!H2275</f>
        <v>WS DELUXE JEWELLERY CASE MOROCCAN TILE</v>
      </c>
      <c r="J2326">
        <f>'[2]Order Form'!I2275</f>
        <v>2</v>
      </c>
      <c r="K2326">
        <f>'[2]Order Form'!J2275</f>
        <v>9.06</v>
      </c>
      <c r="L2326">
        <f>'[2]Order Form'!K2275</f>
        <v>14.95</v>
      </c>
      <c r="M2326">
        <f>'[2]Order Form'!L2209</f>
        <v>0</v>
      </c>
    </row>
    <row r="2327" spans="3:13" ht="15" hidden="1" customHeight="1" outlineLevel="2" x14ac:dyDescent="0.25">
      <c r="C2327" s="59" t="s">
        <v>37</v>
      </c>
      <c r="D2327" s="59" t="s">
        <v>37</v>
      </c>
      <c r="E2327">
        <f>'[2]Order Form'!D2276</f>
        <v>511154</v>
      </c>
      <c r="F2327" t="str">
        <f>'[2]Order Form'!E2276</f>
        <v>03-05</v>
      </c>
      <c r="G2327">
        <f>'[2]Order Form'!F2276</f>
        <v>0</v>
      </c>
      <c r="H2327">
        <f>'[2]Order Form'!G2276</f>
        <v>0</v>
      </c>
      <c r="I2327" t="str">
        <f>'[2]Order Form'!H2276</f>
        <v>WS DELUXE JEWELLERY CASE LE JARDIN</v>
      </c>
      <c r="J2327">
        <f>'[2]Order Form'!I2276</f>
        <v>2</v>
      </c>
      <c r="K2327">
        <f>'[2]Order Form'!J2276</f>
        <v>9.06</v>
      </c>
      <c r="L2327">
        <f>'[2]Order Form'!K2276</f>
        <v>14.95</v>
      </c>
      <c r="M2327">
        <f>'[2]Order Form'!L2210</f>
        <v>0</v>
      </c>
    </row>
    <row r="2328" spans="3:13" ht="15" hidden="1" customHeight="1" outlineLevel="2" x14ac:dyDescent="0.25">
      <c r="C2328" s="59" t="s">
        <v>37</v>
      </c>
      <c r="D2328" s="59" t="s">
        <v>37</v>
      </c>
      <c r="E2328">
        <f>'[2]Order Form'!D2277</f>
        <v>511155</v>
      </c>
      <c r="F2328" t="str">
        <f>'[2]Order Form'!E2277</f>
        <v>03-05</v>
      </c>
      <c r="G2328">
        <f>'[2]Order Form'!F2277</f>
        <v>0</v>
      </c>
      <c r="H2328">
        <f>'[2]Order Form'!G2277</f>
        <v>0</v>
      </c>
      <c r="I2328" t="str">
        <f>'[2]Order Form'!H2277</f>
        <v>WS DELUXE JEWELLERY CASE BOLD STRIPE</v>
      </c>
      <c r="J2328">
        <f>'[2]Order Form'!I2277</f>
        <v>2</v>
      </c>
      <c r="K2328">
        <f>'[2]Order Form'!J2277</f>
        <v>9.06</v>
      </c>
      <c r="L2328">
        <f>'[2]Order Form'!K2277</f>
        <v>14.95</v>
      </c>
      <c r="M2328">
        <f>'[2]Order Form'!L2211</f>
        <v>0</v>
      </c>
    </row>
    <row r="2329" spans="3:13" ht="15" hidden="1" customHeight="1" outlineLevel="2" x14ac:dyDescent="0.25">
      <c r="C2329" s="59" t="s">
        <v>37</v>
      </c>
      <c r="D2329" s="59" t="s">
        <v>37</v>
      </c>
      <c r="E2329">
        <f>'[2]Order Form'!D2278</f>
        <v>510580</v>
      </c>
      <c r="F2329" t="str">
        <f>'[2]Order Form'!E2278</f>
        <v>03-03</v>
      </c>
      <c r="G2329">
        <f>'[2]Order Form'!F2278</f>
        <v>0</v>
      </c>
      <c r="H2329">
        <f>'[2]Order Form'!G2278</f>
        <v>0</v>
      </c>
      <c r="I2329" t="str">
        <f>'[2]Order Form'!H2278</f>
        <v>WS DELUXE JEWELLERY CASE LOVE BIRDS</v>
      </c>
      <c r="J2329">
        <f>'[2]Order Form'!I2278</f>
        <v>4</v>
      </c>
      <c r="K2329">
        <f>'[2]Order Form'!J2278</f>
        <v>9.06</v>
      </c>
      <c r="L2329">
        <f>'[2]Order Form'!K2278</f>
        <v>14.95</v>
      </c>
      <c r="M2329">
        <f>'[2]Order Form'!L2212</f>
        <v>0</v>
      </c>
    </row>
    <row r="2330" spans="3:13" ht="15" hidden="1" customHeight="1" outlineLevel="2" x14ac:dyDescent="0.25">
      <c r="C2330" s="59" t="s">
        <v>37</v>
      </c>
      <c r="D2330" s="59" t="s">
        <v>37</v>
      </c>
      <c r="E2330">
        <f>'[2]Order Form'!D2279</f>
        <v>510581</v>
      </c>
      <c r="F2330" t="str">
        <f>'[2]Order Form'!E2279</f>
        <v>03-03</v>
      </c>
      <c r="G2330">
        <f>'[2]Order Form'!F2279</f>
        <v>0</v>
      </c>
      <c r="H2330">
        <f>'[2]Order Form'!G2279</f>
        <v>0</v>
      </c>
      <c r="I2330" t="str">
        <f>'[2]Order Form'!H2279</f>
        <v>WS DELUXE JEWELLERY CASE CAMILLA ROSE</v>
      </c>
      <c r="J2330">
        <f>'[2]Order Form'!I2279</f>
        <v>4</v>
      </c>
      <c r="K2330">
        <f>'[2]Order Form'!J2279</f>
        <v>9.06</v>
      </c>
      <c r="L2330">
        <f>'[2]Order Form'!K2279</f>
        <v>14.95</v>
      </c>
      <c r="M2330">
        <f>'[2]Order Form'!L2213</f>
        <v>0</v>
      </c>
    </row>
    <row r="2331" spans="3:13" ht="15" hidden="1" customHeight="1" outlineLevel="2" x14ac:dyDescent="0.25">
      <c r="C2331" s="59" t="s">
        <v>37</v>
      </c>
      <c r="D2331" s="59" t="s">
        <v>37</v>
      </c>
      <c r="E2331">
        <f>'[2]Order Form'!D2280</f>
        <v>510582</v>
      </c>
      <c r="F2331" t="str">
        <f>'[2]Order Form'!E2280</f>
        <v>03-03</v>
      </c>
      <c r="G2331">
        <f>'[2]Order Form'!F2280</f>
        <v>0</v>
      </c>
      <c r="H2331">
        <f>'[2]Order Form'!G2280</f>
        <v>0</v>
      </c>
      <c r="I2331" t="str">
        <f>'[2]Order Form'!H2280</f>
        <v>WS DELUXE JEWELLERY CASE CASABLANCA</v>
      </c>
      <c r="J2331">
        <f>'[2]Order Form'!I2280</f>
        <v>4</v>
      </c>
      <c r="K2331">
        <f>'[2]Order Form'!J2280</f>
        <v>9.06</v>
      </c>
      <c r="L2331">
        <f>'[2]Order Form'!K2280</f>
        <v>14.95</v>
      </c>
      <c r="M2331">
        <f>'[2]Order Form'!L2214</f>
        <v>0</v>
      </c>
    </row>
    <row r="2332" spans="3:13" ht="15" hidden="1" customHeight="1" outlineLevel="2" x14ac:dyDescent="0.25">
      <c r="C2332" s="59" t="s">
        <v>37</v>
      </c>
      <c r="D2332" s="59" t="s">
        <v>37</v>
      </c>
      <c r="E2332">
        <f>'[2]Order Form'!D2281</f>
        <v>510583</v>
      </c>
      <c r="F2332" t="str">
        <f>'[2]Order Form'!E2281</f>
        <v>03-03</v>
      </c>
      <c r="G2332">
        <f>'[2]Order Form'!F2281</f>
        <v>0</v>
      </c>
      <c r="H2332">
        <f>'[2]Order Form'!G2281</f>
        <v>0</v>
      </c>
      <c r="I2332" t="str">
        <f>'[2]Order Form'!H2281</f>
        <v>WS DELUXE JEWELLERY CASE FLORAL PAISLEY</v>
      </c>
      <c r="J2332">
        <f>'[2]Order Form'!I2281</f>
        <v>4</v>
      </c>
      <c r="K2332">
        <f>'[2]Order Form'!J2281</f>
        <v>9.06</v>
      </c>
      <c r="L2332">
        <f>'[2]Order Form'!K2281</f>
        <v>14.95</v>
      </c>
      <c r="M2332">
        <f>'[2]Order Form'!L2215</f>
        <v>0</v>
      </c>
    </row>
    <row r="2333" spans="3:13" ht="15" hidden="1" customHeight="1" outlineLevel="2" x14ac:dyDescent="0.25">
      <c r="C2333" s="59" t="s">
        <v>37</v>
      </c>
      <c r="D2333" s="59" t="s">
        <v>37</v>
      </c>
      <c r="E2333">
        <f>'[2]Order Form'!D2282</f>
        <v>509744</v>
      </c>
      <c r="F2333" t="str">
        <f>'[2]Order Form'!E2282</f>
        <v>03-A</v>
      </c>
      <c r="G2333">
        <f>'[2]Order Form'!F2282</f>
        <v>0</v>
      </c>
      <c r="H2333" t="str">
        <f>'[2]Order Form'!G2282</f>
        <v>LOW</v>
      </c>
      <c r="I2333" t="str">
        <f>'[2]Order Form'!H2282</f>
        <v>WS DELUXE JEWELLERY CASE MOROCCO BLUE</v>
      </c>
      <c r="J2333">
        <f>'[2]Order Form'!I2282</f>
        <v>4</v>
      </c>
      <c r="K2333">
        <f>'[2]Order Form'!J2282</f>
        <v>9.06</v>
      </c>
      <c r="L2333">
        <f>'[2]Order Form'!K2282</f>
        <v>14.95</v>
      </c>
      <c r="M2333">
        <f>'[2]Order Form'!L2216</f>
        <v>0</v>
      </c>
    </row>
    <row r="2334" spans="3:13" ht="15" hidden="1" customHeight="1" outlineLevel="2" x14ac:dyDescent="0.25">
      <c r="C2334" s="59" t="s">
        <v>37</v>
      </c>
      <c r="D2334" s="59" t="s">
        <v>37</v>
      </c>
      <c r="E2334">
        <f>'[2]Order Form'!D2283</f>
        <v>509746</v>
      </c>
      <c r="F2334" t="str">
        <f>'[2]Order Form'!E2283</f>
        <v>03-A</v>
      </c>
      <c r="G2334">
        <f>'[2]Order Form'!F2283</f>
        <v>0</v>
      </c>
      <c r="H2334">
        <f>'[2]Order Form'!G2283</f>
        <v>0</v>
      </c>
      <c r="I2334" t="str">
        <f>'[2]Order Form'!H2283</f>
        <v>WS DELUXE JEWELLERY CASE MODERN GEMS</v>
      </c>
      <c r="J2334">
        <f>'[2]Order Form'!I2283</f>
        <v>4</v>
      </c>
      <c r="K2334">
        <f>'[2]Order Form'!J2283</f>
        <v>9.06</v>
      </c>
      <c r="L2334">
        <f>'[2]Order Form'!K2283</f>
        <v>14.95</v>
      </c>
      <c r="M2334">
        <f>'[2]Order Form'!L2217</f>
        <v>0</v>
      </c>
    </row>
    <row r="2335" spans="3:13" ht="15" hidden="1" customHeight="1" outlineLevel="2" x14ac:dyDescent="0.25">
      <c r="C2335" s="59" t="s">
        <v>37</v>
      </c>
      <c r="D2335" s="59" t="s">
        <v>37</v>
      </c>
      <c r="E2335">
        <f>'[2]Order Form'!D2284</f>
        <v>0</v>
      </c>
      <c r="F2335">
        <f>'[2]Order Form'!E2284</f>
        <v>0</v>
      </c>
      <c r="G2335">
        <f>'[2]Order Form'!F2284</f>
        <v>0</v>
      </c>
      <c r="H2335">
        <f>'[2]Order Form'!G2284</f>
        <v>0</v>
      </c>
      <c r="I2335">
        <f>'[2]Order Form'!H2284</f>
        <v>0</v>
      </c>
      <c r="J2335">
        <f>'[2]Order Form'!I2284</f>
        <v>0</v>
      </c>
      <c r="K2335">
        <f>'[2]Order Form'!J2284</f>
        <v>0</v>
      </c>
      <c r="L2335">
        <f>'[2]Order Form'!K2284</f>
        <v>0</v>
      </c>
      <c r="M2335">
        <f>'[2]Order Form'!L2218</f>
        <v>0</v>
      </c>
    </row>
    <row r="2336" spans="3:13" ht="15" hidden="1" customHeight="1" outlineLevel="2" x14ac:dyDescent="0.25">
      <c r="C2336" s="59" t="s">
        <v>37</v>
      </c>
      <c r="D2336" s="59" t="s">
        <v>37</v>
      </c>
      <c r="E2336">
        <f>'[2]Order Form'!D2285</f>
        <v>507613</v>
      </c>
      <c r="F2336" t="str">
        <f>'[2]Order Form'!E2285</f>
        <v>WR-19</v>
      </c>
      <c r="G2336">
        <f>'[2]Order Form'!F2285</f>
        <v>0</v>
      </c>
      <c r="H2336">
        <f>'[2]Order Form'!G2285</f>
        <v>0</v>
      </c>
      <c r="I2336" t="str">
        <f>'[2]Order Form'!H2285</f>
        <v>WS JEWELLERY TRAVEL CASE SUGARBUSH</v>
      </c>
      <c r="J2336">
        <f>'[2]Order Form'!I2285</f>
        <v>2</v>
      </c>
      <c r="K2336">
        <f>'[2]Order Form'!J2285</f>
        <v>6.03</v>
      </c>
      <c r="L2336">
        <f>'[2]Order Form'!K2285</f>
        <v>9.9499999999999993</v>
      </c>
      <c r="M2336">
        <f>'[2]Order Form'!L2219</f>
        <v>0</v>
      </c>
    </row>
    <row r="2337" spans="3:13" ht="15" hidden="1" customHeight="1" outlineLevel="2" x14ac:dyDescent="0.25">
      <c r="C2337" s="59" t="s">
        <v>37</v>
      </c>
      <c r="D2337" s="59" t="s">
        <v>37</v>
      </c>
      <c r="E2337">
        <f>'[2]Order Form'!D2286</f>
        <v>507614</v>
      </c>
      <c r="F2337" t="str">
        <f>'[2]Order Form'!E2286</f>
        <v>WR-19</v>
      </c>
      <c r="G2337">
        <f>'[2]Order Form'!F2286</f>
        <v>0</v>
      </c>
      <c r="H2337">
        <f>'[2]Order Form'!G2286</f>
        <v>0</v>
      </c>
      <c r="I2337" t="str">
        <f>'[2]Order Form'!H2286</f>
        <v>WS JEWELLERY TRAVEL CASE FLAMINGO GARDEN</v>
      </c>
      <c r="J2337">
        <f>'[2]Order Form'!I2286</f>
        <v>2</v>
      </c>
      <c r="K2337">
        <f>'[2]Order Form'!J2286</f>
        <v>6.03</v>
      </c>
      <c r="L2337">
        <f>'[2]Order Form'!K2286</f>
        <v>9.9499999999999993</v>
      </c>
      <c r="M2337">
        <f>'[2]Order Form'!L2220</f>
        <v>0</v>
      </c>
    </row>
    <row r="2338" spans="3:13" ht="15" hidden="1" customHeight="1" outlineLevel="2" x14ac:dyDescent="0.25">
      <c r="C2338" s="59" t="s">
        <v>37</v>
      </c>
      <c r="D2338" s="59" t="s">
        <v>37</v>
      </c>
      <c r="E2338">
        <f>'[2]Order Form'!D2287</f>
        <v>507615</v>
      </c>
      <c r="F2338" t="str">
        <f>'[2]Order Form'!E2287</f>
        <v>WR-19</v>
      </c>
      <c r="G2338">
        <f>'[2]Order Form'!F2287</f>
        <v>0</v>
      </c>
      <c r="H2338">
        <f>'[2]Order Form'!G2287</f>
        <v>0</v>
      </c>
      <c r="I2338" t="str">
        <f>'[2]Order Form'!H2287</f>
        <v>WS JEWELLERY TRAVEL CASE HEXAGON WHITE</v>
      </c>
      <c r="J2338">
        <f>'[2]Order Form'!I2287</f>
        <v>2</v>
      </c>
      <c r="K2338">
        <f>'[2]Order Form'!J2287</f>
        <v>6.03</v>
      </c>
      <c r="L2338">
        <f>'[2]Order Form'!K2287</f>
        <v>9.9499999999999993</v>
      </c>
      <c r="M2338">
        <f>'[2]Order Form'!L2221</f>
        <v>0</v>
      </c>
    </row>
    <row r="2339" spans="3:13" ht="15" hidden="1" customHeight="1" outlineLevel="2" x14ac:dyDescent="0.25">
      <c r="C2339" s="59" t="s">
        <v>37</v>
      </c>
      <c r="D2339" s="59" t="s">
        <v>37</v>
      </c>
      <c r="E2339">
        <f>'[2]Order Form'!D2288</f>
        <v>507616</v>
      </c>
      <c r="F2339" t="str">
        <f>'[2]Order Form'!E2288</f>
        <v>WR-19</v>
      </c>
      <c r="G2339">
        <f>'[2]Order Form'!F2288</f>
        <v>0</v>
      </c>
      <c r="H2339">
        <f>'[2]Order Form'!G2288</f>
        <v>0</v>
      </c>
      <c r="I2339" t="str">
        <f>'[2]Order Form'!H2288</f>
        <v>WS JEWELLERY TRAVEL CASE MODERN VINTAGE</v>
      </c>
      <c r="J2339">
        <f>'[2]Order Form'!I2288</f>
        <v>2</v>
      </c>
      <c r="K2339">
        <f>'[2]Order Form'!J2288</f>
        <v>6.03</v>
      </c>
      <c r="L2339">
        <f>'[2]Order Form'!K2288</f>
        <v>9.9499999999999993</v>
      </c>
      <c r="M2339">
        <f>'[2]Order Form'!L2222</f>
        <v>0</v>
      </c>
    </row>
    <row r="2340" spans="3:13" ht="15" hidden="1" customHeight="1" outlineLevel="2" x14ac:dyDescent="0.25">
      <c r="C2340" s="59" t="s">
        <v>37</v>
      </c>
      <c r="D2340" s="59" t="s">
        <v>37</v>
      </c>
      <c r="E2340">
        <f>'[2]Order Form'!D2289</f>
        <v>507970</v>
      </c>
      <c r="F2340" t="str">
        <f>'[2]Order Form'!E2289</f>
        <v>WR-19</v>
      </c>
      <c r="G2340">
        <f>'[2]Order Form'!F2289</f>
        <v>0</v>
      </c>
      <c r="H2340">
        <f>'[2]Order Form'!G2289</f>
        <v>0</v>
      </c>
      <c r="I2340" t="str">
        <f>'[2]Order Form'!H2289</f>
        <v>WS JEWELLERY TRAVEL CASE PEACOCK</v>
      </c>
      <c r="J2340">
        <f>'[2]Order Form'!I2289</f>
        <v>2</v>
      </c>
      <c r="K2340">
        <f>'[2]Order Form'!J2289</f>
        <v>6.03</v>
      </c>
      <c r="L2340">
        <f>'[2]Order Form'!K2289</f>
        <v>9.9499999999999993</v>
      </c>
      <c r="M2340">
        <f>'[2]Order Form'!L2223</f>
        <v>0</v>
      </c>
    </row>
    <row r="2341" spans="3:13" ht="15" hidden="1" customHeight="1" outlineLevel="2" x14ac:dyDescent="0.25">
      <c r="C2341" s="59" t="s">
        <v>37</v>
      </c>
      <c r="D2341" s="59" t="s">
        <v>37</v>
      </c>
      <c r="E2341">
        <f>'[2]Order Form'!D2290</f>
        <v>0</v>
      </c>
      <c r="F2341">
        <f>'[2]Order Form'!E2290</f>
        <v>0</v>
      </c>
      <c r="G2341">
        <f>'[2]Order Form'!F2290</f>
        <v>0</v>
      </c>
      <c r="H2341">
        <f>'[2]Order Form'!G2290</f>
        <v>0</v>
      </c>
      <c r="I2341">
        <f>'[2]Order Form'!H2290</f>
        <v>0</v>
      </c>
      <c r="J2341">
        <f>'[2]Order Form'!I2290</f>
        <v>0</v>
      </c>
      <c r="K2341">
        <f>'[2]Order Form'!J2290</f>
        <v>0</v>
      </c>
      <c r="L2341">
        <f>'[2]Order Form'!K2290</f>
        <v>0</v>
      </c>
      <c r="M2341">
        <f>'[2]Order Form'!L2224</f>
        <v>0</v>
      </c>
    </row>
    <row r="2342" spans="3:13" ht="15" hidden="1" customHeight="1" outlineLevel="2" x14ac:dyDescent="0.25">
      <c r="C2342" s="59" t="s">
        <v>37</v>
      </c>
      <c r="D2342" s="59" t="s">
        <v>37</v>
      </c>
      <c r="E2342">
        <f>'[2]Order Form'!D2291</f>
        <v>509012</v>
      </c>
      <c r="F2342" t="str">
        <f>'[2]Order Form'!E2291</f>
        <v>03-17</v>
      </c>
      <c r="G2342">
        <f>'[2]Order Form'!F2291</f>
        <v>0</v>
      </c>
      <c r="H2342">
        <f>'[2]Order Form'!G2291</f>
        <v>0</v>
      </c>
      <c r="I2342" t="str">
        <f>'[2]Order Form'!H2291</f>
        <v>WS VELVET JEWELLERY TRAVEL CASE SOFT PINK</v>
      </c>
      <c r="J2342">
        <f>'[2]Order Form'!I2291</f>
        <v>4</v>
      </c>
      <c r="K2342">
        <f>'[2]Order Form'!J2291</f>
        <v>6.03</v>
      </c>
      <c r="L2342">
        <f>'[2]Order Form'!K2291</f>
        <v>9.9499999999999993</v>
      </c>
      <c r="M2342">
        <f>'[2]Order Form'!L2225</f>
        <v>0</v>
      </c>
    </row>
    <row r="2343" spans="3:13" ht="15" hidden="1" customHeight="1" outlineLevel="2" x14ac:dyDescent="0.25">
      <c r="C2343" s="59" t="s">
        <v>37</v>
      </c>
      <c r="D2343" s="59" t="s">
        <v>37</v>
      </c>
      <c r="E2343">
        <f>'[2]Order Form'!D2292</f>
        <v>509013</v>
      </c>
      <c r="F2343" t="str">
        <f>'[2]Order Form'!E2292</f>
        <v>03-17</v>
      </c>
      <c r="G2343">
        <f>'[2]Order Form'!F2292</f>
        <v>0</v>
      </c>
      <c r="H2343">
        <f>'[2]Order Form'!G2292</f>
        <v>0</v>
      </c>
      <c r="I2343" t="str">
        <f>'[2]Order Form'!H2292</f>
        <v>WS VELVET JEWELLERY TRAVEL CASE NAVY</v>
      </c>
      <c r="J2343">
        <f>'[2]Order Form'!I2292</f>
        <v>4</v>
      </c>
      <c r="K2343">
        <f>'[2]Order Form'!J2292</f>
        <v>6.03</v>
      </c>
      <c r="L2343">
        <f>'[2]Order Form'!K2292</f>
        <v>9.9499999999999993</v>
      </c>
      <c r="M2343">
        <f>'[2]Order Form'!L2226</f>
        <v>0</v>
      </c>
    </row>
    <row r="2344" spans="3:13" ht="15" hidden="1" customHeight="1" outlineLevel="2" x14ac:dyDescent="0.25">
      <c r="C2344" s="59" t="s">
        <v>37</v>
      </c>
      <c r="D2344" s="59" t="s">
        <v>37</v>
      </c>
      <c r="E2344">
        <f>'[2]Order Form'!D2293</f>
        <v>509014</v>
      </c>
      <c r="F2344" t="str">
        <f>'[2]Order Form'!E2293</f>
        <v>03-17</v>
      </c>
      <c r="G2344">
        <f>'[2]Order Form'!F2293</f>
        <v>0</v>
      </c>
      <c r="H2344">
        <f>'[2]Order Form'!G2293</f>
        <v>0</v>
      </c>
      <c r="I2344" t="str">
        <f>'[2]Order Form'!H2293</f>
        <v>WS VELVET JEWELLERY TRAVEL CASE PEARL GREY</v>
      </c>
      <c r="J2344">
        <f>'[2]Order Form'!I2293</f>
        <v>4</v>
      </c>
      <c r="K2344">
        <f>'[2]Order Form'!J2293</f>
        <v>6.03</v>
      </c>
      <c r="L2344">
        <f>'[2]Order Form'!K2293</f>
        <v>9.9499999999999993</v>
      </c>
      <c r="M2344">
        <f>'[2]Order Form'!L2227</f>
        <v>0</v>
      </c>
    </row>
    <row r="2345" spans="3:13" ht="15" hidden="1" customHeight="1" outlineLevel="2" x14ac:dyDescent="0.25">
      <c r="C2345" s="59" t="s">
        <v>37</v>
      </c>
      <c r="D2345" s="59" t="s">
        <v>37</v>
      </c>
      <c r="E2345">
        <f>'[2]Order Form'!D2294</f>
        <v>509015</v>
      </c>
      <c r="F2345" t="str">
        <f>'[2]Order Form'!E2294</f>
        <v>03-17</v>
      </c>
      <c r="G2345">
        <f>'[2]Order Form'!F2294</f>
        <v>0</v>
      </c>
      <c r="H2345">
        <f>'[2]Order Form'!G2294</f>
        <v>0</v>
      </c>
      <c r="I2345" t="str">
        <f>'[2]Order Form'!H2294</f>
        <v>WS VELVET JEWELLERY TRAVEL CASE BLACK</v>
      </c>
      <c r="J2345">
        <f>'[2]Order Form'!I2294</f>
        <v>4</v>
      </c>
      <c r="K2345">
        <f>'[2]Order Form'!J2294</f>
        <v>6.03</v>
      </c>
      <c r="L2345">
        <f>'[2]Order Form'!K2294</f>
        <v>9.9499999999999993</v>
      </c>
      <c r="M2345">
        <f>'[2]Order Form'!L2228</f>
        <v>0</v>
      </c>
    </row>
    <row r="2346" spans="3:13" ht="15" hidden="1" customHeight="1" outlineLevel="2" x14ac:dyDescent="0.25">
      <c r="C2346" s="59" t="s">
        <v>37</v>
      </c>
      <c r="D2346" s="59" t="s">
        <v>37</v>
      </c>
      <c r="E2346">
        <f>'[2]Order Form'!D2295</f>
        <v>0</v>
      </c>
      <c r="F2346">
        <f>'[2]Order Form'!E2295</f>
        <v>0</v>
      </c>
      <c r="G2346">
        <f>'[2]Order Form'!F2295</f>
        <v>0</v>
      </c>
      <c r="H2346">
        <f>'[2]Order Form'!G2295</f>
        <v>0</v>
      </c>
      <c r="I2346">
        <f>'[2]Order Form'!H2295</f>
        <v>0</v>
      </c>
      <c r="J2346">
        <f>'[2]Order Form'!I2295</f>
        <v>0</v>
      </c>
      <c r="K2346">
        <f>'[2]Order Form'!J2295</f>
        <v>0</v>
      </c>
      <c r="L2346">
        <f>'[2]Order Form'!K2295</f>
        <v>0</v>
      </c>
      <c r="M2346">
        <f>'[2]Order Form'!L2229</f>
        <v>0</v>
      </c>
    </row>
    <row r="2347" spans="3:13" ht="15" hidden="1" customHeight="1" outlineLevel="2" x14ac:dyDescent="0.25">
      <c r="C2347" s="59" t="s">
        <v>37</v>
      </c>
      <c r="D2347" s="59" t="s">
        <v>37</v>
      </c>
      <c r="E2347">
        <f>'[2]Order Form'!D2296</f>
        <v>507783</v>
      </c>
      <c r="F2347" t="str">
        <f>'[2]Order Form'!E2296</f>
        <v>WR-19</v>
      </c>
      <c r="G2347">
        <f>'[2]Order Form'!F2296</f>
        <v>0</v>
      </c>
      <c r="H2347">
        <f>'[2]Order Form'!G2296</f>
        <v>0</v>
      </c>
      <c r="I2347" t="str">
        <f>'[2]Order Form'!H2296</f>
        <v>WS RECTANGLE JEWELLERY TRAVEL CASE HYDRANGEAS</v>
      </c>
      <c r="J2347">
        <f>'[2]Order Form'!I2296</f>
        <v>2</v>
      </c>
      <c r="K2347">
        <f>'[2]Order Form'!J2296</f>
        <v>6.03</v>
      </c>
      <c r="L2347">
        <f>'[2]Order Form'!K2296</f>
        <v>9.9499999999999993</v>
      </c>
      <c r="M2347">
        <f>'[2]Order Form'!L2230</f>
        <v>0</v>
      </c>
    </row>
    <row r="2348" spans="3:13" ht="15" hidden="1" customHeight="1" outlineLevel="2" x14ac:dyDescent="0.25">
      <c r="C2348" s="59" t="s">
        <v>37</v>
      </c>
      <c r="D2348" s="59" t="s">
        <v>37</v>
      </c>
      <c r="E2348">
        <f>'[2]Order Form'!D2297</f>
        <v>507784</v>
      </c>
      <c r="F2348" t="str">
        <f>'[2]Order Form'!E2297</f>
        <v>WR-19</v>
      </c>
      <c r="G2348">
        <f>'[2]Order Form'!F2297</f>
        <v>0</v>
      </c>
      <c r="H2348">
        <f>'[2]Order Form'!G2297</f>
        <v>0</v>
      </c>
      <c r="I2348" t="str">
        <f>'[2]Order Form'!H2297</f>
        <v>WS RECTANGLE JEWELLERY TRAVEL CASE CAVOODLES</v>
      </c>
      <c r="J2348">
        <f>'[2]Order Form'!I2297</f>
        <v>2</v>
      </c>
      <c r="K2348">
        <f>'[2]Order Form'!J2297</f>
        <v>6.03</v>
      </c>
      <c r="L2348">
        <f>'[2]Order Form'!K2297</f>
        <v>9.9499999999999993</v>
      </c>
      <c r="M2348">
        <f>'[2]Order Form'!L2231</f>
        <v>0</v>
      </c>
    </row>
    <row r="2349" spans="3:13" ht="15" hidden="1" customHeight="1" outlineLevel="2" x14ac:dyDescent="0.25">
      <c r="C2349" s="59" t="s">
        <v>37</v>
      </c>
      <c r="D2349" s="59" t="s">
        <v>37</v>
      </c>
      <c r="E2349">
        <f>'[2]Order Form'!D2298</f>
        <v>507785</v>
      </c>
      <c r="F2349" t="str">
        <f>'[2]Order Form'!E2298</f>
        <v>WR-19</v>
      </c>
      <c r="G2349">
        <f>'[2]Order Form'!F2298</f>
        <v>0</v>
      </c>
      <c r="H2349">
        <f>'[2]Order Form'!G2298</f>
        <v>0</v>
      </c>
      <c r="I2349" t="str">
        <f>'[2]Order Form'!H2298</f>
        <v>WS RECTANGLE JEWELLERY TRAVEL CASE ADORADOT BLACK/WHITE</v>
      </c>
      <c r="J2349">
        <f>'[2]Order Form'!I2298</f>
        <v>2</v>
      </c>
      <c r="K2349">
        <f>'[2]Order Form'!J2298</f>
        <v>6.03</v>
      </c>
      <c r="L2349">
        <f>'[2]Order Form'!K2298</f>
        <v>9.9499999999999993</v>
      </c>
      <c r="M2349">
        <f>'[2]Order Form'!L2232</f>
        <v>0</v>
      </c>
    </row>
    <row r="2350" spans="3:13" ht="15" hidden="1" customHeight="1" outlineLevel="2" x14ac:dyDescent="0.25">
      <c r="C2350" s="59" t="s">
        <v>37</v>
      </c>
      <c r="D2350" s="59" t="s">
        <v>37</v>
      </c>
      <c r="E2350">
        <f>'[2]Order Form'!D2299</f>
        <v>507786</v>
      </c>
      <c r="F2350" t="str">
        <f>'[2]Order Form'!E2299</f>
        <v>WR-19</v>
      </c>
      <c r="G2350">
        <f>'[2]Order Form'!F2299</f>
        <v>0</v>
      </c>
      <c r="H2350">
        <f>'[2]Order Form'!G2299</f>
        <v>0</v>
      </c>
      <c r="I2350" t="str">
        <f>'[2]Order Form'!H2299</f>
        <v>WS RECTANGLE JEWELLERY TRAVEL CASE PINEAPPLE PALM</v>
      </c>
      <c r="J2350">
        <f>'[2]Order Form'!I2299</f>
        <v>2</v>
      </c>
      <c r="K2350">
        <f>'[2]Order Form'!J2299</f>
        <v>6.03</v>
      </c>
      <c r="L2350">
        <f>'[2]Order Form'!K2299</f>
        <v>9.9499999999999993</v>
      </c>
      <c r="M2350">
        <f>'[2]Order Form'!L2233</f>
        <v>0</v>
      </c>
    </row>
    <row r="2351" spans="3:13" ht="15" hidden="1" customHeight="1" outlineLevel="2" x14ac:dyDescent="0.25">
      <c r="C2351" s="59" t="s">
        <v>37</v>
      </c>
      <c r="D2351" s="59" t="s">
        <v>37</v>
      </c>
      <c r="E2351">
        <f>'[2]Order Form'!D2300</f>
        <v>0</v>
      </c>
      <c r="F2351">
        <f>'[2]Order Form'!E2300</f>
        <v>0</v>
      </c>
      <c r="G2351">
        <f>'[2]Order Form'!F2300</f>
        <v>0</v>
      </c>
      <c r="H2351">
        <f>'[2]Order Form'!G2300</f>
        <v>0</v>
      </c>
      <c r="I2351">
        <f>'[2]Order Form'!H2300</f>
        <v>0</v>
      </c>
      <c r="J2351">
        <f>'[2]Order Form'!I2300</f>
        <v>0</v>
      </c>
      <c r="K2351">
        <f>'[2]Order Form'!J2300</f>
        <v>0</v>
      </c>
      <c r="L2351">
        <f>'[2]Order Form'!K2300</f>
        <v>0</v>
      </c>
      <c r="M2351">
        <f>'[2]Order Form'!L2234</f>
        <v>0</v>
      </c>
    </row>
    <row r="2352" spans="3:13" ht="15" hidden="1" customHeight="1" outlineLevel="2" x14ac:dyDescent="0.25">
      <c r="C2352" s="59" t="s">
        <v>37</v>
      </c>
      <c r="D2352" s="59" t="s">
        <v>37</v>
      </c>
      <c r="E2352">
        <f>'[2]Order Form'!D2301</f>
        <v>507790</v>
      </c>
      <c r="F2352" t="str">
        <f>'[2]Order Form'!E2301</f>
        <v>WR-19</v>
      </c>
      <c r="G2352">
        <f>'[2]Order Form'!F2301</f>
        <v>0</v>
      </c>
      <c r="H2352">
        <f>'[2]Order Form'!G2301</f>
        <v>0</v>
      </c>
      <c r="I2352" t="str">
        <f>'[2]Order Form'!H2301</f>
        <v>WS FOLDABLE EYEWEAR CASE PINEAPPLE PALM</v>
      </c>
      <c r="J2352">
        <f>'[2]Order Form'!I2301</f>
        <v>2</v>
      </c>
      <c r="K2352">
        <f>'[2]Order Form'!J2301</f>
        <v>7.85</v>
      </c>
      <c r="L2352">
        <f>'[2]Order Form'!K2301</f>
        <v>12.95</v>
      </c>
      <c r="M2352">
        <f>'[2]Order Form'!L2235</f>
        <v>0</v>
      </c>
    </row>
    <row r="2353" spans="3:13" ht="15" hidden="1" customHeight="1" outlineLevel="2" x14ac:dyDescent="0.25">
      <c r="C2353" s="59" t="s">
        <v>37</v>
      </c>
      <c r="D2353" s="59" t="s">
        <v>37</v>
      </c>
      <c r="E2353">
        <f>'[2]Order Form'!D2302</f>
        <v>0</v>
      </c>
      <c r="F2353">
        <f>'[2]Order Form'!E2302</f>
        <v>0</v>
      </c>
      <c r="G2353">
        <f>'[2]Order Form'!F2302</f>
        <v>0</v>
      </c>
      <c r="H2353">
        <f>'[2]Order Form'!G2302</f>
        <v>0</v>
      </c>
      <c r="I2353">
        <f>'[2]Order Form'!H2302</f>
        <v>0</v>
      </c>
      <c r="J2353">
        <f>'[2]Order Form'!I2302</f>
        <v>0</v>
      </c>
      <c r="K2353">
        <f>'[2]Order Form'!J2302</f>
        <v>0</v>
      </c>
      <c r="L2353">
        <f>'[2]Order Form'!K2302</f>
        <v>0</v>
      </c>
      <c r="M2353">
        <f>'[2]Order Form'!L2236</f>
        <v>0</v>
      </c>
    </row>
    <row r="2354" spans="3:13" ht="15" hidden="1" customHeight="1" outlineLevel="2" x14ac:dyDescent="0.25">
      <c r="C2354" s="59" t="s">
        <v>37</v>
      </c>
      <c r="D2354" s="59" t="s">
        <v>37</v>
      </c>
      <c r="E2354">
        <f>'[2]Order Form'!D2303</f>
        <v>510840</v>
      </c>
      <c r="F2354" t="str">
        <f>'[2]Order Form'!E2303</f>
        <v>03-13</v>
      </c>
      <c r="G2354">
        <f>'[2]Order Form'!F2303</f>
        <v>0</v>
      </c>
      <c r="H2354">
        <f>'[2]Order Form'!G2303</f>
        <v>0</v>
      </c>
      <c r="I2354" t="str">
        <f>'[2]Order Form'!H2303</f>
        <v>WS EYEWEAR CASE GEO WEAVE</v>
      </c>
      <c r="J2354">
        <f>'[2]Order Form'!I2303</f>
        <v>3</v>
      </c>
      <c r="K2354">
        <f>'[2]Order Form'!J2303</f>
        <v>7.85</v>
      </c>
      <c r="L2354">
        <f>'[2]Order Form'!K2303</f>
        <v>12.95</v>
      </c>
      <c r="M2354">
        <f>'[2]Order Form'!L2237</f>
        <v>0</v>
      </c>
    </row>
    <row r="2355" spans="3:13" ht="15" hidden="1" customHeight="1" outlineLevel="2" x14ac:dyDescent="0.25">
      <c r="C2355" s="59" t="s">
        <v>37</v>
      </c>
      <c r="D2355" s="59" t="s">
        <v>37</v>
      </c>
      <c r="E2355">
        <f>'[2]Order Form'!D2304</f>
        <v>510841</v>
      </c>
      <c r="F2355" t="str">
        <f>'[2]Order Form'!E2304</f>
        <v>03-13</v>
      </c>
      <c r="G2355">
        <f>'[2]Order Form'!F2304</f>
        <v>0</v>
      </c>
      <c r="H2355">
        <f>'[2]Order Form'!G2304</f>
        <v>0</v>
      </c>
      <c r="I2355" t="str">
        <f>'[2]Order Form'!H2304</f>
        <v>WS EYEWEAR CASE SIENNA FLEUR</v>
      </c>
      <c r="J2355">
        <f>'[2]Order Form'!I2304</f>
        <v>3</v>
      </c>
      <c r="K2355">
        <f>'[2]Order Form'!J2304</f>
        <v>7.85</v>
      </c>
      <c r="L2355">
        <f>'[2]Order Form'!K2304</f>
        <v>12.95</v>
      </c>
      <c r="M2355">
        <f>'[2]Order Form'!L2238</f>
        <v>0</v>
      </c>
    </row>
    <row r="2356" spans="3:13" ht="15" hidden="1" customHeight="1" outlineLevel="2" x14ac:dyDescent="0.25">
      <c r="C2356" s="59" t="s">
        <v>37</v>
      </c>
      <c r="D2356" s="59" t="s">
        <v>37</v>
      </c>
      <c r="E2356">
        <f>'[2]Order Form'!D2305</f>
        <v>510842</v>
      </c>
      <c r="F2356" t="str">
        <f>'[2]Order Form'!E2305</f>
        <v>03-13</v>
      </c>
      <c r="G2356">
        <f>'[2]Order Form'!F2305</f>
        <v>0</v>
      </c>
      <c r="H2356">
        <f>'[2]Order Form'!G2305</f>
        <v>0</v>
      </c>
      <c r="I2356" t="str">
        <f>'[2]Order Form'!H2305</f>
        <v>WS EYEWEAR CASE BAHAMA PALMS</v>
      </c>
      <c r="J2356">
        <f>'[2]Order Form'!I2305</f>
        <v>3</v>
      </c>
      <c r="K2356">
        <f>'[2]Order Form'!J2305</f>
        <v>7.85</v>
      </c>
      <c r="L2356">
        <f>'[2]Order Form'!K2305</f>
        <v>12.95</v>
      </c>
      <c r="M2356">
        <f>'[2]Order Form'!L2239</f>
        <v>0</v>
      </c>
    </row>
    <row r="2357" spans="3:13" ht="15" hidden="1" customHeight="1" outlineLevel="2" x14ac:dyDescent="0.25">
      <c r="C2357" s="59" t="s">
        <v>37</v>
      </c>
      <c r="D2357" s="59" t="s">
        <v>37</v>
      </c>
      <c r="E2357">
        <f>'[2]Order Form'!D2306</f>
        <v>510843</v>
      </c>
      <c r="F2357" t="str">
        <f>'[2]Order Form'!E2306</f>
        <v>03-13</v>
      </c>
      <c r="G2357">
        <f>'[2]Order Form'!F2306</f>
        <v>0</v>
      </c>
      <c r="H2357">
        <f>'[2]Order Form'!G2306</f>
        <v>0</v>
      </c>
      <c r="I2357" t="str">
        <f>'[2]Order Form'!H2306</f>
        <v>WS EYEWEAR CASE BLISSFUL BLOOMS</v>
      </c>
      <c r="J2357">
        <f>'[2]Order Form'!I2306</f>
        <v>3</v>
      </c>
      <c r="K2357">
        <f>'[2]Order Form'!J2306</f>
        <v>7.85</v>
      </c>
      <c r="L2357">
        <f>'[2]Order Form'!K2306</f>
        <v>12.95</v>
      </c>
      <c r="M2357">
        <f>'[2]Order Form'!L2240</f>
        <v>0</v>
      </c>
    </row>
    <row r="2358" spans="3:13" ht="15" hidden="1" customHeight="1" outlineLevel="2" x14ac:dyDescent="0.25">
      <c r="C2358" s="59" t="s">
        <v>37</v>
      </c>
      <c r="D2358" s="59" t="s">
        <v>37</v>
      </c>
      <c r="E2358">
        <f>'[2]Order Form'!D2307</f>
        <v>510177</v>
      </c>
      <c r="F2358" t="str">
        <f>'[2]Order Form'!E2307</f>
        <v>03-01</v>
      </c>
      <c r="G2358">
        <f>'[2]Order Form'!F2307</f>
        <v>0</v>
      </c>
      <c r="H2358">
        <f>'[2]Order Form'!G2307</f>
        <v>0</v>
      </c>
      <c r="I2358" t="str">
        <f>'[2]Order Form'!H2307</f>
        <v>WS EYEWEAR CASE PEONY DREAMS</v>
      </c>
      <c r="J2358">
        <f>'[2]Order Form'!I2307</f>
        <v>3</v>
      </c>
      <c r="K2358">
        <f>'[2]Order Form'!J2307</f>
        <v>7.85</v>
      </c>
      <c r="L2358">
        <f>'[2]Order Form'!K2307</f>
        <v>12.95</v>
      </c>
      <c r="M2358">
        <f>'[2]Order Form'!L2241</f>
        <v>0</v>
      </c>
    </row>
    <row r="2359" spans="3:13" ht="15" hidden="1" customHeight="1" outlineLevel="2" x14ac:dyDescent="0.25">
      <c r="C2359" s="59" t="s">
        <v>37</v>
      </c>
      <c r="D2359" s="59" t="s">
        <v>37</v>
      </c>
      <c r="E2359">
        <f>'[2]Order Form'!D2308</f>
        <v>510178</v>
      </c>
      <c r="F2359" t="str">
        <f>'[2]Order Form'!E2308</f>
        <v>03-01</v>
      </c>
      <c r="G2359">
        <f>'[2]Order Form'!F2308</f>
        <v>0</v>
      </c>
      <c r="H2359" t="str">
        <f>'[2]Order Form'!G2308</f>
        <v>LOW</v>
      </c>
      <c r="I2359" t="str">
        <f>'[2]Order Form'!H2308</f>
        <v>WS EYEWEAR CASE WATERCOLOUR LEOPARD</v>
      </c>
      <c r="J2359">
        <f>'[2]Order Form'!I2308</f>
        <v>3</v>
      </c>
      <c r="K2359">
        <f>'[2]Order Form'!J2308</f>
        <v>7.85</v>
      </c>
      <c r="L2359">
        <f>'[2]Order Form'!K2308</f>
        <v>12.95</v>
      </c>
      <c r="M2359">
        <f>'[2]Order Form'!L2242</f>
        <v>0</v>
      </c>
    </row>
    <row r="2360" spans="3:13" ht="15" hidden="1" customHeight="1" outlineLevel="2" x14ac:dyDescent="0.25">
      <c r="C2360" s="59" t="s">
        <v>37</v>
      </c>
      <c r="D2360" s="59" t="s">
        <v>37</v>
      </c>
      <c r="E2360">
        <f>'[2]Order Form'!D2309</f>
        <v>510179</v>
      </c>
      <c r="F2360" t="str">
        <f>'[2]Order Form'!E2309</f>
        <v>03-01</v>
      </c>
      <c r="G2360">
        <f>'[2]Order Form'!F2309</f>
        <v>0</v>
      </c>
      <c r="H2360">
        <f>'[2]Order Form'!G2309</f>
        <v>0</v>
      </c>
      <c r="I2360" t="str">
        <f>'[2]Order Form'!H2309</f>
        <v>WS EYEWEAR CASE TROPICAL LEAVES</v>
      </c>
      <c r="J2360">
        <f>'[2]Order Form'!I2309</f>
        <v>3</v>
      </c>
      <c r="K2360">
        <f>'[2]Order Form'!J2309</f>
        <v>7.85</v>
      </c>
      <c r="L2360">
        <f>'[2]Order Form'!K2309</f>
        <v>12.95</v>
      </c>
      <c r="M2360">
        <f>'[2]Order Form'!L2243</f>
        <v>0</v>
      </c>
    </row>
    <row r="2361" spans="3:13" ht="15" hidden="1" customHeight="1" outlineLevel="2" x14ac:dyDescent="0.25">
      <c r="C2361" s="59" t="s">
        <v>37</v>
      </c>
      <c r="D2361" s="59" t="s">
        <v>37</v>
      </c>
      <c r="E2361">
        <f>'[2]Order Form'!D2310</f>
        <v>510180</v>
      </c>
      <c r="F2361" t="str">
        <f>'[2]Order Form'!E2310</f>
        <v>03-03</v>
      </c>
      <c r="G2361">
        <f>'[2]Order Form'!F2310</f>
        <v>0</v>
      </c>
      <c r="H2361">
        <f>'[2]Order Form'!G2310</f>
        <v>0</v>
      </c>
      <c r="I2361" t="str">
        <f>'[2]Order Form'!H2310</f>
        <v>WS EYEWEAR CASE OVERLAP GEO</v>
      </c>
      <c r="J2361">
        <f>'[2]Order Form'!I2310</f>
        <v>3</v>
      </c>
      <c r="K2361">
        <f>'[2]Order Form'!J2310</f>
        <v>7.85</v>
      </c>
      <c r="L2361">
        <f>'[2]Order Form'!K2310</f>
        <v>12.95</v>
      </c>
      <c r="M2361">
        <f>'[2]Order Form'!L2244</f>
        <v>0</v>
      </c>
    </row>
    <row r="2362" spans="3:13" ht="15" hidden="1" customHeight="1" outlineLevel="2" x14ac:dyDescent="0.25">
      <c r="C2362" s="59" t="s">
        <v>37</v>
      </c>
      <c r="D2362" s="59" t="s">
        <v>37</v>
      </c>
      <c r="E2362">
        <f>'[2]Order Form'!D2311</f>
        <v>508488</v>
      </c>
      <c r="F2362" t="str">
        <f>'[2]Order Form'!E2311</f>
        <v>WR-19</v>
      </c>
      <c r="G2362">
        <f>'[2]Order Form'!F2311</f>
        <v>0</v>
      </c>
      <c r="H2362">
        <f>'[2]Order Form'!G2311</f>
        <v>0</v>
      </c>
      <c r="I2362" t="str">
        <f>'[2]Order Form'!H2311</f>
        <v>WS EYEWEAR CASE HEXAGON</v>
      </c>
      <c r="J2362">
        <f>'[2]Order Form'!I2311</f>
        <v>3</v>
      </c>
      <c r="K2362">
        <f>'[2]Order Form'!J2311</f>
        <v>7.85</v>
      </c>
      <c r="L2362">
        <f>'[2]Order Form'!K2311</f>
        <v>12.95</v>
      </c>
      <c r="M2362">
        <f>'[2]Order Form'!L2245</f>
        <v>0</v>
      </c>
    </row>
    <row r="2363" spans="3:13" ht="15" hidden="1" customHeight="1" outlineLevel="2" x14ac:dyDescent="0.25">
      <c r="C2363" s="59" t="s">
        <v>37</v>
      </c>
      <c r="D2363" s="59" t="s">
        <v>37</v>
      </c>
      <c r="E2363">
        <f>'[2]Order Form'!D2312</f>
        <v>508489</v>
      </c>
      <c r="F2363" t="str">
        <f>'[2]Order Form'!E2312</f>
        <v>WR-19</v>
      </c>
      <c r="G2363">
        <f>'[2]Order Form'!F2312</f>
        <v>0</v>
      </c>
      <c r="H2363">
        <f>'[2]Order Form'!G2312</f>
        <v>0</v>
      </c>
      <c r="I2363" t="str">
        <f>'[2]Order Form'!H2312</f>
        <v>WS EYEWEAR CASE CLASSIC PALM</v>
      </c>
      <c r="J2363">
        <f>'[2]Order Form'!I2312</f>
        <v>3</v>
      </c>
      <c r="K2363">
        <f>'[2]Order Form'!J2312</f>
        <v>7.85</v>
      </c>
      <c r="L2363">
        <f>'[2]Order Form'!K2312</f>
        <v>12.95</v>
      </c>
      <c r="M2363">
        <f>'[2]Order Form'!L2246</f>
        <v>0</v>
      </c>
    </row>
    <row r="2364" spans="3:13" ht="15" hidden="1" customHeight="1" outlineLevel="2" x14ac:dyDescent="0.25">
      <c r="C2364" s="59" t="s">
        <v>37</v>
      </c>
      <c r="D2364" s="59" t="s">
        <v>37</v>
      </c>
      <c r="E2364">
        <f>'[2]Order Form'!D2313</f>
        <v>509004</v>
      </c>
      <c r="F2364" t="str">
        <f>'[2]Order Form'!E2313</f>
        <v>WR-26</v>
      </c>
      <c r="G2364">
        <f>'[2]Order Form'!F2313</f>
        <v>0</v>
      </c>
      <c r="H2364">
        <f>'[2]Order Form'!G2313</f>
        <v>0</v>
      </c>
      <c r="I2364" t="str">
        <f>'[2]Order Form'!H2313</f>
        <v>WS VELVET EYEWEAR CASE SOFT PINK</v>
      </c>
      <c r="J2364">
        <f>'[2]Order Form'!I2313</f>
        <v>3</v>
      </c>
      <c r="K2364">
        <f>'[2]Order Form'!J2313</f>
        <v>7.85</v>
      </c>
      <c r="L2364">
        <f>'[2]Order Form'!K2313</f>
        <v>12.95</v>
      </c>
      <c r="M2364">
        <f>'[2]Order Form'!L2247</f>
        <v>0</v>
      </c>
    </row>
    <row r="2365" spans="3:13" ht="15" hidden="1" customHeight="1" outlineLevel="2" x14ac:dyDescent="0.25">
      <c r="C2365" s="59" t="s">
        <v>37</v>
      </c>
      <c r="D2365" s="59" t="s">
        <v>37</v>
      </c>
      <c r="E2365">
        <f>'[2]Order Form'!D2314</f>
        <v>509005</v>
      </c>
      <c r="F2365" t="str">
        <f>'[2]Order Form'!E2314</f>
        <v>WR-26</v>
      </c>
      <c r="G2365">
        <f>'[2]Order Form'!F2314</f>
        <v>0</v>
      </c>
      <c r="H2365">
        <f>'[2]Order Form'!G2314</f>
        <v>0</v>
      </c>
      <c r="I2365" t="str">
        <f>'[2]Order Form'!H2314</f>
        <v>WS VELVET EYEWEAR CASE NAVY</v>
      </c>
      <c r="J2365">
        <f>'[2]Order Form'!I2314</f>
        <v>3</v>
      </c>
      <c r="K2365">
        <f>'[2]Order Form'!J2314</f>
        <v>7.85</v>
      </c>
      <c r="L2365">
        <f>'[2]Order Form'!K2314</f>
        <v>12.95</v>
      </c>
      <c r="M2365">
        <f>'[2]Order Form'!L2248</f>
        <v>0</v>
      </c>
    </row>
    <row r="2366" spans="3:13" ht="15" hidden="1" customHeight="1" outlineLevel="2" x14ac:dyDescent="0.25">
      <c r="C2366" s="59" t="s">
        <v>37</v>
      </c>
      <c r="D2366" s="59" t="s">
        <v>37</v>
      </c>
      <c r="E2366">
        <f>'[2]Order Form'!D2315</f>
        <v>509006</v>
      </c>
      <c r="F2366" t="str">
        <f>'[2]Order Form'!E2315</f>
        <v>WR-26</v>
      </c>
      <c r="G2366">
        <f>'[2]Order Form'!F2315</f>
        <v>0</v>
      </c>
      <c r="H2366">
        <f>'[2]Order Form'!G2315</f>
        <v>0</v>
      </c>
      <c r="I2366" t="str">
        <f>'[2]Order Form'!H2315</f>
        <v>WS VELVET EYEWEAR CASE PEARL GREY</v>
      </c>
      <c r="J2366">
        <f>'[2]Order Form'!I2315</f>
        <v>3</v>
      </c>
      <c r="K2366">
        <f>'[2]Order Form'!J2315</f>
        <v>7.85</v>
      </c>
      <c r="L2366">
        <f>'[2]Order Form'!K2315</f>
        <v>12.95</v>
      </c>
      <c r="M2366">
        <f>'[2]Order Form'!L2249</f>
        <v>0</v>
      </c>
    </row>
    <row r="2367" spans="3:13" ht="15" hidden="1" customHeight="1" outlineLevel="2" x14ac:dyDescent="0.25">
      <c r="C2367" s="59" t="s">
        <v>37</v>
      </c>
      <c r="D2367" s="59" t="s">
        <v>37</v>
      </c>
      <c r="E2367">
        <f>'[2]Order Form'!D2316</f>
        <v>509007</v>
      </c>
      <c r="F2367" t="str">
        <f>'[2]Order Form'!E2316</f>
        <v>WR-26</v>
      </c>
      <c r="G2367">
        <f>'[2]Order Form'!F2316</f>
        <v>0</v>
      </c>
      <c r="H2367">
        <f>'[2]Order Form'!G2316</f>
        <v>0</v>
      </c>
      <c r="I2367" t="str">
        <f>'[2]Order Form'!H2316</f>
        <v>WS VELVET EYEWEAR CASE BLACK</v>
      </c>
      <c r="J2367">
        <f>'[2]Order Form'!I2316</f>
        <v>3</v>
      </c>
      <c r="K2367">
        <f>'[2]Order Form'!J2316</f>
        <v>7.85</v>
      </c>
      <c r="L2367">
        <f>'[2]Order Form'!K2316</f>
        <v>12.95</v>
      </c>
      <c r="M2367">
        <f>'[2]Order Form'!L2250</f>
        <v>0</v>
      </c>
    </row>
    <row r="2368" spans="3:13" ht="15" hidden="1" customHeight="1" outlineLevel="2" x14ac:dyDescent="0.25">
      <c r="C2368" s="59" t="s">
        <v>37</v>
      </c>
      <c r="D2368" s="59" t="s">
        <v>37</v>
      </c>
      <c r="E2368">
        <f>'[2]Order Form'!D2317</f>
        <v>0</v>
      </c>
      <c r="F2368">
        <f>'[2]Order Form'!E2317</f>
        <v>0</v>
      </c>
      <c r="G2368">
        <f>'[2]Order Form'!F2317</f>
        <v>0</v>
      </c>
      <c r="H2368">
        <f>'[2]Order Form'!G2317</f>
        <v>0</v>
      </c>
      <c r="I2368">
        <f>'[2]Order Form'!H2317</f>
        <v>0</v>
      </c>
      <c r="J2368">
        <f>'[2]Order Form'!I2317</f>
        <v>0</v>
      </c>
      <c r="K2368">
        <f>'[2]Order Form'!J2317</f>
        <v>0</v>
      </c>
      <c r="L2368">
        <f>'[2]Order Form'!K2317</f>
        <v>0</v>
      </c>
      <c r="M2368">
        <f>'[2]Order Form'!L2251</f>
        <v>0</v>
      </c>
    </row>
    <row r="2369" spans="3:13" ht="15" hidden="1" customHeight="1" outlineLevel="2" x14ac:dyDescent="0.25">
      <c r="C2369" s="59" t="s">
        <v>37</v>
      </c>
      <c r="D2369" s="59" t="s">
        <v>37</v>
      </c>
      <c r="E2369">
        <f>'[2]Order Form'!D2318</f>
        <v>511410</v>
      </c>
      <c r="F2369" t="str">
        <f>'[2]Order Form'!E2318</f>
        <v>01-02</v>
      </c>
      <c r="G2369">
        <f>'[2]Order Form'!F2318</f>
        <v>0</v>
      </c>
      <c r="H2369">
        <f>'[2]Order Form'!G2318</f>
        <v>0</v>
      </c>
      <c r="I2369" t="str">
        <f>'[2]Order Form'!H2318</f>
        <v xml:space="preserve">WS SATIN EYE MASK WATERCOLOUR CRUSH
</v>
      </c>
      <c r="J2369">
        <f>'[2]Order Form'!I2318</f>
        <v>6</v>
      </c>
      <c r="K2369">
        <f>'[2]Order Form'!J2318</f>
        <v>7.85</v>
      </c>
      <c r="L2369">
        <f>'[2]Order Form'!K2318</f>
        <v>12.95</v>
      </c>
      <c r="M2369">
        <f>'[2]Order Form'!L2252</f>
        <v>0</v>
      </c>
    </row>
    <row r="2370" spans="3:13" ht="15" hidden="1" customHeight="1" outlineLevel="2" x14ac:dyDescent="0.25">
      <c r="C2370" s="59" t="s">
        <v>37</v>
      </c>
      <c r="D2370" s="59" t="s">
        <v>37</v>
      </c>
      <c r="E2370">
        <f>'[2]Order Form'!D2319</f>
        <v>510884</v>
      </c>
      <c r="F2370" t="str">
        <f>'[2]Order Form'!E2319</f>
        <v>FS-A10</v>
      </c>
      <c r="G2370">
        <f>'[2]Order Form'!F2319</f>
        <v>0</v>
      </c>
      <c r="H2370">
        <f>'[2]Order Form'!G2319</f>
        <v>0</v>
      </c>
      <c r="I2370" t="str">
        <f>'[2]Order Form'!H2319</f>
        <v>WS SATIN EYE MASK GEO WEAVE</v>
      </c>
      <c r="J2370">
        <f>'[2]Order Form'!I2319</f>
        <v>4</v>
      </c>
      <c r="K2370">
        <f>'[2]Order Form'!J2319</f>
        <v>7.85</v>
      </c>
      <c r="L2370">
        <f>'[2]Order Form'!K2319</f>
        <v>12.95</v>
      </c>
      <c r="M2370">
        <f>'[2]Order Form'!L2253</f>
        <v>0</v>
      </c>
    </row>
    <row r="2371" spans="3:13" ht="15" hidden="1" customHeight="1" outlineLevel="2" x14ac:dyDescent="0.25">
      <c r="C2371" s="59" t="s">
        <v>37</v>
      </c>
      <c r="D2371" s="59" t="s">
        <v>37</v>
      </c>
      <c r="E2371">
        <f>'[2]Order Form'!D2320</f>
        <v>510885</v>
      </c>
      <c r="F2371" t="str">
        <f>'[2]Order Form'!E2320</f>
        <v>FS-A10</v>
      </c>
      <c r="G2371">
        <f>'[2]Order Form'!F2320</f>
        <v>0</v>
      </c>
      <c r="H2371">
        <f>'[2]Order Form'!G2320</f>
        <v>0</v>
      </c>
      <c r="I2371" t="str">
        <f>'[2]Order Form'!H2320</f>
        <v>WS SATIN EYE MASK SIENNA FLEUR</v>
      </c>
      <c r="J2371">
        <f>'[2]Order Form'!I2320</f>
        <v>4</v>
      </c>
      <c r="K2371">
        <f>'[2]Order Form'!J2320</f>
        <v>7.85</v>
      </c>
      <c r="L2371">
        <f>'[2]Order Form'!K2320</f>
        <v>12.95</v>
      </c>
      <c r="M2371">
        <f>'[2]Order Form'!L2254</f>
        <v>0</v>
      </c>
    </row>
    <row r="2372" spans="3:13" ht="15" hidden="1" customHeight="1" outlineLevel="2" x14ac:dyDescent="0.25">
      <c r="C2372" s="59" t="s">
        <v>37</v>
      </c>
      <c r="D2372" s="59" t="s">
        <v>37</v>
      </c>
      <c r="E2372">
        <f>'[2]Order Form'!D2321</f>
        <v>510886</v>
      </c>
      <c r="F2372" t="str">
        <f>'[2]Order Form'!E2321</f>
        <v>FS-A10</v>
      </c>
      <c r="G2372">
        <f>'[2]Order Form'!F2321</f>
        <v>0</v>
      </c>
      <c r="H2372">
        <f>'[2]Order Form'!G2321</f>
        <v>0</v>
      </c>
      <c r="I2372" t="str">
        <f>'[2]Order Form'!H2321</f>
        <v>WS SATIN EYE MASK BAHAMA PALMS</v>
      </c>
      <c r="J2372">
        <f>'[2]Order Form'!I2321</f>
        <v>4</v>
      </c>
      <c r="K2372">
        <f>'[2]Order Form'!J2321</f>
        <v>7.85</v>
      </c>
      <c r="L2372">
        <f>'[2]Order Form'!K2321</f>
        <v>12.95</v>
      </c>
      <c r="M2372">
        <f>'[2]Order Form'!L2255</f>
        <v>0</v>
      </c>
    </row>
    <row r="2373" spans="3:13" ht="15" hidden="1" customHeight="1" outlineLevel="2" x14ac:dyDescent="0.25">
      <c r="C2373" s="59" t="s">
        <v>37</v>
      </c>
      <c r="D2373" s="59" t="s">
        <v>37</v>
      </c>
      <c r="E2373">
        <f>'[2]Order Form'!D2322</f>
        <v>510887</v>
      </c>
      <c r="F2373" t="str">
        <f>'[2]Order Form'!E2322</f>
        <v>FS-A10</v>
      </c>
      <c r="G2373">
        <f>'[2]Order Form'!F2322</f>
        <v>0</v>
      </c>
      <c r="H2373">
        <f>'[2]Order Form'!G2322</f>
        <v>0</v>
      </c>
      <c r="I2373" t="str">
        <f>'[2]Order Form'!H2322</f>
        <v>WS SATIN EYE MASK BLISSFUL BLOOMS</v>
      </c>
      <c r="J2373">
        <f>'[2]Order Form'!I2322</f>
        <v>4</v>
      </c>
      <c r="K2373">
        <f>'[2]Order Form'!J2322</f>
        <v>7.85</v>
      </c>
      <c r="L2373">
        <f>'[2]Order Form'!K2322</f>
        <v>12.95</v>
      </c>
      <c r="M2373">
        <f>'[2]Order Form'!L2256</f>
        <v>0</v>
      </c>
    </row>
    <row r="2374" spans="3:13" ht="15" hidden="1" customHeight="1" outlineLevel="2" x14ac:dyDescent="0.25">
      <c r="C2374" s="59" t="s">
        <v>37</v>
      </c>
      <c r="D2374" s="59" t="s">
        <v>37</v>
      </c>
      <c r="E2374">
        <f>'[2]Order Form'!D2323</f>
        <v>511406</v>
      </c>
      <c r="F2374" t="str">
        <f>'[2]Order Form'!E2323</f>
        <v>FS-B1</v>
      </c>
      <c r="G2374">
        <f>'[2]Order Form'!F2323</f>
        <v>0</v>
      </c>
      <c r="H2374">
        <f>'[2]Order Form'!G2323</f>
        <v>0</v>
      </c>
      <c r="I2374" t="str">
        <f>'[2]Order Form'!H2323</f>
        <v>WS EYE MASK HARPER</v>
      </c>
      <c r="J2374">
        <f>'[2]Order Form'!I2323</f>
        <v>4</v>
      </c>
      <c r="K2374">
        <f>'[2]Order Form'!J2323</f>
        <v>7.85</v>
      </c>
      <c r="L2374">
        <f>'[2]Order Form'!K2323</f>
        <v>12.95</v>
      </c>
      <c r="M2374">
        <f>'[2]Order Form'!L2257</f>
        <v>0</v>
      </c>
    </row>
    <row r="2375" spans="3:13" ht="15" hidden="1" customHeight="1" outlineLevel="2" x14ac:dyDescent="0.25">
      <c r="C2375" s="59" t="s">
        <v>37</v>
      </c>
      <c r="D2375" s="59" t="s">
        <v>37</v>
      </c>
      <c r="E2375">
        <f>'[2]Order Form'!D2324</f>
        <v>511407</v>
      </c>
      <c r="F2375" t="str">
        <f>'[2]Order Form'!E2324</f>
        <v>FS-B1</v>
      </c>
      <c r="G2375">
        <f>'[2]Order Form'!F2324</f>
        <v>0</v>
      </c>
      <c r="H2375">
        <f>'[2]Order Form'!G2324</f>
        <v>0</v>
      </c>
      <c r="I2375" t="str">
        <f>'[2]Order Form'!H2324</f>
        <v>WS EYE MASK FLORENCE</v>
      </c>
      <c r="J2375">
        <f>'[2]Order Form'!I2324</f>
        <v>4</v>
      </c>
      <c r="K2375">
        <f>'[2]Order Form'!J2324</f>
        <v>7.85</v>
      </c>
      <c r="L2375">
        <f>'[2]Order Form'!K2324</f>
        <v>12.95</v>
      </c>
      <c r="M2375">
        <f>'[2]Order Form'!L2258</f>
        <v>0</v>
      </c>
    </row>
    <row r="2376" spans="3:13" ht="15" hidden="1" customHeight="1" outlineLevel="2" x14ac:dyDescent="0.25">
      <c r="C2376" s="59" t="s">
        <v>37</v>
      </c>
      <c r="D2376" s="59" t="s">
        <v>37</v>
      </c>
      <c r="E2376">
        <f>'[2]Order Form'!D2325</f>
        <v>511408</v>
      </c>
      <c r="F2376" t="str">
        <f>'[2]Order Form'!E2325</f>
        <v>FS-B1</v>
      </c>
      <c r="G2376">
        <f>'[2]Order Form'!F2325</f>
        <v>0</v>
      </c>
      <c r="H2376">
        <f>'[2]Order Form'!G2325</f>
        <v>0</v>
      </c>
      <c r="I2376" t="str">
        <f>'[2]Order Form'!H2325</f>
        <v>WS EYE MASK DAISY</v>
      </c>
      <c r="J2376">
        <f>'[2]Order Form'!I2325</f>
        <v>4</v>
      </c>
      <c r="K2376">
        <f>'[2]Order Form'!J2325</f>
        <v>7.85</v>
      </c>
      <c r="L2376">
        <f>'[2]Order Form'!K2325</f>
        <v>12.95</v>
      </c>
      <c r="M2376">
        <f>'[2]Order Form'!L2259</f>
        <v>0</v>
      </c>
    </row>
    <row r="2377" spans="3:13" ht="15" hidden="1" customHeight="1" outlineLevel="2" x14ac:dyDescent="0.25">
      <c r="C2377" s="59" t="s">
        <v>37</v>
      </c>
      <c r="D2377" s="59" t="s">
        <v>37</v>
      </c>
      <c r="E2377">
        <f>'[2]Order Form'!D2326</f>
        <v>511409</v>
      </c>
      <c r="F2377" t="str">
        <f>'[2]Order Form'!E2326</f>
        <v>FS-B1</v>
      </c>
      <c r="G2377">
        <f>'[2]Order Form'!F2326</f>
        <v>0</v>
      </c>
      <c r="H2377">
        <f>'[2]Order Form'!G2326</f>
        <v>0</v>
      </c>
      <c r="I2377" t="str">
        <f>'[2]Order Form'!H2326</f>
        <v>WS EYE MASK PASTEL GINGHAM</v>
      </c>
      <c r="J2377">
        <f>'[2]Order Form'!I2326</f>
        <v>4</v>
      </c>
      <c r="K2377">
        <f>'[2]Order Form'!J2326</f>
        <v>7.85</v>
      </c>
      <c r="L2377">
        <f>'[2]Order Form'!K2326</f>
        <v>12.95</v>
      </c>
      <c r="M2377">
        <f>'[2]Order Form'!L2260</f>
        <v>0</v>
      </c>
    </row>
    <row r="2378" spans="3:13" ht="15" hidden="1" customHeight="1" outlineLevel="2" x14ac:dyDescent="0.25">
      <c r="C2378" s="59" t="s">
        <v>37</v>
      </c>
      <c r="D2378" s="59" t="s">
        <v>37</v>
      </c>
      <c r="E2378">
        <f>'[2]Order Form'!D2327</f>
        <v>510564</v>
      </c>
      <c r="F2378" t="str">
        <f>'[2]Order Form'!E2327</f>
        <v>FS-B2</v>
      </c>
      <c r="G2378">
        <f>'[2]Order Form'!F2327</f>
        <v>0</v>
      </c>
      <c r="H2378">
        <f>'[2]Order Form'!G2327</f>
        <v>0</v>
      </c>
      <c r="I2378" t="str">
        <f>'[2]Order Form'!H2327</f>
        <v>WS EYE MASK LOVE BIRDS</v>
      </c>
      <c r="J2378">
        <f>'[2]Order Form'!I2327</f>
        <v>4</v>
      </c>
      <c r="K2378">
        <f>'[2]Order Form'!J2327</f>
        <v>7.85</v>
      </c>
      <c r="L2378">
        <f>'[2]Order Form'!K2327</f>
        <v>12.95</v>
      </c>
      <c r="M2378">
        <f>'[2]Order Form'!L2261</f>
        <v>0</v>
      </c>
    </row>
    <row r="2379" spans="3:13" ht="15" hidden="1" customHeight="1" outlineLevel="2" x14ac:dyDescent="0.25">
      <c r="C2379" s="59" t="s">
        <v>37</v>
      </c>
      <c r="D2379" s="59" t="s">
        <v>37</v>
      </c>
      <c r="E2379">
        <f>'[2]Order Form'!D2328</f>
        <v>510566</v>
      </c>
      <c r="F2379" t="str">
        <f>'[2]Order Form'!E2328</f>
        <v>FS-B2</v>
      </c>
      <c r="G2379">
        <f>'[2]Order Form'!F2328</f>
        <v>0</v>
      </c>
      <c r="H2379">
        <f>'[2]Order Form'!G2328</f>
        <v>0</v>
      </c>
      <c r="I2379" t="str">
        <f>'[2]Order Form'!H2328</f>
        <v>WS EYE MASK CASABLANCA</v>
      </c>
      <c r="J2379">
        <f>'[2]Order Form'!I2328</f>
        <v>4</v>
      </c>
      <c r="K2379">
        <f>'[2]Order Form'!J2328</f>
        <v>7.85</v>
      </c>
      <c r="L2379">
        <f>'[2]Order Form'!K2328</f>
        <v>12.95</v>
      </c>
      <c r="M2379">
        <f>'[2]Order Form'!L2262</f>
        <v>0</v>
      </c>
    </row>
    <row r="2380" spans="3:13" ht="15" hidden="1" customHeight="1" outlineLevel="2" x14ac:dyDescent="0.25">
      <c r="C2380" s="59" t="s">
        <v>37</v>
      </c>
      <c r="D2380" s="59" t="s">
        <v>37</v>
      </c>
      <c r="E2380">
        <f>'[2]Order Form'!D2329</f>
        <v>510565</v>
      </c>
      <c r="F2380" t="str">
        <f>'[2]Order Form'!E2329</f>
        <v>FS-B2</v>
      </c>
      <c r="G2380">
        <f>'[2]Order Form'!F2329</f>
        <v>0</v>
      </c>
      <c r="H2380">
        <f>'[2]Order Form'!G2329</f>
        <v>0</v>
      </c>
      <c r="I2380" t="str">
        <f>'[2]Order Form'!H2329</f>
        <v>WS EYE MASK CAMILLA ROSE</v>
      </c>
      <c r="J2380">
        <f>'[2]Order Form'!I2329</f>
        <v>4</v>
      </c>
      <c r="K2380">
        <f>'[2]Order Form'!J2329</f>
        <v>7.85</v>
      </c>
      <c r="L2380">
        <f>'[2]Order Form'!K2329</f>
        <v>12.95</v>
      </c>
      <c r="M2380">
        <f>'[2]Order Form'!L2263</f>
        <v>0</v>
      </c>
    </row>
    <row r="2381" spans="3:13" ht="15" hidden="1" customHeight="1" outlineLevel="2" x14ac:dyDescent="0.25">
      <c r="C2381" s="59" t="s">
        <v>37</v>
      </c>
      <c r="D2381" s="59" t="s">
        <v>37</v>
      </c>
      <c r="E2381">
        <f>'[2]Order Form'!D2330</f>
        <v>510567</v>
      </c>
      <c r="F2381" t="str">
        <f>'[2]Order Form'!E2330</f>
        <v>FS-B2</v>
      </c>
      <c r="G2381">
        <f>'[2]Order Form'!F2330</f>
        <v>0</v>
      </c>
      <c r="H2381">
        <f>'[2]Order Form'!G2330</f>
        <v>0</v>
      </c>
      <c r="I2381" t="str">
        <f>'[2]Order Form'!H2330</f>
        <v>WS EYE MASK FLORAL PAISLEY</v>
      </c>
      <c r="J2381">
        <f>'[2]Order Form'!I2330</f>
        <v>4</v>
      </c>
      <c r="K2381">
        <f>'[2]Order Form'!J2330</f>
        <v>7.85</v>
      </c>
      <c r="L2381">
        <f>'[2]Order Form'!K2330</f>
        <v>12.95</v>
      </c>
      <c r="M2381">
        <f>'[2]Order Form'!L2264</f>
        <v>0</v>
      </c>
    </row>
    <row r="2382" spans="3:13" ht="15" hidden="1" customHeight="1" outlineLevel="2" x14ac:dyDescent="0.25">
      <c r="C2382" s="59" t="s">
        <v>37</v>
      </c>
      <c r="D2382" s="59" t="s">
        <v>37</v>
      </c>
      <c r="E2382">
        <f>'[2]Order Form'!D2331</f>
        <v>510618</v>
      </c>
      <c r="F2382" t="str">
        <f>'[2]Order Form'!E2331</f>
        <v>01-01</v>
      </c>
      <c r="G2382">
        <f>'[2]Order Form'!F2331</f>
        <v>0</v>
      </c>
      <c r="H2382">
        <f>'[2]Order Form'!G2331</f>
        <v>0</v>
      </c>
      <c r="I2382" t="str">
        <f>'[2]Order Form'!H2331</f>
        <v>WS TEXTURED EYE MASK BLUSH PINK</v>
      </c>
      <c r="J2382">
        <f>'[2]Order Form'!I2331</f>
        <v>4</v>
      </c>
      <c r="K2382">
        <f>'[2]Order Form'!J2331</f>
        <v>7.85</v>
      </c>
      <c r="L2382">
        <f>'[2]Order Form'!K2331</f>
        <v>12.95</v>
      </c>
      <c r="M2382">
        <f>'[2]Order Form'!L2265</f>
        <v>0</v>
      </c>
    </row>
    <row r="2383" spans="3:13" ht="15" hidden="1" customHeight="1" outlineLevel="2" x14ac:dyDescent="0.25">
      <c r="C2383" s="59" t="s">
        <v>37</v>
      </c>
      <c r="D2383" s="59" t="s">
        <v>37</v>
      </c>
      <c r="E2383">
        <f>'[2]Order Form'!D2332</f>
        <v>0</v>
      </c>
      <c r="F2383">
        <f>'[2]Order Form'!E2332</f>
        <v>0</v>
      </c>
      <c r="G2383">
        <f>'[2]Order Form'!F2332</f>
        <v>0</v>
      </c>
      <c r="H2383">
        <f>'[2]Order Form'!G2332</f>
        <v>0</v>
      </c>
      <c r="I2383">
        <f>'[2]Order Form'!H2332</f>
        <v>0</v>
      </c>
      <c r="J2383">
        <f>'[2]Order Form'!I2332</f>
        <v>0</v>
      </c>
      <c r="K2383">
        <f>'[2]Order Form'!J2332</f>
        <v>0</v>
      </c>
      <c r="L2383">
        <f>'[2]Order Form'!K2332</f>
        <v>0</v>
      </c>
      <c r="M2383">
        <f>'[2]Order Form'!L2266</f>
        <v>0</v>
      </c>
    </row>
    <row r="2384" spans="3:13" ht="15" hidden="1" customHeight="1" outlineLevel="2" x14ac:dyDescent="0.25">
      <c r="C2384" s="59" t="s">
        <v>37</v>
      </c>
      <c r="D2384" s="59" t="s">
        <v>37</v>
      </c>
      <c r="E2384">
        <f>'[2]Order Form'!D2333</f>
        <v>510556</v>
      </c>
      <c r="F2384" t="str">
        <f>'[2]Order Form'!E2333</f>
        <v>FS-B2</v>
      </c>
      <c r="G2384">
        <f>'[2]Order Form'!F2333</f>
        <v>0</v>
      </c>
      <c r="H2384">
        <f>'[2]Order Form'!G2333</f>
        <v>0</v>
      </c>
      <c r="I2384" t="str">
        <f>'[2]Order Form'!H2333</f>
        <v>WS LAUNDRY MESH WASH BAG LOVE BIRDS</v>
      </c>
      <c r="J2384">
        <f>'[2]Order Form'!I2333</f>
        <v>3</v>
      </c>
      <c r="K2384">
        <f>'[2]Order Form'!J2333</f>
        <v>7.85</v>
      </c>
      <c r="L2384">
        <f>'[2]Order Form'!K2333</f>
        <v>12.95</v>
      </c>
      <c r="M2384">
        <f>'[2]Order Form'!L2267</f>
        <v>0</v>
      </c>
    </row>
    <row r="2385" spans="3:13" ht="15" hidden="1" customHeight="1" outlineLevel="2" x14ac:dyDescent="0.25">
      <c r="C2385" s="59" t="s">
        <v>37</v>
      </c>
      <c r="D2385" s="59" t="s">
        <v>37</v>
      </c>
      <c r="E2385">
        <f>'[2]Order Form'!D2334</f>
        <v>510557</v>
      </c>
      <c r="F2385" t="str">
        <f>'[2]Order Form'!E2334</f>
        <v>FS-B2</v>
      </c>
      <c r="G2385">
        <f>'[2]Order Form'!F2334</f>
        <v>0</v>
      </c>
      <c r="H2385">
        <f>'[2]Order Form'!G2334</f>
        <v>0</v>
      </c>
      <c r="I2385" t="str">
        <f>'[2]Order Form'!H2334</f>
        <v>WS LAUNDRY MESH WASH BAG CAMILLA ROSE</v>
      </c>
      <c r="J2385">
        <f>'[2]Order Form'!I2334</f>
        <v>3</v>
      </c>
      <c r="K2385">
        <f>'[2]Order Form'!J2334</f>
        <v>7.85</v>
      </c>
      <c r="L2385">
        <f>'[2]Order Form'!K2334</f>
        <v>12.95</v>
      </c>
      <c r="M2385">
        <f>'[2]Order Form'!L2268</f>
        <v>0</v>
      </c>
    </row>
    <row r="2386" spans="3:13" ht="15" hidden="1" customHeight="1" outlineLevel="2" x14ac:dyDescent="0.25">
      <c r="C2386" s="59" t="s">
        <v>37</v>
      </c>
      <c r="D2386" s="59" t="s">
        <v>37</v>
      </c>
      <c r="E2386">
        <f>'[2]Order Form'!D2335</f>
        <v>510558</v>
      </c>
      <c r="F2386" t="str">
        <f>'[2]Order Form'!E2335</f>
        <v>FS-B2</v>
      </c>
      <c r="G2386">
        <f>'[2]Order Form'!F2335</f>
        <v>0</v>
      </c>
      <c r="H2386">
        <f>'[2]Order Form'!G2335</f>
        <v>0</v>
      </c>
      <c r="I2386" t="str">
        <f>'[2]Order Form'!H2335</f>
        <v>WS LAUNDRY MESH WASH BAG CASABLANCA</v>
      </c>
      <c r="J2386">
        <f>'[2]Order Form'!I2335</f>
        <v>3</v>
      </c>
      <c r="K2386">
        <f>'[2]Order Form'!J2335</f>
        <v>7.85</v>
      </c>
      <c r="L2386">
        <f>'[2]Order Form'!K2335</f>
        <v>12.95</v>
      </c>
      <c r="M2386">
        <f>'[2]Order Form'!L2269</f>
        <v>0</v>
      </c>
    </row>
    <row r="2387" spans="3:13" ht="15" hidden="1" customHeight="1" outlineLevel="2" x14ac:dyDescent="0.25">
      <c r="C2387" s="59" t="s">
        <v>37</v>
      </c>
      <c r="D2387" s="59" t="s">
        <v>37</v>
      </c>
      <c r="E2387">
        <f>'[2]Order Form'!D2336</f>
        <v>510559</v>
      </c>
      <c r="F2387" t="str">
        <f>'[2]Order Form'!E2336</f>
        <v>FS-B2</v>
      </c>
      <c r="G2387">
        <f>'[2]Order Form'!F2336</f>
        <v>0</v>
      </c>
      <c r="H2387">
        <f>'[2]Order Form'!G2336</f>
        <v>0</v>
      </c>
      <c r="I2387" t="str">
        <f>'[2]Order Form'!H2336</f>
        <v>WS LAUNDRY MESH WASH BAG FLORAL PAISLEY</v>
      </c>
      <c r="J2387">
        <f>'[2]Order Form'!I2336</f>
        <v>3</v>
      </c>
      <c r="K2387">
        <f>'[2]Order Form'!J2336</f>
        <v>7.85</v>
      </c>
      <c r="L2387">
        <f>'[2]Order Form'!K2336</f>
        <v>12.95</v>
      </c>
      <c r="M2387">
        <f>'[2]Order Form'!L2270</f>
        <v>0</v>
      </c>
    </row>
    <row r="2388" spans="3:13" ht="15" hidden="1" customHeight="1" outlineLevel="2" x14ac:dyDescent="0.25">
      <c r="C2388" s="59" t="s">
        <v>37</v>
      </c>
      <c r="D2388" s="59" t="s">
        <v>37</v>
      </c>
      <c r="E2388">
        <f>'[2]Order Form'!D2337</f>
        <v>510216</v>
      </c>
      <c r="F2388" t="str">
        <f>'[2]Order Form'!E2337</f>
        <v>FS-B2</v>
      </c>
      <c r="G2388">
        <f>'[2]Order Form'!F2337</f>
        <v>0</v>
      </c>
      <c r="H2388" t="str">
        <f>'[2]Order Form'!G2337</f>
        <v>LOW</v>
      </c>
      <c r="I2388" t="str">
        <f>'[2]Order Form'!H2337</f>
        <v>WS LAUNDRY MESH WASH BAG PEONY DREAMS</v>
      </c>
      <c r="J2388">
        <f>'[2]Order Form'!I2337</f>
        <v>3</v>
      </c>
      <c r="K2388">
        <f>'[2]Order Form'!J2337</f>
        <v>7.85</v>
      </c>
      <c r="L2388">
        <f>'[2]Order Form'!K2337</f>
        <v>12.95</v>
      </c>
      <c r="M2388">
        <f>'[2]Order Form'!L2271</f>
        <v>0</v>
      </c>
    </row>
    <row r="2389" spans="3:13" ht="15" hidden="1" customHeight="1" outlineLevel="2" x14ac:dyDescent="0.25">
      <c r="C2389" s="59" t="s">
        <v>37</v>
      </c>
      <c r="D2389" s="59" t="s">
        <v>37</v>
      </c>
      <c r="E2389">
        <f>'[2]Order Form'!D2338</f>
        <v>510217</v>
      </c>
      <c r="F2389" t="str">
        <f>'[2]Order Form'!E2338</f>
        <v>FS-B2</v>
      </c>
      <c r="G2389">
        <f>'[2]Order Form'!F2338</f>
        <v>0</v>
      </c>
      <c r="H2389">
        <f>'[2]Order Form'!G2338</f>
        <v>0</v>
      </c>
      <c r="I2389" t="str">
        <f>'[2]Order Form'!H2338</f>
        <v>WS LAUNDRY MESH WASH BAG WATERCOLOUR LEOPARD</v>
      </c>
      <c r="J2389">
        <f>'[2]Order Form'!I2338</f>
        <v>3</v>
      </c>
      <c r="K2389">
        <f>'[2]Order Form'!J2338</f>
        <v>7.85</v>
      </c>
      <c r="L2389">
        <f>'[2]Order Form'!K2338</f>
        <v>12.95</v>
      </c>
      <c r="M2389">
        <f>'[2]Order Form'!L2272</f>
        <v>0</v>
      </c>
    </row>
    <row r="2390" spans="3:13" ht="15" hidden="1" customHeight="1" outlineLevel="2" x14ac:dyDescent="0.25">
      <c r="C2390" s="59" t="s">
        <v>37</v>
      </c>
      <c r="D2390" s="59" t="s">
        <v>37</v>
      </c>
      <c r="E2390">
        <f>'[2]Order Form'!D2339</f>
        <v>510218</v>
      </c>
      <c r="F2390" t="str">
        <f>'[2]Order Form'!E2339</f>
        <v>FS-B2</v>
      </c>
      <c r="G2390">
        <f>'[2]Order Form'!F2339</f>
        <v>0</v>
      </c>
      <c r="H2390">
        <f>'[2]Order Form'!G2339</f>
        <v>0</v>
      </c>
      <c r="I2390" t="str">
        <f>'[2]Order Form'!H2339</f>
        <v>WS LAUNDRY MESH WASH BAG TROPICAL LEAVES</v>
      </c>
      <c r="J2390">
        <f>'[2]Order Form'!I2339</f>
        <v>3</v>
      </c>
      <c r="K2390">
        <f>'[2]Order Form'!J2339</f>
        <v>7.85</v>
      </c>
      <c r="L2390">
        <f>'[2]Order Form'!K2339</f>
        <v>12.95</v>
      </c>
      <c r="M2390">
        <f>'[2]Order Form'!L2273</f>
        <v>0</v>
      </c>
    </row>
    <row r="2391" spans="3:13" ht="15" hidden="1" customHeight="1" outlineLevel="2" x14ac:dyDescent="0.25">
      <c r="C2391" s="59" t="s">
        <v>37</v>
      </c>
      <c r="D2391" s="59" t="s">
        <v>37</v>
      </c>
      <c r="E2391">
        <f>'[2]Order Form'!D2340</f>
        <v>510219</v>
      </c>
      <c r="F2391" t="str">
        <f>'[2]Order Form'!E2340</f>
        <v>FS-B2</v>
      </c>
      <c r="G2391">
        <f>'[2]Order Form'!F2340</f>
        <v>0</v>
      </c>
      <c r="H2391">
        <f>'[2]Order Form'!G2340</f>
        <v>0</v>
      </c>
      <c r="I2391" t="str">
        <f>'[2]Order Form'!H2340</f>
        <v>WS LAUNDRY MESH WASH BAG OVERLAP GEO</v>
      </c>
      <c r="J2391">
        <f>'[2]Order Form'!I2340</f>
        <v>3</v>
      </c>
      <c r="K2391">
        <f>'[2]Order Form'!J2340</f>
        <v>7.85</v>
      </c>
      <c r="L2391">
        <f>'[2]Order Form'!K2340</f>
        <v>12.95</v>
      </c>
      <c r="M2391">
        <f>'[2]Order Form'!L2274</f>
        <v>0</v>
      </c>
    </row>
    <row r="2392" spans="3:13" ht="15" hidden="1" customHeight="1" outlineLevel="2" x14ac:dyDescent="0.25">
      <c r="C2392" s="59" t="s">
        <v>37</v>
      </c>
      <c r="D2392" s="59" t="s">
        <v>37</v>
      </c>
      <c r="E2392">
        <f>'[2]Order Form'!D2341</f>
        <v>0</v>
      </c>
      <c r="F2392">
        <f>'[2]Order Form'!E2341</f>
        <v>0</v>
      </c>
      <c r="G2392">
        <f>'[2]Order Form'!F2341</f>
        <v>0</v>
      </c>
      <c r="H2392">
        <f>'[2]Order Form'!G2341</f>
        <v>0</v>
      </c>
      <c r="I2392">
        <f>'[2]Order Form'!H2341</f>
        <v>0</v>
      </c>
      <c r="J2392">
        <f>'[2]Order Form'!I2341</f>
        <v>0</v>
      </c>
      <c r="K2392">
        <f>'[2]Order Form'!J2341</f>
        <v>0</v>
      </c>
      <c r="L2392">
        <f>'[2]Order Form'!K2341</f>
        <v>0</v>
      </c>
      <c r="M2392">
        <f>'[2]Order Form'!L2275</f>
        <v>0</v>
      </c>
    </row>
    <row r="2393" spans="3:13" ht="15" hidden="1" customHeight="1" outlineLevel="2" x14ac:dyDescent="0.25">
      <c r="C2393" s="59" t="s">
        <v>37</v>
      </c>
      <c r="D2393" s="59" t="s">
        <v>37</v>
      </c>
      <c r="E2393" t="str">
        <f>'[2]Order Form'!D2342</f>
        <v>WSA509</v>
      </c>
      <c r="F2393" t="str">
        <f>'[2]Order Form'!E2342</f>
        <v>FS-A1</v>
      </c>
      <c r="G2393">
        <f>'[2]Order Form'!F2342</f>
        <v>0</v>
      </c>
      <c r="H2393" t="str">
        <f>'[2]Order Form'!G2342</f>
        <v>P</v>
      </c>
      <c r="I2393" t="str">
        <f>'[2]Order Form'!H2342</f>
        <v>WS SHOWER CAP IN CYLINDER MADELEINE SERIES PREPACK</v>
      </c>
      <c r="J2393">
        <f>'[2]Order Form'!I2342</f>
        <v>1</v>
      </c>
      <c r="K2393">
        <f>'[2]Order Form'!J2342</f>
        <v>123.24</v>
      </c>
      <c r="L2393">
        <f>'[2]Order Form'!K2342</f>
        <v>203.35</v>
      </c>
      <c r="M2393">
        <f>'[2]Order Form'!L2276</f>
        <v>0</v>
      </c>
    </row>
    <row r="2394" spans="3:13" ht="15" hidden="1" customHeight="1" outlineLevel="2" x14ac:dyDescent="0.25">
      <c r="C2394" s="59" t="s">
        <v>37</v>
      </c>
      <c r="D2394" s="59" t="s">
        <v>37</v>
      </c>
      <c r="E2394" t="str">
        <f>'[2]Order Form'!D2343</f>
        <v>WSA576</v>
      </c>
      <c r="F2394" t="str">
        <f>'[2]Order Form'!E2343</f>
        <v>FS-A3</v>
      </c>
      <c r="G2394">
        <f>'[2]Order Form'!F2343</f>
        <v>0</v>
      </c>
      <c r="H2394" t="str">
        <f>'[2]Order Form'!G2343</f>
        <v xml:space="preserve">P </v>
      </c>
      <c r="I2394" t="str">
        <f>'[2]Order Form'!H2343</f>
        <v>WS SHOWER CAPS IN GIFT CYLINDER FLORA SERIES PREPACK</v>
      </c>
      <c r="J2394">
        <f>'[2]Order Form'!I2343</f>
        <v>1</v>
      </c>
      <c r="K2394">
        <f>'[2]Order Form'!J2343</f>
        <v>123.24</v>
      </c>
      <c r="L2394">
        <f>'[2]Order Form'!K2343</f>
        <v>203.35</v>
      </c>
      <c r="M2394">
        <f>'[2]Order Form'!L2277</f>
        <v>0</v>
      </c>
    </row>
    <row r="2395" spans="3:13" ht="15" hidden="1" customHeight="1" outlineLevel="2" x14ac:dyDescent="0.25">
      <c r="C2395" s="59" t="s">
        <v>37</v>
      </c>
      <c r="D2395" s="59" t="s">
        <v>37</v>
      </c>
      <c r="E2395" t="str">
        <f>'[2]Order Form'!D2344</f>
        <v>WSA577</v>
      </c>
      <c r="F2395" t="str">
        <f>'[2]Order Form'!E2344</f>
        <v>FS-A4</v>
      </c>
      <c r="G2395">
        <f>'[2]Order Form'!F2344</f>
        <v>0</v>
      </c>
      <c r="H2395" t="str">
        <f>'[2]Order Form'!G2344</f>
        <v xml:space="preserve">P </v>
      </c>
      <c r="I2395" t="str">
        <f>'[2]Order Form'!H2344</f>
        <v>WS SHOWER CAP IN PVC BAG FLORA SERIES PREPACK</v>
      </c>
      <c r="J2395">
        <f>'[2]Order Form'!I2344</f>
        <v>1</v>
      </c>
      <c r="K2395">
        <f>'[2]Order Form'!J2344</f>
        <v>123.24</v>
      </c>
      <c r="L2395">
        <f>'[2]Order Form'!K2344</f>
        <v>203.35</v>
      </c>
      <c r="M2395">
        <f>'[2]Order Form'!L2278</f>
        <v>0</v>
      </c>
    </row>
    <row r="2396" spans="3:13" ht="15" hidden="1" customHeight="1" outlineLevel="2" x14ac:dyDescent="0.25">
      <c r="C2396" s="59" t="s">
        <v>37</v>
      </c>
      <c r="D2396" s="59" t="s">
        <v>37</v>
      </c>
      <c r="E2396">
        <f>'[2]Order Form'!D2345</f>
        <v>0</v>
      </c>
      <c r="F2396">
        <f>'[2]Order Form'!E2345</f>
        <v>0</v>
      </c>
      <c r="G2396">
        <f>'[2]Order Form'!F2345</f>
        <v>0</v>
      </c>
      <c r="H2396">
        <f>'[2]Order Form'!G2345</f>
        <v>0</v>
      </c>
      <c r="I2396">
        <f>'[2]Order Form'!H2345</f>
        <v>0</v>
      </c>
      <c r="J2396">
        <f>'[2]Order Form'!I2345</f>
        <v>0</v>
      </c>
      <c r="K2396">
        <f>'[2]Order Form'!J2345</f>
        <v>0</v>
      </c>
      <c r="L2396">
        <f>'[2]Order Form'!K2345</f>
        <v>0</v>
      </c>
      <c r="M2396">
        <f>'[2]Order Form'!L2279</f>
        <v>0</v>
      </c>
    </row>
    <row r="2397" spans="3:13" ht="15" hidden="1" customHeight="1" outlineLevel="2" x14ac:dyDescent="0.25">
      <c r="C2397" s="59" t="s">
        <v>37</v>
      </c>
      <c r="D2397" s="59" t="s">
        <v>37</v>
      </c>
      <c r="E2397">
        <f>'[2]Order Form'!D2346</f>
        <v>511386</v>
      </c>
      <c r="F2397" t="str">
        <f>'[2]Order Form'!E2346</f>
        <v>01-05</v>
      </c>
      <c r="G2397">
        <f>'[2]Order Form'!F2346</f>
        <v>0</v>
      </c>
      <c r="H2397">
        <f>'[2]Order Form'!G2346</f>
        <v>0</v>
      </c>
      <c r="I2397" t="str">
        <f>'[2]Order Form'!H2346</f>
        <v xml:space="preserve">WS SHOWER CAP IN CYLINDER WATERCOLOUR CRUSH </v>
      </c>
      <c r="J2397">
        <f>'[2]Order Form'!I2346</f>
        <v>6</v>
      </c>
      <c r="K2397">
        <f>'[2]Order Form'!J2346</f>
        <v>10.27</v>
      </c>
      <c r="L2397">
        <f>'[2]Order Form'!K2346</f>
        <v>16.95</v>
      </c>
      <c r="M2397">
        <f>'[2]Order Form'!L2280</f>
        <v>0</v>
      </c>
    </row>
    <row r="2398" spans="3:13" ht="15" hidden="1" customHeight="1" outlineLevel="2" x14ac:dyDescent="0.25">
      <c r="C2398" s="59" t="s">
        <v>37</v>
      </c>
      <c r="D2398" s="59" t="s">
        <v>37</v>
      </c>
      <c r="E2398">
        <f>'[2]Order Form'!D2347</f>
        <v>507694</v>
      </c>
      <c r="F2398" t="str">
        <f>'[2]Order Form'!E2347</f>
        <v>01-02</v>
      </c>
      <c r="G2398">
        <f>'[2]Order Form'!F2347</f>
        <v>0</v>
      </c>
      <c r="H2398">
        <f>'[2]Order Form'!G2347</f>
        <v>0</v>
      </c>
      <c r="I2398" t="str">
        <f>'[2]Order Form'!H2347</f>
        <v>WS SHOWER CAP IN CYLINDER KOALA</v>
      </c>
      <c r="J2398">
        <f>'[2]Order Form'!I2347</f>
        <v>3</v>
      </c>
      <c r="K2398">
        <f>'[2]Order Form'!J2347</f>
        <v>9.06</v>
      </c>
      <c r="L2398">
        <f>'[2]Order Form'!K2347</f>
        <v>14.95</v>
      </c>
      <c r="M2398">
        <f>'[2]Order Form'!L2281</f>
        <v>0</v>
      </c>
    </row>
    <row r="2399" spans="3:13" ht="15" hidden="1" customHeight="1" outlineLevel="2" x14ac:dyDescent="0.25">
      <c r="C2399" s="59" t="s">
        <v>37</v>
      </c>
      <c r="D2399" s="59" t="s">
        <v>37</v>
      </c>
      <c r="E2399">
        <f>'[2]Order Form'!D2348</f>
        <v>510874</v>
      </c>
      <c r="F2399" t="str">
        <f>'[2]Order Form'!E2348</f>
        <v>FS-A3</v>
      </c>
      <c r="G2399">
        <f>'[2]Order Form'!F2348</f>
        <v>0</v>
      </c>
      <c r="H2399">
        <f>'[2]Order Form'!G2348</f>
        <v>0</v>
      </c>
      <c r="I2399" t="str">
        <f>'[2]Order Form'!H2348</f>
        <v>WS SHOWER CAP IN CYLINDER BAHAMA PALMS</v>
      </c>
      <c r="J2399">
        <f>'[2]Order Form'!I2348</f>
        <v>3</v>
      </c>
      <c r="K2399">
        <f>'[2]Order Form'!J2348</f>
        <v>10.27</v>
      </c>
      <c r="L2399">
        <f>'[2]Order Form'!K2348</f>
        <v>16.95</v>
      </c>
      <c r="M2399">
        <f>'[2]Order Form'!L2282</f>
        <v>0</v>
      </c>
    </row>
    <row r="2400" spans="3:13" ht="15" hidden="1" customHeight="1" outlineLevel="2" x14ac:dyDescent="0.25">
      <c r="C2400" s="59" t="s">
        <v>37</v>
      </c>
      <c r="D2400" s="59" t="s">
        <v>37</v>
      </c>
      <c r="E2400">
        <f>'[2]Order Form'!D2349</f>
        <v>510396</v>
      </c>
      <c r="F2400" t="str">
        <f>'[2]Order Form'!E2349</f>
        <v>FS-B7</v>
      </c>
      <c r="G2400">
        <f>'[2]Order Form'!F2349</f>
        <v>0</v>
      </c>
      <c r="H2400">
        <f>'[2]Order Form'!G2349</f>
        <v>0</v>
      </c>
      <c r="I2400" t="str">
        <f>'[2]Order Form'!H2349</f>
        <v>WS SHOWER CAP IN CYLINDER PETITE FLEUR</v>
      </c>
      <c r="J2400">
        <f>'[2]Order Form'!I2349</f>
        <v>3</v>
      </c>
      <c r="K2400">
        <f>'[2]Order Form'!J2349</f>
        <v>9.06</v>
      </c>
      <c r="L2400">
        <f>'[2]Order Form'!K2349</f>
        <v>14.95</v>
      </c>
      <c r="M2400">
        <f>'[2]Order Form'!L2283</f>
        <v>0</v>
      </c>
    </row>
    <row r="2401" spans="3:13" ht="15" hidden="1" customHeight="1" outlineLevel="2" x14ac:dyDescent="0.25">
      <c r="C2401" s="59" t="s">
        <v>37</v>
      </c>
      <c r="D2401" s="59" t="s">
        <v>37</v>
      </c>
      <c r="E2401">
        <f>'[2]Order Form'!D2350</f>
        <v>510397</v>
      </c>
      <c r="F2401" t="str">
        <f>'[2]Order Form'!E2350</f>
        <v>FS-B7</v>
      </c>
      <c r="G2401">
        <f>'[2]Order Form'!F2350</f>
        <v>0</v>
      </c>
      <c r="H2401">
        <f>'[2]Order Form'!G2350</f>
        <v>0</v>
      </c>
      <c r="I2401" t="str">
        <f>'[2]Order Form'!H2350</f>
        <v>WS SHOWER CAP IN CYLINDER SHOW DOGS</v>
      </c>
      <c r="J2401">
        <f>'[2]Order Form'!I2350</f>
        <v>3</v>
      </c>
      <c r="K2401">
        <f>'[2]Order Form'!J2350</f>
        <v>9.06</v>
      </c>
      <c r="L2401">
        <f>'[2]Order Form'!K2350</f>
        <v>14.95</v>
      </c>
      <c r="M2401">
        <f>'[2]Order Form'!L2284</f>
        <v>0</v>
      </c>
    </row>
    <row r="2402" spans="3:13" ht="15" hidden="1" customHeight="1" outlineLevel="2" x14ac:dyDescent="0.25">
      <c r="C2402" s="59" t="s">
        <v>37</v>
      </c>
      <c r="D2402" s="59" t="s">
        <v>37</v>
      </c>
      <c r="E2402">
        <f>'[2]Order Form'!D2351</f>
        <v>0</v>
      </c>
      <c r="F2402">
        <f>'[2]Order Form'!E2351</f>
        <v>0</v>
      </c>
      <c r="G2402">
        <f>'[2]Order Form'!F2351</f>
        <v>0</v>
      </c>
      <c r="H2402">
        <f>'[2]Order Form'!G2351</f>
        <v>0</v>
      </c>
      <c r="I2402">
        <f>'[2]Order Form'!H2351</f>
        <v>0</v>
      </c>
      <c r="J2402">
        <f>'[2]Order Form'!I2351</f>
        <v>0</v>
      </c>
      <c r="K2402">
        <f>'[2]Order Form'!J2351</f>
        <v>0</v>
      </c>
      <c r="L2402">
        <f>'[2]Order Form'!K2351</f>
        <v>0</v>
      </c>
      <c r="M2402">
        <f>'[2]Order Form'!L2285</f>
        <v>0</v>
      </c>
    </row>
    <row r="2403" spans="3:13" ht="15" hidden="1" customHeight="1" outlineLevel="2" x14ac:dyDescent="0.25">
      <c r="C2403" s="59" t="s">
        <v>37</v>
      </c>
      <c r="D2403" s="59" t="s">
        <v>37</v>
      </c>
      <c r="E2403">
        <f>'[2]Order Form'!D2352</f>
        <v>0</v>
      </c>
      <c r="F2403">
        <f>'[2]Order Form'!E2352</f>
        <v>0</v>
      </c>
      <c r="G2403">
        <f>'[2]Order Form'!F2352</f>
        <v>0</v>
      </c>
      <c r="H2403">
        <f>'[2]Order Form'!G2352</f>
        <v>0</v>
      </c>
      <c r="I2403">
        <f>'[2]Order Form'!H2352</f>
        <v>0</v>
      </c>
      <c r="J2403">
        <f>'[2]Order Form'!I2352</f>
        <v>0</v>
      </c>
      <c r="K2403">
        <f>'[2]Order Form'!J2352</f>
        <v>0</v>
      </c>
      <c r="L2403">
        <f>'[2]Order Form'!K2352</f>
        <v>0</v>
      </c>
      <c r="M2403">
        <f>'[2]Order Form'!L2286</f>
        <v>0</v>
      </c>
    </row>
    <row r="2404" spans="3:13" ht="15" hidden="1" customHeight="1" outlineLevel="2" x14ac:dyDescent="0.25">
      <c r="C2404" s="59" t="s">
        <v>37</v>
      </c>
      <c r="D2404" s="59" t="s">
        <v>37</v>
      </c>
      <c r="E2404">
        <f>'[2]Order Form'!D2353</f>
        <v>510876</v>
      </c>
      <c r="F2404" t="str">
        <f>'[2]Order Form'!E2353</f>
        <v>FS-A4</v>
      </c>
      <c r="G2404">
        <f>'[2]Order Form'!F2353</f>
        <v>0</v>
      </c>
      <c r="H2404" t="str">
        <f>'[2]Order Form'!G2353</f>
        <v>VERY LOW</v>
      </c>
      <c r="I2404" t="str">
        <f>'[2]Order Form'!H2353</f>
        <v>WS SHOWER CAP IN PVC BAG GEO WEAVE</v>
      </c>
      <c r="J2404">
        <f>'[2]Order Form'!I2353</f>
        <v>3</v>
      </c>
      <c r="K2404">
        <f>'[2]Order Form'!J2353</f>
        <v>10.27</v>
      </c>
      <c r="L2404">
        <f>'[2]Order Form'!K2353</f>
        <v>16.95</v>
      </c>
      <c r="M2404">
        <f>'[2]Order Form'!L2287</f>
        <v>0</v>
      </c>
    </row>
    <row r="2405" spans="3:13" ht="15" hidden="1" customHeight="1" outlineLevel="2" x14ac:dyDescent="0.25">
      <c r="C2405" s="59" t="s">
        <v>37</v>
      </c>
      <c r="D2405" s="59" t="s">
        <v>37</v>
      </c>
      <c r="E2405">
        <f>'[2]Order Form'!D2354</f>
        <v>510878</v>
      </c>
      <c r="F2405" t="str">
        <f>'[2]Order Form'!E2354</f>
        <v>FS-A4</v>
      </c>
      <c r="G2405">
        <f>'[2]Order Form'!F2354</f>
        <v>0</v>
      </c>
      <c r="H2405" t="str">
        <f>'[2]Order Form'!G2354</f>
        <v>VERY LOW</v>
      </c>
      <c r="I2405" t="str">
        <f>'[2]Order Form'!H2354</f>
        <v>WS SHOWER CAP IN PVC BAG BAHAMA PALMS</v>
      </c>
      <c r="J2405">
        <f>'[2]Order Form'!I2354</f>
        <v>3</v>
      </c>
      <c r="K2405">
        <f>'[2]Order Form'!J2354</f>
        <v>10.27</v>
      </c>
      <c r="L2405">
        <f>'[2]Order Form'!K2354</f>
        <v>16.95</v>
      </c>
      <c r="M2405">
        <f>'[2]Order Form'!L2288</f>
        <v>0</v>
      </c>
    </row>
    <row r="2406" spans="3:13" ht="15" hidden="1" customHeight="1" outlineLevel="2" x14ac:dyDescent="0.25">
      <c r="C2406" s="59" t="s">
        <v>37</v>
      </c>
      <c r="D2406" s="59" t="s">
        <v>37</v>
      </c>
      <c r="E2406">
        <f>'[2]Order Form'!D2355</f>
        <v>510207</v>
      </c>
      <c r="F2406" t="str">
        <f>'[2]Order Form'!E2355</f>
        <v>FS-A4</v>
      </c>
      <c r="G2406">
        <f>'[2]Order Form'!F2355</f>
        <v>0</v>
      </c>
      <c r="H2406">
        <f>'[2]Order Form'!G2355</f>
        <v>0</v>
      </c>
      <c r="I2406" t="str">
        <f>'[2]Order Form'!H2355</f>
        <v>WS SHOWER CAP IN PVC BAG OVERLAP GEO</v>
      </c>
      <c r="J2406">
        <f>'[2]Order Form'!I2355</f>
        <v>3</v>
      </c>
      <c r="K2406">
        <f>'[2]Order Form'!J2355</f>
        <v>9.06</v>
      </c>
      <c r="L2406">
        <f>'[2]Order Form'!K2355</f>
        <v>14.95</v>
      </c>
      <c r="M2406">
        <f>'[2]Order Form'!L2289</f>
        <v>0</v>
      </c>
    </row>
    <row r="2407" spans="3:13" ht="15" hidden="1" customHeight="1" outlineLevel="2" x14ac:dyDescent="0.25">
      <c r="C2407" s="59" t="s">
        <v>37</v>
      </c>
      <c r="D2407" s="59" t="s">
        <v>37</v>
      </c>
      <c r="E2407">
        <f>'[2]Order Form'!D2356</f>
        <v>0</v>
      </c>
      <c r="F2407">
        <f>'[2]Order Form'!E2356</f>
        <v>0</v>
      </c>
      <c r="G2407">
        <f>'[2]Order Form'!F2356</f>
        <v>0</v>
      </c>
      <c r="H2407" t="str">
        <f>'[2]Order Form'!G2356</f>
        <v>H1.8.5</v>
      </c>
      <c r="I2407">
        <f>'[2]Order Form'!H2356</f>
        <v>0</v>
      </c>
      <c r="J2407">
        <f>'[2]Order Form'!I2356</f>
        <v>0</v>
      </c>
      <c r="K2407">
        <f>'[2]Order Form'!J2356</f>
        <v>0</v>
      </c>
      <c r="L2407">
        <f>'[2]Order Form'!K2356</f>
        <v>0</v>
      </c>
      <c r="M2407">
        <f>'[2]Order Form'!L2290</f>
        <v>0</v>
      </c>
    </row>
    <row r="2408" spans="3:13" ht="15" hidden="1" customHeight="1" outlineLevel="2" x14ac:dyDescent="0.25">
      <c r="C2408" s="59" t="s">
        <v>37</v>
      </c>
      <c r="D2408" s="59" t="s">
        <v>37</v>
      </c>
      <c r="E2408">
        <f>'[2]Order Form'!D2357</f>
        <v>0</v>
      </c>
      <c r="F2408">
        <f>'[2]Order Form'!E2357</f>
        <v>0</v>
      </c>
      <c r="G2408">
        <f>'[2]Order Form'!F2357</f>
        <v>0</v>
      </c>
      <c r="H2408">
        <f>'[2]Order Form'!G2357</f>
        <v>0</v>
      </c>
      <c r="I2408">
        <f>'[2]Order Form'!H2357</f>
        <v>0</v>
      </c>
      <c r="J2408">
        <f>'[2]Order Form'!I2357</f>
        <v>0</v>
      </c>
      <c r="K2408">
        <f>'[2]Order Form'!J2357</f>
        <v>0</v>
      </c>
      <c r="L2408">
        <f>'[2]Order Form'!K2357</f>
        <v>0</v>
      </c>
      <c r="M2408">
        <f>'[2]Order Form'!L2291</f>
        <v>0</v>
      </c>
    </row>
    <row r="2409" spans="3:13" ht="15" hidden="1" customHeight="1" outlineLevel="2" x14ac:dyDescent="0.25">
      <c r="C2409" s="59" t="s">
        <v>37</v>
      </c>
      <c r="D2409" s="59" t="s">
        <v>37</v>
      </c>
      <c r="E2409" t="str">
        <f>'[2]Order Form'!D2358</f>
        <v>WSA569</v>
      </c>
      <c r="F2409">
        <f>'[2]Order Form'!E2358</f>
        <v>0</v>
      </c>
      <c r="G2409">
        <f>'[2]Order Form'!F2358</f>
        <v>0</v>
      </c>
      <c r="H2409" t="str">
        <f>'[2]Order Form'!G2358</f>
        <v xml:space="preserve">P </v>
      </c>
      <c r="I2409" t="str">
        <f>'[2]Order Form'!H2358</f>
        <v>KEYRINGS BY WICKED SISTA PREPACK
(Stand Included)</v>
      </c>
      <c r="J2409">
        <f>'[2]Order Form'!I2358</f>
        <v>1</v>
      </c>
      <c r="K2409">
        <f>'[2]Order Form'!J2358</f>
        <v>162.81</v>
      </c>
      <c r="L2409">
        <f>'[2]Order Form'!K2358</f>
        <v>268.64</v>
      </c>
      <c r="M2409">
        <f>'[2]Order Form'!L2292</f>
        <v>0</v>
      </c>
    </row>
    <row r="2410" spans="3:13" ht="15" hidden="1" customHeight="1" outlineLevel="2" x14ac:dyDescent="0.25">
      <c r="C2410" s="59" t="s">
        <v>37</v>
      </c>
      <c r="D2410" s="59" t="s">
        <v>37</v>
      </c>
      <c r="E2410">
        <f>'[2]Order Form'!D2359</f>
        <v>512401</v>
      </c>
      <c r="F2410">
        <f>'[2]Order Form'!E2359</f>
        <v>0</v>
      </c>
      <c r="G2410">
        <f>'[2]Order Form'!F2359</f>
        <v>0</v>
      </c>
      <c r="H2410">
        <f>'[2]Order Form'!G2359</f>
        <v>0</v>
      </c>
      <c r="I2410" t="str">
        <f>'[2]Order Form'!H2359</f>
        <v>WS DAILY LOOP KEYRING SAGE/SILVER</v>
      </c>
      <c r="J2410">
        <f>'[2]Order Form'!I2359</f>
        <v>3</v>
      </c>
      <c r="K2410">
        <f>'[2]Order Form'!J2359</f>
        <v>6.03</v>
      </c>
      <c r="L2410">
        <f>'[2]Order Form'!K2359</f>
        <v>9.9499999999999993</v>
      </c>
      <c r="M2410">
        <f>'[2]Order Form'!L2293</f>
        <v>0</v>
      </c>
    </row>
    <row r="2411" spans="3:13" ht="15" hidden="1" customHeight="1" outlineLevel="2" x14ac:dyDescent="0.25">
      <c r="C2411" s="59" t="s">
        <v>37</v>
      </c>
      <c r="D2411" s="59" t="s">
        <v>37</v>
      </c>
      <c r="E2411">
        <f>'[2]Order Form'!D2360</f>
        <v>512402</v>
      </c>
      <c r="F2411">
        <f>'[2]Order Form'!E2360</f>
        <v>0</v>
      </c>
      <c r="G2411">
        <f>'[2]Order Form'!F2360</f>
        <v>0</v>
      </c>
      <c r="H2411">
        <f>'[2]Order Form'!G2360</f>
        <v>0</v>
      </c>
      <c r="I2411" t="str">
        <f>'[2]Order Form'!H2360</f>
        <v>WS DAILY LOOP KEYRING BLACK/SILVER</v>
      </c>
      <c r="J2411">
        <f>'[2]Order Form'!I2360</f>
        <v>3</v>
      </c>
      <c r="K2411">
        <f>'[2]Order Form'!J2360</f>
        <v>6.03</v>
      </c>
      <c r="L2411">
        <f>'[2]Order Form'!K2360</f>
        <v>9.9499999999999993</v>
      </c>
      <c r="M2411">
        <f>'[2]Order Form'!L2294</f>
        <v>0</v>
      </c>
    </row>
    <row r="2412" spans="3:13" ht="15" hidden="1" customHeight="1" outlineLevel="2" x14ac:dyDescent="0.25">
      <c r="C2412" s="59" t="s">
        <v>37</v>
      </c>
      <c r="D2412" s="59" t="s">
        <v>37</v>
      </c>
      <c r="E2412">
        <f>'[2]Order Form'!D2361</f>
        <v>512403</v>
      </c>
      <c r="F2412">
        <f>'[2]Order Form'!E2361</f>
        <v>0</v>
      </c>
      <c r="G2412">
        <f>'[2]Order Form'!F2361</f>
        <v>0</v>
      </c>
      <c r="H2412">
        <f>'[2]Order Form'!G2361</f>
        <v>0</v>
      </c>
      <c r="I2412" t="str">
        <f>'[2]Order Form'!H2361</f>
        <v>WS DAILY LOOP KEYRING CHOCOLATE/GOLD</v>
      </c>
      <c r="J2412">
        <f>'[2]Order Form'!I2361</f>
        <v>3</v>
      </c>
      <c r="K2412">
        <f>'[2]Order Form'!J2361</f>
        <v>6.03</v>
      </c>
      <c r="L2412">
        <f>'[2]Order Form'!K2361</f>
        <v>9.9499999999999993</v>
      </c>
      <c r="M2412">
        <f>'[2]Order Form'!L2295</f>
        <v>0</v>
      </c>
    </row>
    <row r="2413" spans="3:13" ht="15" hidden="1" customHeight="1" outlineLevel="2" x14ac:dyDescent="0.25">
      <c r="C2413" s="59" t="s">
        <v>37</v>
      </c>
      <c r="D2413" s="59" t="s">
        <v>37</v>
      </c>
      <c r="E2413">
        <f>'[2]Order Form'!D2362</f>
        <v>512404</v>
      </c>
      <c r="F2413">
        <f>'[2]Order Form'!E2362</f>
        <v>0</v>
      </c>
      <c r="G2413">
        <f>'[2]Order Form'!F2362</f>
        <v>0</v>
      </c>
      <c r="H2413">
        <f>'[2]Order Form'!G2362</f>
        <v>0</v>
      </c>
      <c r="I2413" t="str">
        <f>'[2]Order Form'!H2362</f>
        <v>WS HEART KEYRING PALE BLUE/SILVER</v>
      </c>
      <c r="J2413">
        <f>'[2]Order Form'!I2362</f>
        <v>3</v>
      </c>
      <c r="K2413">
        <f>'[2]Order Form'!J2362</f>
        <v>6.03</v>
      </c>
      <c r="L2413">
        <f>'[2]Order Form'!K2362</f>
        <v>9.9499999999999993</v>
      </c>
      <c r="M2413">
        <f>'[2]Order Form'!L2296</f>
        <v>0</v>
      </c>
    </row>
    <row r="2414" spans="3:13" ht="15" hidden="1" customHeight="1" outlineLevel="2" x14ac:dyDescent="0.25">
      <c r="C2414" s="59" t="s">
        <v>37</v>
      </c>
      <c r="D2414" s="59" t="s">
        <v>37</v>
      </c>
      <c r="E2414">
        <f>'[2]Order Form'!D2363</f>
        <v>512405</v>
      </c>
      <c r="F2414">
        <f>'[2]Order Form'!E2363</f>
        <v>0</v>
      </c>
      <c r="G2414">
        <f>'[2]Order Form'!F2363</f>
        <v>0</v>
      </c>
      <c r="H2414">
        <f>'[2]Order Form'!G2363</f>
        <v>0</v>
      </c>
      <c r="I2414" t="str">
        <f>'[2]Order Form'!H2363</f>
        <v>WS HEART KEYRING PALE PINK/SILVER</v>
      </c>
      <c r="J2414">
        <f>'[2]Order Form'!I2363</f>
        <v>3</v>
      </c>
      <c r="K2414">
        <f>'[2]Order Form'!J2363</f>
        <v>6.03</v>
      </c>
      <c r="L2414">
        <f>'[2]Order Form'!K2363</f>
        <v>9.9499999999999993</v>
      </c>
      <c r="M2414">
        <f>'[2]Order Form'!L2297</f>
        <v>0</v>
      </c>
    </row>
    <row r="2415" spans="3:13" ht="15" hidden="1" customHeight="1" outlineLevel="2" x14ac:dyDescent="0.25">
      <c r="C2415" s="59" t="s">
        <v>37</v>
      </c>
      <c r="D2415" s="59" t="s">
        <v>37</v>
      </c>
      <c r="E2415">
        <f>'[2]Order Form'!D2364</f>
        <v>512406</v>
      </c>
      <c r="F2415">
        <f>'[2]Order Form'!E2364</f>
        <v>0</v>
      </c>
      <c r="G2415">
        <f>'[2]Order Form'!F2364</f>
        <v>0</v>
      </c>
      <c r="H2415">
        <f>'[2]Order Form'!G2364</f>
        <v>0</v>
      </c>
      <c r="I2415" t="str">
        <f>'[2]Order Form'!H2364</f>
        <v>WS HEART KEYRING RED/GOLD</v>
      </c>
      <c r="J2415">
        <f>'[2]Order Form'!I2364</f>
        <v>3</v>
      </c>
      <c r="K2415">
        <f>'[2]Order Form'!J2364</f>
        <v>6.03</v>
      </c>
      <c r="L2415">
        <f>'[2]Order Form'!K2364</f>
        <v>9.9499999999999993</v>
      </c>
      <c r="M2415">
        <f>'[2]Order Form'!L2298</f>
        <v>0</v>
      </c>
    </row>
    <row r="2416" spans="3:13" ht="15" hidden="1" customHeight="1" outlineLevel="2" x14ac:dyDescent="0.25">
      <c r="C2416" s="59" t="s">
        <v>37</v>
      </c>
      <c r="D2416" s="59" t="s">
        <v>37</v>
      </c>
      <c r="E2416">
        <f>'[2]Order Form'!D2365</f>
        <v>512407</v>
      </c>
      <c r="F2416">
        <f>'[2]Order Form'!E2365</f>
        <v>0</v>
      </c>
      <c r="G2416">
        <f>'[2]Order Form'!F2365</f>
        <v>0</v>
      </c>
      <c r="H2416">
        <f>'[2]Order Form'!G2365</f>
        <v>0</v>
      </c>
      <c r="I2416" t="str">
        <f>'[2]Order Form'!H2365</f>
        <v>WS WEAVE LOOP KEYRING CHESTNUT/SILVER</v>
      </c>
      <c r="J2416">
        <f>'[2]Order Form'!I2365</f>
        <v>3</v>
      </c>
      <c r="K2416">
        <f>'[2]Order Form'!J2365</f>
        <v>6.03</v>
      </c>
      <c r="L2416">
        <f>'[2]Order Form'!K2365</f>
        <v>9.9499999999999993</v>
      </c>
      <c r="M2416">
        <f>'[2]Order Form'!L2299</f>
        <v>0</v>
      </c>
    </row>
    <row r="2417" spans="3:13" ht="15" hidden="1" customHeight="1" outlineLevel="2" x14ac:dyDescent="0.25">
      <c r="C2417" s="59" t="s">
        <v>37</v>
      </c>
      <c r="D2417" s="59" t="s">
        <v>37</v>
      </c>
      <c r="E2417">
        <f>'[2]Order Form'!D2366</f>
        <v>512408</v>
      </c>
      <c r="F2417">
        <f>'[2]Order Form'!E2366</f>
        <v>0</v>
      </c>
      <c r="G2417">
        <f>'[2]Order Form'!F2366</f>
        <v>0</v>
      </c>
      <c r="H2417">
        <f>'[2]Order Form'!G2366</f>
        <v>0</v>
      </c>
      <c r="I2417" t="str">
        <f>'[2]Order Form'!H2366</f>
        <v>WS WEAVE LOOP KEYRING STEEL BLUE/SILVER</v>
      </c>
      <c r="J2417">
        <f>'[2]Order Form'!I2366</f>
        <v>3</v>
      </c>
      <c r="K2417">
        <f>'[2]Order Form'!J2366</f>
        <v>6.03</v>
      </c>
      <c r="L2417">
        <f>'[2]Order Form'!K2366</f>
        <v>9.9499999999999993</v>
      </c>
      <c r="M2417">
        <f>'[2]Order Form'!L2300</f>
        <v>0</v>
      </c>
    </row>
    <row r="2418" spans="3:13" ht="15" hidden="1" customHeight="1" outlineLevel="2" x14ac:dyDescent="0.25">
      <c r="C2418" s="59" t="s">
        <v>37</v>
      </c>
      <c r="D2418" s="59" t="s">
        <v>37</v>
      </c>
      <c r="E2418">
        <f>'[2]Order Form'!D2367</f>
        <v>512409</v>
      </c>
      <c r="F2418">
        <f>'[2]Order Form'!E2367</f>
        <v>0</v>
      </c>
      <c r="G2418">
        <f>'[2]Order Form'!F2367</f>
        <v>0</v>
      </c>
      <c r="H2418">
        <f>'[2]Order Form'!G2367</f>
        <v>0</v>
      </c>
      <c r="I2418" t="str">
        <f>'[2]Order Form'!H2367</f>
        <v>WS WEAVE LOOP KEYRING MUSHROOM/GOLD</v>
      </c>
      <c r="J2418">
        <f>'[2]Order Form'!I2367</f>
        <v>3</v>
      </c>
      <c r="K2418">
        <f>'[2]Order Form'!J2367</f>
        <v>6.03</v>
      </c>
      <c r="L2418">
        <f>'[2]Order Form'!K2367</f>
        <v>9.9499999999999993</v>
      </c>
      <c r="M2418">
        <f>'[2]Order Form'!L2301</f>
        <v>0</v>
      </c>
    </row>
    <row r="2419" spans="3:13" ht="15" hidden="1" customHeight="1" outlineLevel="2" x14ac:dyDescent="0.25">
      <c r="C2419" s="59" t="s">
        <v>37</v>
      </c>
      <c r="D2419" s="59" t="s">
        <v>37</v>
      </c>
      <c r="E2419">
        <f>'[2]Order Form'!D2368</f>
        <v>0</v>
      </c>
      <c r="F2419">
        <f>'[2]Order Form'!E2368</f>
        <v>0</v>
      </c>
      <c r="G2419">
        <f>'[2]Order Form'!F2368</f>
        <v>0</v>
      </c>
      <c r="H2419">
        <f>'[2]Order Form'!G2368</f>
        <v>0</v>
      </c>
      <c r="I2419">
        <f>'[2]Order Form'!H2368</f>
        <v>0</v>
      </c>
      <c r="J2419">
        <f>'[2]Order Form'!I2368</f>
        <v>0</v>
      </c>
      <c r="K2419">
        <f>'[2]Order Form'!J2368</f>
        <v>0</v>
      </c>
      <c r="L2419">
        <f>'[2]Order Form'!K2368</f>
        <v>0</v>
      </c>
      <c r="M2419">
        <f>'[2]Order Form'!L2302</f>
        <v>0</v>
      </c>
    </row>
    <row r="2420" spans="3:13" ht="15" hidden="1" customHeight="1" outlineLevel="2" x14ac:dyDescent="0.25">
      <c r="C2420" s="59" t="s">
        <v>37</v>
      </c>
      <c r="D2420" s="59" t="s">
        <v>37</v>
      </c>
      <c r="E2420">
        <f>'[2]Order Form'!D2369</f>
        <v>199</v>
      </c>
      <c r="F2420" t="str">
        <f>'[2]Order Form'!E2369</f>
        <v>MISC</v>
      </c>
      <c r="G2420">
        <f>'[2]Order Form'!F2369</f>
        <v>0</v>
      </c>
      <c r="H2420" t="str">
        <f>'[2]Order Form'!G2369</f>
        <v>P</v>
      </c>
      <c r="I2420" t="str">
        <f>'[2]Order Form'!H2369</f>
        <v>WS EARRING STAND PREPACK</v>
      </c>
      <c r="J2420">
        <f>'[2]Order Form'!I2369</f>
        <v>1</v>
      </c>
      <c r="K2420">
        <f>'[2]Order Form'!J2369</f>
        <v>794</v>
      </c>
      <c r="L2420">
        <f>'[2]Order Form'!K2369</f>
        <v>0</v>
      </c>
      <c r="M2420">
        <f>'[2]Order Form'!L2303</f>
        <v>0</v>
      </c>
    </row>
    <row r="2421" spans="3:13" ht="15" hidden="1" customHeight="1" outlineLevel="2" x14ac:dyDescent="0.25">
      <c r="C2421" s="59" t="s">
        <v>37</v>
      </c>
      <c r="D2421" s="59" t="s">
        <v>37</v>
      </c>
      <c r="E2421" t="str">
        <f>'[2]Order Form'!D2370</f>
        <v>S185</v>
      </c>
      <c r="F2421" t="str">
        <f>'[2]Order Form'!E2370</f>
        <v>MISC</v>
      </c>
      <c r="G2421">
        <f>'[2]Order Form'!F2370</f>
        <v>0</v>
      </c>
      <c r="H2421">
        <f>'[2]Order Form'!G2370</f>
        <v>0</v>
      </c>
      <c r="I2421" t="str">
        <f>'[2]Order Form'!H2370</f>
        <v>WS EARRING STAND 3MM BLACK WITH 2 MIRRORS (48 HOOK)</v>
      </c>
      <c r="J2421">
        <f>'[2]Order Form'!I2370</f>
        <v>1</v>
      </c>
      <c r="K2421">
        <f>'[2]Order Form'!J2370</f>
        <v>195</v>
      </c>
      <c r="L2421">
        <f>'[2]Order Form'!K2370</f>
        <v>0</v>
      </c>
      <c r="M2421">
        <f>'[2]Order Form'!L2304</f>
        <v>0</v>
      </c>
    </row>
    <row r="2422" spans="3:13" ht="15" hidden="1" customHeight="1" outlineLevel="2" x14ac:dyDescent="0.25">
      <c r="C2422" s="59" t="s">
        <v>37</v>
      </c>
      <c r="D2422" s="59" t="s">
        <v>37</v>
      </c>
      <c r="E2422" t="str">
        <f>'[2]Order Form'!D2371</f>
        <v>S186</v>
      </c>
      <c r="F2422" t="str">
        <f>'[2]Order Form'!E2371</f>
        <v>MISC</v>
      </c>
      <c r="G2422">
        <f>'[2]Order Form'!F2371</f>
        <v>0</v>
      </c>
      <c r="H2422">
        <f>'[2]Order Form'!G2371</f>
        <v>0</v>
      </c>
      <c r="I2422" t="str">
        <f>'[2]Order Form'!H2371</f>
        <v>WS 16 PIECE EARRING STAND WITH HOOKS (minimum order must be 48 earrings)
(order if required)</v>
      </c>
      <c r="J2422">
        <f>'[2]Order Form'!I2371</f>
        <v>1</v>
      </c>
      <c r="K2422">
        <f>'[2]Order Form'!J2371</f>
        <v>0</v>
      </c>
      <c r="L2422">
        <f>'[2]Order Form'!K2371</f>
        <v>0</v>
      </c>
      <c r="M2422">
        <f>'[2]Order Form'!L2305</f>
        <v>0</v>
      </c>
    </row>
    <row r="2423" spans="3:13" ht="15" hidden="1" customHeight="1" outlineLevel="2" x14ac:dyDescent="0.25">
      <c r="C2423" s="59" t="s">
        <v>37</v>
      </c>
      <c r="D2423" s="59" t="s">
        <v>37</v>
      </c>
      <c r="E2423" t="str">
        <f>'[2]Order Form'!D2372</f>
        <v>S144H</v>
      </c>
      <c r="F2423" t="str">
        <f>'[2]Order Form'!E2372</f>
        <v>MISC</v>
      </c>
      <c r="G2423">
        <f>'[2]Order Form'!F2372</f>
        <v>0</v>
      </c>
      <c r="H2423">
        <f>'[2]Order Form'!G2372</f>
        <v>0</v>
      </c>
      <c r="I2423" t="str">
        <f>'[2]Order Form'!H2372</f>
        <v>WS BLACK HOOKS TO SUIT S186 &amp; S144 STANDS</v>
      </c>
      <c r="J2423">
        <f>'[2]Order Form'!I2372</f>
        <v>1</v>
      </c>
      <c r="K2423">
        <f>'[2]Order Form'!J2372</f>
        <v>0</v>
      </c>
      <c r="L2423">
        <f>'[2]Order Form'!K2372</f>
        <v>0</v>
      </c>
      <c r="M2423">
        <f>'[2]Order Form'!L2306</f>
        <v>0</v>
      </c>
    </row>
    <row r="2424" spans="3:13" ht="15" hidden="1" customHeight="1" outlineLevel="2" x14ac:dyDescent="0.25">
      <c r="C2424" s="59" t="s">
        <v>37</v>
      </c>
      <c r="D2424" s="59" t="s">
        <v>37</v>
      </c>
      <c r="E2424" t="str">
        <f>'[2]Order Form'!D2373</f>
        <v>S180E</v>
      </c>
      <c r="F2424" t="str">
        <f>'[2]Order Form'!E2373</f>
        <v>MISC</v>
      </c>
      <c r="G2424">
        <f>'[2]Order Form'!F2373</f>
        <v>0</v>
      </c>
      <c r="H2424">
        <f>'[2]Order Form'!G2373</f>
        <v>0</v>
      </c>
      <c r="I2424" t="str">
        <f>'[2]Order Form'!H2373</f>
        <v>WS 12 HOOK BLACK EARRING STAND
(minimum order must be 36 earrings)
(order if required)</v>
      </c>
      <c r="J2424">
        <f>'[2]Order Form'!I2373</f>
        <v>1</v>
      </c>
      <c r="K2424">
        <f>'[2]Order Form'!J2373</f>
        <v>0</v>
      </c>
      <c r="L2424">
        <f>'[2]Order Form'!K2373</f>
        <v>0</v>
      </c>
      <c r="M2424">
        <f>'[2]Order Form'!L2307</f>
        <v>0</v>
      </c>
    </row>
    <row r="2425" spans="3:13" ht="15" hidden="1" customHeight="1" outlineLevel="2" x14ac:dyDescent="0.25">
      <c r="C2425" s="59" t="s">
        <v>37</v>
      </c>
      <c r="D2425" s="59" t="s">
        <v>37</v>
      </c>
      <c r="E2425" t="str">
        <f>'[2]Order Form'!D2374</f>
        <v>S180H</v>
      </c>
      <c r="F2425" t="str">
        <f>'[2]Order Form'!E2374</f>
        <v>MISC</v>
      </c>
      <c r="G2425">
        <f>'[2]Order Form'!F2374</f>
        <v>0</v>
      </c>
      <c r="H2425">
        <f>'[2]Order Form'!G2374</f>
        <v>0</v>
      </c>
      <c r="I2425" t="str">
        <f>'[2]Order Form'!H2374</f>
        <v>WS S180/S185 EARRING STAND CLEAR HOOKS</v>
      </c>
      <c r="J2425">
        <f>'[2]Order Form'!I2374</f>
        <v>1</v>
      </c>
      <c r="K2425">
        <f>'[2]Order Form'!J2374</f>
        <v>0</v>
      </c>
      <c r="L2425">
        <f>'[2]Order Form'!K2374</f>
        <v>0</v>
      </c>
      <c r="M2425">
        <f>'[2]Order Form'!L2308</f>
        <v>0</v>
      </c>
    </row>
    <row r="2426" spans="3:13" ht="15" hidden="1" customHeight="1" outlineLevel="2" x14ac:dyDescent="0.25">
      <c r="C2426" s="59" t="s">
        <v>37</v>
      </c>
      <c r="D2426" s="59" t="s">
        <v>37</v>
      </c>
      <c r="E2426" t="str">
        <f>'[2]Order Form'!D2375</f>
        <v>S181</v>
      </c>
      <c r="F2426" t="str">
        <f>'[2]Order Form'!E2375</f>
        <v>MISC</v>
      </c>
      <c r="G2426">
        <f>'[2]Order Form'!F2375</f>
        <v>0</v>
      </c>
      <c r="H2426">
        <f>'[2]Order Form'!G2375</f>
        <v>0</v>
      </c>
      <c r="I2426" t="str">
        <f>'[2]Order Form'!H2375</f>
        <v>WS JEWELLERY ENVELOPE</v>
      </c>
      <c r="J2426">
        <f>'[2]Order Form'!I2375</f>
        <v>1</v>
      </c>
      <c r="K2426">
        <f>'[2]Order Form'!J2375</f>
        <v>0</v>
      </c>
      <c r="L2426">
        <f>'[2]Order Form'!K2375</f>
        <v>0</v>
      </c>
      <c r="M2426">
        <f>'[2]Order Form'!L2309</f>
        <v>0</v>
      </c>
    </row>
    <row r="2427" spans="3:13" ht="15" hidden="1" customHeight="1" outlineLevel="2" x14ac:dyDescent="0.25">
      <c r="C2427" s="59" t="s">
        <v>37</v>
      </c>
      <c r="D2427" s="59" t="s">
        <v>37</v>
      </c>
      <c r="E2427">
        <f>'[2]Order Form'!D2376</f>
        <v>0</v>
      </c>
      <c r="F2427">
        <f>'[2]Order Form'!E2376</f>
        <v>0</v>
      </c>
      <c r="G2427">
        <f>'[2]Order Form'!F2376</f>
        <v>0</v>
      </c>
      <c r="H2427">
        <f>'[2]Order Form'!G2376</f>
        <v>0</v>
      </c>
      <c r="I2427">
        <f>'[2]Order Form'!H2376</f>
        <v>0</v>
      </c>
      <c r="J2427">
        <f>'[2]Order Form'!I2376</f>
        <v>0</v>
      </c>
      <c r="K2427">
        <f>'[2]Order Form'!J2376</f>
        <v>0</v>
      </c>
      <c r="L2427">
        <f>'[2]Order Form'!K2376</f>
        <v>0</v>
      </c>
      <c r="M2427">
        <f>'[2]Order Form'!L2310</f>
        <v>0</v>
      </c>
    </row>
    <row r="2428" spans="3:13" ht="15" hidden="1" customHeight="1" outlineLevel="2" x14ac:dyDescent="0.25">
      <c r="C2428" s="59" t="s">
        <v>37</v>
      </c>
      <c r="D2428" s="59" t="s">
        <v>37</v>
      </c>
      <c r="E2428" t="str">
        <f>'[2]Order Form'!D2377</f>
        <v xml:space="preserve">WSJ114S * </v>
      </c>
      <c r="F2428">
        <f>'[2]Order Form'!E2377</f>
        <v>0</v>
      </c>
      <c r="G2428">
        <f>'[2]Order Form'!F2377</f>
        <v>0</v>
      </c>
      <c r="H2428" t="str">
        <f>'[2]Order Form'!G2377</f>
        <v xml:space="preserve">P - ETA MID AUG </v>
      </c>
      <c r="I2428" t="str">
        <f>'[2]Order Form'!H2377</f>
        <v>** WS CHRISTMAS COLLECTION EARRINGS PREPACK (includes stand)</v>
      </c>
      <c r="J2428">
        <f>'[2]Order Form'!I2377</f>
        <v>1</v>
      </c>
      <c r="K2428">
        <f>'[2]Order Form'!J2377</f>
        <v>335.25</v>
      </c>
      <c r="L2428">
        <f>'[2]Order Form'!K2377</f>
        <v>553.16</v>
      </c>
      <c r="M2428">
        <f>'[2]Order Form'!L2311</f>
        <v>0</v>
      </c>
    </row>
    <row r="2429" spans="3:13" ht="15" hidden="1" customHeight="1" outlineLevel="2" x14ac:dyDescent="0.25">
      <c r="C2429" s="59" t="s">
        <v>37</v>
      </c>
      <c r="D2429" s="59" t="s">
        <v>37</v>
      </c>
      <c r="E2429" t="str">
        <f>'[2]Order Form'!D2378</f>
        <v xml:space="preserve">WSJ114 * </v>
      </c>
      <c r="F2429">
        <f>'[2]Order Form'!E2378</f>
        <v>0</v>
      </c>
      <c r="G2429">
        <f>'[2]Order Form'!F2378</f>
        <v>0</v>
      </c>
      <c r="H2429" t="str">
        <f>'[2]Order Form'!G2378</f>
        <v xml:space="preserve">P - ETA MID AUG </v>
      </c>
      <c r="I2429" t="str">
        <f>'[2]Order Form'!H2378</f>
        <v>WS CHRISTMAS COLLECTION EARRINGS PREPACK</v>
      </c>
      <c r="J2429">
        <f>'[2]Order Form'!I2378</f>
        <v>1</v>
      </c>
      <c r="K2429">
        <f>'[2]Order Form'!J2378</f>
        <v>335.25</v>
      </c>
      <c r="L2429">
        <f>'[2]Order Form'!K2378</f>
        <v>553.16</v>
      </c>
      <c r="M2429">
        <f>'[2]Order Form'!L2312</f>
        <v>0</v>
      </c>
    </row>
    <row r="2430" spans="3:13" ht="15" hidden="1" customHeight="1" outlineLevel="2" x14ac:dyDescent="0.25">
      <c r="C2430" s="59" t="s">
        <v>37</v>
      </c>
      <c r="D2430" s="59" t="s">
        <v>37</v>
      </c>
      <c r="E2430">
        <f>'[2]Order Form'!D2379</f>
        <v>0</v>
      </c>
      <c r="F2430">
        <f>'[2]Order Form'!E2379</f>
        <v>0</v>
      </c>
      <c r="G2430">
        <f>'[2]Order Form'!F2379</f>
        <v>0</v>
      </c>
      <c r="H2430">
        <f>'[2]Order Form'!G2379</f>
        <v>0</v>
      </c>
      <c r="I2430">
        <f>'[2]Order Form'!H2379</f>
        <v>0</v>
      </c>
      <c r="J2430">
        <f>'[2]Order Form'!I2379</f>
        <v>0</v>
      </c>
      <c r="K2430">
        <f>'[2]Order Form'!J2379</f>
        <v>0</v>
      </c>
      <c r="L2430">
        <f>'[2]Order Form'!K2379</f>
        <v>0</v>
      </c>
      <c r="M2430">
        <f>'[2]Order Form'!L2313</f>
        <v>0</v>
      </c>
    </row>
    <row r="2431" spans="3:13" ht="15" hidden="1" customHeight="1" outlineLevel="2" x14ac:dyDescent="0.25">
      <c r="C2431" s="59" t="s">
        <v>37</v>
      </c>
      <c r="D2431" s="59" t="s">
        <v>37</v>
      </c>
      <c r="E2431" t="str">
        <f>'[2]Order Form'!D2380</f>
        <v>S186</v>
      </c>
      <c r="F2431" t="str">
        <f>'[2]Order Form'!E2380</f>
        <v>MISC</v>
      </c>
      <c r="G2431">
        <f>'[2]Order Form'!F2380</f>
        <v>0</v>
      </c>
      <c r="H2431">
        <f>'[2]Order Form'!G2380</f>
        <v>0</v>
      </c>
      <c r="I2431" t="str">
        <f>'[2]Order Form'!H2380</f>
        <v>WS 16 PIECE EARRING STAND WITH HOOKS minimum order must be 48 earrings)
(order if required)</v>
      </c>
      <c r="J2431">
        <f>'[2]Order Form'!I2380</f>
        <v>1</v>
      </c>
      <c r="K2431">
        <f>'[2]Order Form'!J2380</f>
        <v>0</v>
      </c>
      <c r="L2431">
        <f>'[2]Order Form'!K2380</f>
        <v>0</v>
      </c>
      <c r="M2431">
        <f>'[2]Order Form'!L2314</f>
        <v>0</v>
      </c>
    </row>
    <row r="2432" spans="3:13" ht="15" hidden="1" customHeight="1" outlineLevel="2" x14ac:dyDescent="0.25">
      <c r="C2432" s="59" t="s">
        <v>37</v>
      </c>
      <c r="D2432" s="59" t="s">
        <v>37</v>
      </c>
      <c r="E2432">
        <f>'[2]Order Form'!D2381</f>
        <v>512550</v>
      </c>
      <c r="F2432">
        <f>'[2]Order Form'!E2381</f>
        <v>163</v>
      </c>
      <c r="G2432">
        <f>'[2]Order Form'!F2381</f>
        <v>0</v>
      </c>
      <c r="H2432">
        <f>'[2]Order Form'!G2381</f>
        <v>0</v>
      </c>
      <c r="I2432" t="str">
        <f>'[2]Order Form'!H2381</f>
        <v>WS OVAL CRYSTAL STUDS GOLD/LIGHT PEACH</v>
      </c>
      <c r="J2432">
        <f>'[2]Order Form'!I2381</f>
        <v>3</v>
      </c>
      <c r="K2432">
        <f>'[2]Order Form'!J2381</f>
        <v>7.85</v>
      </c>
      <c r="L2432">
        <f>'[2]Order Form'!K2381</f>
        <v>12.95</v>
      </c>
      <c r="M2432">
        <f>'[2]Order Form'!L2315</f>
        <v>0</v>
      </c>
    </row>
    <row r="2433" spans="3:13" ht="15" hidden="1" customHeight="1" outlineLevel="2" x14ac:dyDescent="0.25">
      <c r="C2433" s="59" t="s">
        <v>37</v>
      </c>
      <c r="D2433" s="59" t="s">
        <v>37</v>
      </c>
      <c r="E2433">
        <f>'[2]Order Form'!D2382</f>
        <v>512551</v>
      </c>
      <c r="F2433">
        <f>'[2]Order Form'!E2382</f>
        <v>163</v>
      </c>
      <c r="G2433">
        <f>'[2]Order Form'!F2382</f>
        <v>0</v>
      </c>
      <c r="H2433">
        <f>'[2]Order Form'!G2382</f>
        <v>0</v>
      </c>
      <c r="I2433" t="str">
        <f>'[2]Order Form'!H2382</f>
        <v>WS OVAL CRYSTAL STUDS SILVER/ALEXANDRITE</v>
      </c>
      <c r="J2433">
        <f>'[2]Order Form'!I2382</f>
        <v>3</v>
      </c>
      <c r="K2433">
        <f>'[2]Order Form'!J2382</f>
        <v>7.85</v>
      </c>
      <c r="L2433">
        <f>'[2]Order Form'!K2382</f>
        <v>12.95</v>
      </c>
      <c r="M2433">
        <f>'[2]Order Form'!L2316</f>
        <v>0</v>
      </c>
    </row>
    <row r="2434" spans="3:13" ht="15" hidden="1" customHeight="1" outlineLevel="2" x14ac:dyDescent="0.25">
      <c r="C2434" s="59" t="s">
        <v>37</v>
      </c>
      <c r="D2434" s="59" t="s">
        <v>37</v>
      </c>
      <c r="E2434">
        <f>'[2]Order Form'!D2383</f>
        <v>512552</v>
      </c>
      <c r="F2434">
        <f>'[2]Order Form'!E2383</f>
        <v>163</v>
      </c>
      <c r="G2434">
        <f>'[2]Order Form'!F2383</f>
        <v>0</v>
      </c>
      <c r="H2434">
        <f>'[2]Order Form'!G2383</f>
        <v>0</v>
      </c>
      <c r="I2434" t="str">
        <f>'[2]Order Form'!H2383</f>
        <v xml:space="preserve">WS OVAL CRYSTAL STUDS SILVER/PALE YELLOW </v>
      </c>
      <c r="J2434">
        <f>'[2]Order Form'!I2383</f>
        <v>3</v>
      </c>
      <c r="K2434">
        <f>'[2]Order Form'!J2383</f>
        <v>7.85</v>
      </c>
      <c r="L2434">
        <f>'[2]Order Form'!K2383</f>
        <v>12.95</v>
      </c>
      <c r="M2434">
        <f>'[2]Order Form'!L2317</f>
        <v>0</v>
      </c>
    </row>
    <row r="2435" spans="3:13" ht="15" hidden="1" customHeight="1" outlineLevel="2" x14ac:dyDescent="0.25">
      <c r="C2435" s="59" t="s">
        <v>37</v>
      </c>
      <c r="D2435" s="59" t="s">
        <v>37</v>
      </c>
      <c r="E2435">
        <f>'[2]Order Form'!D2384</f>
        <v>512555</v>
      </c>
      <c r="F2435">
        <f>'[2]Order Form'!E2384</f>
        <v>166</v>
      </c>
      <c r="G2435">
        <f>'[2]Order Form'!F2384</f>
        <v>0</v>
      </c>
      <c r="H2435">
        <f>'[2]Order Form'!G2384</f>
        <v>0</v>
      </c>
      <c r="I2435" t="str">
        <f>'[2]Order Form'!H2384</f>
        <v xml:space="preserve">WS ROUND CRYSTAL HUGGIE HOOPS SILVER/EMERALD </v>
      </c>
      <c r="J2435">
        <f>'[2]Order Form'!I2384</f>
        <v>3</v>
      </c>
      <c r="K2435">
        <f>'[2]Order Form'!J2384</f>
        <v>9.06</v>
      </c>
      <c r="L2435">
        <f>'[2]Order Form'!K2384</f>
        <v>14.95</v>
      </c>
      <c r="M2435">
        <f>'[2]Order Form'!L2318</f>
        <v>0</v>
      </c>
    </row>
    <row r="2436" spans="3:13" ht="15" hidden="1" customHeight="1" outlineLevel="2" x14ac:dyDescent="0.25">
      <c r="C2436" s="59" t="s">
        <v>37</v>
      </c>
      <c r="D2436" s="59" t="s">
        <v>37</v>
      </c>
      <c r="E2436">
        <f>'[2]Order Form'!D2385</f>
        <v>512557</v>
      </c>
      <c r="F2436">
        <f>'[2]Order Form'!E2385</f>
        <v>169</v>
      </c>
      <c r="G2436">
        <f>'[2]Order Form'!F2385</f>
        <v>0</v>
      </c>
      <c r="H2436" t="str">
        <f>'[2]Order Form'!G2385</f>
        <v>LOW</v>
      </c>
      <c r="I2436" t="str">
        <f>'[2]Order Form'!H2385</f>
        <v xml:space="preserve">WS ROUND CRYSTAL DROP EARRINGS GOLD/CRYSTAL CLEAR </v>
      </c>
      <c r="J2436">
        <f>'[2]Order Form'!I2385</f>
        <v>3</v>
      </c>
      <c r="K2436">
        <f>'[2]Order Form'!J2385</f>
        <v>10.27</v>
      </c>
      <c r="L2436">
        <f>'[2]Order Form'!K2385</f>
        <v>16.95</v>
      </c>
      <c r="M2436">
        <f>'[2]Order Form'!L2319</f>
        <v>0</v>
      </c>
    </row>
    <row r="2437" spans="3:13" ht="15" hidden="1" customHeight="1" outlineLevel="2" x14ac:dyDescent="0.25">
      <c r="C2437" s="59" t="s">
        <v>37</v>
      </c>
      <c r="D2437" s="59" t="s">
        <v>37</v>
      </c>
      <c r="E2437">
        <f>'[2]Order Form'!D2386</f>
        <v>512562</v>
      </c>
      <c r="F2437">
        <f>'[2]Order Form'!E2386</f>
        <v>181</v>
      </c>
      <c r="G2437">
        <f>'[2]Order Form'!F2386</f>
        <v>0</v>
      </c>
      <c r="H2437">
        <f>'[2]Order Form'!G2386</f>
        <v>0</v>
      </c>
      <c r="I2437" t="str">
        <f>'[2]Order Form'!H2386</f>
        <v>WS LARGE OVAL CRYSTAL DROP EARRINGS SILVER//BROWN AMETHYST</v>
      </c>
      <c r="J2437">
        <f>'[2]Order Form'!I2386</f>
        <v>3</v>
      </c>
      <c r="K2437">
        <f>'[2]Order Form'!J2386</f>
        <v>12.09</v>
      </c>
      <c r="L2437">
        <f>'[2]Order Form'!K2386</f>
        <v>19.95</v>
      </c>
      <c r="M2437">
        <f>'[2]Order Form'!L2320</f>
        <v>0</v>
      </c>
    </row>
    <row r="2438" spans="3:13" ht="15" hidden="1" customHeight="1" outlineLevel="2" x14ac:dyDescent="0.25">
      <c r="C2438" s="59" t="s">
        <v>37</v>
      </c>
      <c r="D2438" s="59" t="s">
        <v>37</v>
      </c>
      <c r="E2438">
        <f>'[2]Order Form'!D2387</f>
        <v>512563</v>
      </c>
      <c r="F2438">
        <f>'[2]Order Form'!E2387</f>
        <v>181</v>
      </c>
      <c r="G2438">
        <f>'[2]Order Form'!F2387</f>
        <v>0</v>
      </c>
      <c r="H2438">
        <f>'[2]Order Form'!G2387</f>
        <v>0</v>
      </c>
      <c r="I2438" t="str">
        <f>'[2]Order Form'!H2387</f>
        <v xml:space="preserve">WS LARGE OVAL CRYSTAL DROP EARRINGS SILVER/OLIVE YELLOW </v>
      </c>
      <c r="J2438">
        <f>'[2]Order Form'!I2387</f>
        <v>3</v>
      </c>
      <c r="K2438">
        <f>'[2]Order Form'!J2387</f>
        <v>12.09</v>
      </c>
      <c r="L2438">
        <f>'[2]Order Form'!K2387</f>
        <v>19.95</v>
      </c>
      <c r="M2438">
        <f>'[2]Order Form'!L2321</f>
        <v>0</v>
      </c>
    </row>
    <row r="2439" spans="3:13" ht="15" hidden="1" customHeight="1" outlineLevel="2" x14ac:dyDescent="0.25">
      <c r="C2439" s="59" t="s">
        <v>37</v>
      </c>
      <c r="D2439" s="59" t="s">
        <v>37</v>
      </c>
      <c r="E2439">
        <f>'[2]Order Form'!D2388</f>
        <v>0</v>
      </c>
      <c r="F2439">
        <f>'[2]Order Form'!E2388</f>
        <v>0</v>
      </c>
      <c r="G2439">
        <f>'[2]Order Form'!F2388</f>
        <v>0</v>
      </c>
      <c r="H2439">
        <f>'[2]Order Form'!G2388</f>
        <v>0</v>
      </c>
      <c r="I2439">
        <f>'[2]Order Form'!H2388</f>
        <v>0</v>
      </c>
      <c r="J2439">
        <f>'[2]Order Form'!I2388</f>
        <v>0</v>
      </c>
      <c r="K2439">
        <f>'[2]Order Form'!J2388</f>
        <v>0</v>
      </c>
      <c r="L2439">
        <f>'[2]Order Form'!K2388</f>
        <v>0</v>
      </c>
      <c r="M2439">
        <f>'[2]Order Form'!L2322</f>
        <v>0</v>
      </c>
    </row>
    <row r="2440" spans="3:13" ht="15" hidden="1" customHeight="1" outlineLevel="2" x14ac:dyDescent="0.25">
      <c r="C2440" s="59" t="s">
        <v>37</v>
      </c>
      <c r="D2440" s="59" t="s">
        <v>37</v>
      </c>
      <c r="E2440" t="str">
        <f>'[2]Order Form'!D2389</f>
        <v>WSJ111</v>
      </c>
      <c r="F2440">
        <f>'[2]Order Form'!E2389</f>
        <v>0</v>
      </c>
      <c r="G2440">
        <f>'[2]Order Form'!F2389</f>
        <v>0</v>
      </c>
      <c r="H2440" t="str">
        <f>'[2]Order Form'!G2389</f>
        <v>P</v>
      </c>
      <c r="I2440" t="str">
        <f>'[2]Order Form'!H2389</f>
        <v>WS SCULPTURAL ELEGANCE EARRINGS PREPACK</v>
      </c>
      <c r="J2440">
        <f>'[2]Order Form'!I2389</f>
        <v>1</v>
      </c>
      <c r="K2440">
        <f>'[2]Order Form'!J2389</f>
        <v>469.41</v>
      </c>
      <c r="L2440">
        <f>'[2]Order Form'!K2389</f>
        <v>774.53</v>
      </c>
      <c r="M2440">
        <f>'[2]Order Form'!L2323</f>
        <v>0</v>
      </c>
    </row>
    <row r="2441" spans="3:13" ht="15" hidden="1" customHeight="1" outlineLevel="2" x14ac:dyDescent="0.25">
      <c r="C2441" s="59" t="s">
        <v>37</v>
      </c>
      <c r="D2441" s="59" t="s">
        <v>37</v>
      </c>
      <c r="E2441" t="str">
        <f>'[2]Order Form'!D2390</f>
        <v>S186</v>
      </c>
      <c r="F2441" t="str">
        <f>'[2]Order Form'!E2390</f>
        <v>MISC</v>
      </c>
      <c r="G2441">
        <f>'[2]Order Form'!F2390</f>
        <v>0</v>
      </c>
      <c r="H2441">
        <f>'[2]Order Form'!G2390</f>
        <v>0</v>
      </c>
      <c r="I2441" t="str">
        <f>'[2]Order Form'!H2390</f>
        <v>WS 16 PIECE EARRING STAND WITH HOOKS minimum order must be 48 earrings)
(order if required)</v>
      </c>
      <c r="J2441">
        <f>'[2]Order Form'!I2390</f>
        <v>1</v>
      </c>
      <c r="K2441">
        <f>'[2]Order Form'!J2390</f>
        <v>0</v>
      </c>
      <c r="L2441">
        <f>'[2]Order Form'!K2390</f>
        <v>0</v>
      </c>
      <c r="M2441">
        <f>'[2]Order Form'!L2324</f>
        <v>0</v>
      </c>
    </row>
    <row r="2442" spans="3:13" ht="15" hidden="1" customHeight="1" outlineLevel="2" x14ac:dyDescent="0.25">
      <c r="C2442" s="59" t="s">
        <v>37</v>
      </c>
      <c r="D2442" s="59" t="s">
        <v>37</v>
      </c>
      <c r="E2442">
        <f>'[2]Order Form'!D2391</f>
        <v>512674</v>
      </c>
      <c r="F2442">
        <f>'[2]Order Form'!E2391</f>
        <v>482</v>
      </c>
      <c r="G2442">
        <f>'[2]Order Form'!F2391</f>
        <v>0</v>
      </c>
      <c r="H2442">
        <f>'[2]Order Form'!G2391</f>
        <v>0</v>
      </c>
      <c r="I2442" t="str">
        <f>'[2]Order Form'!H2391</f>
        <v>WS PEARLESCENT STUDS GOLD</v>
      </c>
      <c r="J2442">
        <f>'[2]Order Form'!I2391</f>
        <v>3</v>
      </c>
      <c r="K2442">
        <f>'[2]Order Form'!J2391</f>
        <v>6.03</v>
      </c>
      <c r="L2442">
        <f>'[2]Order Form'!K2391</f>
        <v>9.9499999999999993</v>
      </c>
      <c r="M2442">
        <f>'[2]Order Form'!L2325</f>
        <v>0</v>
      </c>
    </row>
    <row r="2443" spans="3:13" ht="15" hidden="1" customHeight="1" outlineLevel="2" x14ac:dyDescent="0.25">
      <c r="C2443" s="59" t="s">
        <v>37</v>
      </c>
      <c r="D2443" s="59" t="s">
        <v>37</v>
      </c>
      <c r="E2443">
        <f>'[2]Order Form'!D2392</f>
        <v>512675</v>
      </c>
      <c r="F2443">
        <f>'[2]Order Form'!E2392</f>
        <v>395</v>
      </c>
      <c r="G2443">
        <f>'[2]Order Form'!F2392</f>
        <v>0</v>
      </c>
      <c r="H2443">
        <f>'[2]Order Form'!G2392</f>
        <v>0</v>
      </c>
      <c r="I2443" t="str">
        <f>'[2]Order Form'!H2392</f>
        <v>WS WAVE CRYSTAL HUGGIE HOOPS SILVER</v>
      </c>
      <c r="J2443">
        <f>'[2]Order Form'!I2392</f>
        <v>3</v>
      </c>
      <c r="K2443">
        <f>'[2]Order Form'!J2392</f>
        <v>7.85</v>
      </c>
      <c r="L2443">
        <f>'[2]Order Form'!K2392</f>
        <v>12.95</v>
      </c>
      <c r="M2443">
        <f>'[2]Order Form'!L2326</f>
        <v>0</v>
      </c>
    </row>
    <row r="2444" spans="3:13" ht="15" hidden="1" customHeight="1" outlineLevel="2" x14ac:dyDescent="0.25">
      <c r="C2444" s="59" t="s">
        <v>37</v>
      </c>
      <c r="D2444" s="59" t="s">
        <v>37</v>
      </c>
      <c r="E2444">
        <f>'[2]Order Form'!D2393</f>
        <v>512676</v>
      </c>
      <c r="F2444">
        <f>'[2]Order Form'!E2393</f>
        <v>395</v>
      </c>
      <c r="G2444">
        <f>'[2]Order Form'!F2393</f>
        <v>0</v>
      </c>
      <c r="H2444">
        <f>'[2]Order Form'!G2393</f>
        <v>0</v>
      </c>
      <c r="I2444" t="str">
        <f>'[2]Order Form'!H2393</f>
        <v>WS WAVE CRYSTAL HUGGIE HOOPS ROSE GOLD</v>
      </c>
      <c r="J2444">
        <f>'[2]Order Form'!I2393</f>
        <v>3</v>
      </c>
      <c r="K2444">
        <f>'[2]Order Form'!J2393</f>
        <v>7.85</v>
      </c>
      <c r="L2444">
        <f>'[2]Order Form'!K2393</f>
        <v>12.95</v>
      </c>
      <c r="M2444">
        <f>'[2]Order Form'!L2327</f>
        <v>0</v>
      </c>
    </row>
    <row r="2445" spans="3:13" ht="15" hidden="1" customHeight="1" outlineLevel="2" x14ac:dyDescent="0.25">
      <c r="C2445" s="59" t="s">
        <v>37</v>
      </c>
      <c r="D2445" s="59" t="s">
        <v>37</v>
      </c>
      <c r="E2445">
        <f>'[2]Order Form'!D2394</f>
        <v>512677</v>
      </c>
      <c r="F2445">
        <f>'[2]Order Form'!E2394</f>
        <v>458</v>
      </c>
      <c r="G2445">
        <f>'[2]Order Form'!F2394</f>
        <v>0</v>
      </c>
      <c r="H2445">
        <f>'[2]Order Form'!G2394</f>
        <v>0</v>
      </c>
      <c r="I2445" t="str">
        <f>'[2]Order Form'!H2394</f>
        <v>WS FOREVER PEARL HUGGIE HOOPS SILVER</v>
      </c>
      <c r="J2445">
        <f>'[2]Order Form'!I2394</f>
        <v>3</v>
      </c>
      <c r="K2445">
        <f>'[2]Order Form'!J2394</f>
        <v>9.06</v>
      </c>
      <c r="L2445">
        <f>'[2]Order Form'!K2394</f>
        <v>14.95</v>
      </c>
      <c r="M2445">
        <f>'[2]Order Form'!L2328</f>
        <v>0</v>
      </c>
    </row>
    <row r="2446" spans="3:13" ht="15" hidden="1" customHeight="1" outlineLevel="2" x14ac:dyDescent="0.25">
      <c r="C2446" s="59" t="s">
        <v>37</v>
      </c>
      <c r="D2446" s="59" t="s">
        <v>37</v>
      </c>
      <c r="E2446">
        <f>'[2]Order Form'!D2395</f>
        <v>512678</v>
      </c>
      <c r="F2446">
        <f>'[2]Order Form'!E2395</f>
        <v>458</v>
      </c>
      <c r="G2446">
        <f>'[2]Order Form'!F2395</f>
        <v>0</v>
      </c>
      <c r="H2446">
        <f>'[2]Order Form'!G2395</f>
        <v>0</v>
      </c>
      <c r="I2446" t="str">
        <f>'[2]Order Form'!H2395</f>
        <v>WS FOREVER PEARL HUGGIE HOOPS GOLD</v>
      </c>
      <c r="J2446">
        <f>'[2]Order Form'!I2395</f>
        <v>3</v>
      </c>
      <c r="K2446">
        <f>'[2]Order Form'!J2395</f>
        <v>9.06</v>
      </c>
      <c r="L2446">
        <f>'[2]Order Form'!K2395</f>
        <v>14.95</v>
      </c>
      <c r="M2446">
        <f>'[2]Order Form'!L2329</f>
        <v>0</v>
      </c>
    </row>
    <row r="2447" spans="3:13" ht="15" hidden="1" customHeight="1" outlineLevel="2" x14ac:dyDescent="0.25">
      <c r="C2447" s="59" t="s">
        <v>37</v>
      </c>
      <c r="D2447" s="59" t="s">
        <v>37</v>
      </c>
      <c r="E2447">
        <f>'[2]Order Form'!D2396</f>
        <v>512679</v>
      </c>
      <c r="F2447">
        <f>'[2]Order Form'!E2396</f>
        <v>325</v>
      </c>
      <c r="G2447">
        <f>'[2]Order Form'!F2396</f>
        <v>0</v>
      </c>
      <c r="H2447">
        <f>'[2]Order Form'!G2396</f>
        <v>0</v>
      </c>
      <c r="I2447" t="str">
        <f>'[2]Order Form'!H2396</f>
        <v>WS FLUID LINK HOOPS SILVER</v>
      </c>
      <c r="J2447">
        <f>'[2]Order Form'!I2396</f>
        <v>3</v>
      </c>
      <c r="K2447">
        <f>'[2]Order Form'!J2396</f>
        <v>9.06</v>
      </c>
      <c r="L2447">
        <f>'[2]Order Form'!K2396</f>
        <v>14.95</v>
      </c>
      <c r="M2447">
        <f>'[2]Order Form'!L2330</f>
        <v>0</v>
      </c>
    </row>
    <row r="2448" spans="3:13" ht="15" hidden="1" customHeight="1" outlineLevel="2" x14ac:dyDescent="0.25">
      <c r="C2448" s="59" t="s">
        <v>37</v>
      </c>
      <c r="D2448" s="59" t="s">
        <v>37</v>
      </c>
      <c r="E2448">
        <f>'[2]Order Form'!D2397</f>
        <v>512680</v>
      </c>
      <c r="F2448">
        <f>'[2]Order Form'!E2397</f>
        <v>355</v>
      </c>
      <c r="G2448">
        <f>'[2]Order Form'!F2397</f>
        <v>0</v>
      </c>
      <c r="H2448">
        <f>'[2]Order Form'!G2397</f>
        <v>0</v>
      </c>
      <c r="I2448" t="str">
        <f>'[2]Order Form'!H2397</f>
        <v>WS CURVE HOOPS GOLD</v>
      </c>
      <c r="J2448">
        <f>'[2]Order Form'!I2397</f>
        <v>3</v>
      </c>
      <c r="K2448">
        <f>'[2]Order Form'!J2397</f>
        <v>9.06</v>
      </c>
      <c r="L2448">
        <f>'[2]Order Form'!K2397</f>
        <v>14.95</v>
      </c>
      <c r="M2448">
        <f>'[2]Order Form'!L2331</f>
        <v>0</v>
      </c>
    </row>
    <row r="2449" spans="3:13" ht="15" hidden="1" customHeight="1" outlineLevel="2" x14ac:dyDescent="0.25">
      <c r="C2449" s="59" t="s">
        <v>37</v>
      </c>
      <c r="D2449" s="59" t="s">
        <v>37</v>
      </c>
      <c r="E2449">
        <f>'[2]Order Form'!D2398</f>
        <v>512681</v>
      </c>
      <c r="F2449">
        <f>'[2]Order Form'!E2398</f>
        <v>355</v>
      </c>
      <c r="G2449">
        <f>'[2]Order Form'!F2398</f>
        <v>0</v>
      </c>
      <c r="H2449">
        <f>'[2]Order Form'!G2398</f>
        <v>0</v>
      </c>
      <c r="I2449" t="str">
        <f>'[2]Order Form'!H2398</f>
        <v>WS CURVE HOOPS SILVER</v>
      </c>
      <c r="J2449">
        <f>'[2]Order Form'!I2398</f>
        <v>3</v>
      </c>
      <c r="K2449">
        <f>'[2]Order Form'!J2398</f>
        <v>9.06</v>
      </c>
      <c r="L2449">
        <f>'[2]Order Form'!K2398</f>
        <v>14.95</v>
      </c>
      <c r="M2449">
        <f>'[2]Order Form'!L2332</f>
        <v>0</v>
      </c>
    </row>
    <row r="2450" spans="3:13" ht="15" hidden="1" customHeight="1" outlineLevel="2" x14ac:dyDescent="0.25">
      <c r="C2450" s="59" t="s">
        <v>37</v>
      </c>
      <c r="D2450" s="59" t="s">
        <v>37</v>
      </c>
      <c r="E2450">
        <f>'[2]Order Form'!D2399</f>
        <v>512682</v>
      </c>
      <c r="F2450">
        <f>'[2]Order Form'!E2399</f>
        <v>126</v>
      </c>
      <c r="G2450">
        <f>'[2]Order Form'!F2399</f>
        <v>0</v>
      </c>
      <c r="H2450">
        <f>'[2]Order Form'!G2399</f>
        <v>0</v>
      </c>
      <c r="I2450" t="str">
        <f>'[2]Order Form'!H2399</f>
        <v>WS AXIS CRYSTAL HOOPS SILVER</v>
      </c>
      <c r="J2450">
        <f>'[2]Order Form'!I2399</f>
        <v>3</v>
      </c>
      <c r="K2450">
        <f>'[2]Order Form'!J2399</f>
        <v>10.27</v>
      </c>
      <c r="L2450">
        <f>'[2]Order Form'!K2399</f>
        <v>16.95</v>
      </c>
      <c r="M2450">
        <f>'[2]Order Form'!L2333</f>
        <v>0</v>
      </c>
    </row>
    <row r="2451" spans="3:13" ht="15" hidden="1" customHeight="1" outlineLevel="2" x14ac:dyDescent="0.25">
      <c r="C2451" s="59" t="s">
        <v>37</v>
      </c>
      <c r="D2451" s="59" t="s">
        <v>37</v>
      </c>
      <c r="E2451">
        <f>'[2]Order Form'!D2400</f>
        <v>512683</v>
      </c>
      <c r="F2451">
        <f>'[2]Order Form'!E2400</f>
        <v>352</v>
      </c>
      <c r="G2451">
        <f>'[2]Order Form'!F2400</f>
        <v>0</v>
      </c>
      <c r="H2451">
        <f>'[2]Order Form'!G2400</f>
        <v>0</v>
      </c>
      <c r="I2451" t="str">
        <f>'[2]Order Form'!H2400</f>
        <v>WS VERA CRYSTAL HOOPS GOLD</v>
      </c>
      <c r="J2451">
        <f>'[2]Order Form'!I2400</f>
        <v>3</v>
      </c>
      <c r="K2451">
        <f>'[2]Order Form'!J2400</f>
        <v>10.27</v>
      </c>
      <c r="L2451">
        <f>'[2]Order Form'!K2400</f>
        <v>16.95</v>
      </c>
      <c r="M2451">
        <f>'[2]Order Form'!L2334</f>
        <v>0</v>
      </c>
    </row>
    <row r="2452" spans="3:13" ht="15" hidden="1" customHeight="1" outlineLevel="2" x14ac:dyDescent="0.25">
      <c r="C2452" s="59" t="s">
        <v>37</v>
      </c>
      <c r="D2452" s="59" t="s">
        <v>37</v>
      </c>
      <c r="E2452">
        <f>'[2]Order Form'!D2401</f>
        <v>512684</v>
      </c>
      <c r="F2452">
        <f>'[2]Order Form'!E2401</f>
        <v>352</v>
      </c>
      <c r="G2452">
        <f>'[2]Order Form'!F2401</f>
        <v>0</v>
      </c>
      <c r="H2452">
        <f>'[2]Order Form'!G2401</f>
        <v>0</v>
      </c>
      <c r="I2452" t="str">
        <f>'[2]Order Form'!H2401</f>
        <v>WS VERA CRYSTAL HOOPS SILVER</v>
      </c>
      <c r="J2452">
        <f>'[2]Order Form'!I2401</f>
        <v>3</v>
      </c>
      <c r="K2452">
        <f>'[2]Order Form'!J2401</f>
        <v>10.27</v>
      </c>
      <c r="L2452">
        <f>'[2]Order Form'!K2401</f>
        <v>16.95</v>
      </c>
      <c r="M2452">
        <f>'[2]Order Form'!L2335</f>
        <v>0</v>
      </c>
    </row>
    <row r="2453" spans="3:13" ht="15" hidden="1" customHeight="1" outlineLevel="2" x14ac:dyDescent="0.25">
      <c r="C2453" s="59" t="s">
        <v>37</v>
      </c>
      <c r="D2453" s="59" t="s">
        <v>37</v>
      </c>
      <c r="E2453">
        <f>'[2]Order Form'!D2402</f>
        <v>512685</v>
      </c>
      <c r="F2453">
        <f>'[2]Order Form'!E2402</f>
        <v>224</v>
      </c>
      <c r="G2453">
        <f>'[2]Order Form'!F2402</f>
        <v>0</v>
      </c>
      <c r="H2453">
        <f>'[2]Order Form'!G2402</f>
        <v>0</v>
      </c>
      <c r="I2453" t="str">
        <f>'[2]Order Form'!H2402</f>
        <v>WS SCRUNCH EARRINGS GOLD</v>
      </c>
      <c r="J2453">
        <f>'[2]Order Form'!I2402</f>
        <v>3</v>
      </c>
      <c r="K2453">
        <f>'[2]Order Form'!J2402</f>
        <v>10.27</v>
      </c>
      <c r="L2453">
        <f>'[2]Order Form'!K2402</f>
        <v>16.95</v>
      </c>
      <c r="M2453">
        <f>'[2]Order Form'!L2336</f>
        <v>0</v>
      </c>
    </row>
    <row r="2454" spans="3:13" ht="15" hidden="1" customHeight="1" outlineLevel="2" x14ac:dyDescent="0.25">
      <c r="C2454" s="59" t="s">
        <v>37</v>
      </c>
      <c r="D2454" s="59" t="s">
        <v>37</v>
      </c>
      <c r="E2454">
        <f>'[2]Order Form'!D2403</f>
        <v>512686</v>
      </c>
      <c r="F2454">
        <f>'[2]Order Form'!E2403</f>
        <v>334</v>
      </c>
      <c r="G2454">
        <f>'[2]Order Form'!F2403</f>
        <v>0</v>
      </c>
      <c r="H2454">
        <f>'[2]Order Form'!G2403</f>
        <v>0</v>
      </c>
      <c r="I2454" t="str">
        <f>'[2]Order Form'!H2403</f>
        <v>WS EMBELLISHED MOTION HOOPS GOLD</v>
      </c>
      <c r="J2454">
        <f>'[2]Order Form'!I2403</f>
        <v>3</v>
      </c>
      <c r="K2454">
        <f>'[2]Order Form'!J2403</f>
        <v>12.09</v>
      </c>
      <c r="L2454">
        <f>'[2]Order Form'!K2403</f>
        <v>19.95</v>
      </c>
      <c r="M2454">
        <f>'[2]Order Form'!L2337</f>
        <v>0</v>
      </c>
    </row>
    <row r="2455" spans="3:13" ht="15" hidden="1" customHeight="1" outlineLevel="2" x14ac:dyDescent="0.25">
      <c r="C2455" s="59" t="s">
        <v>37</v>
      </c>
      <c r="D2455" s="59" t="s">
        <v>37</v>
      </c>
      <c r="E2455">
        <f>'[2]Order Form'!D2404</f>
        <v>512687</v>
      </c>
      <c r="F2455">
        <f>'[2]Order Form'!E2404</f>
        <v>127</v>
      </c>
      <c r="G2455">
        <f>'[2]Order Form'!F2404</f>
        <v>0</v>
      </c>
      <c r="H2455">
        <f>'[2]Order Form'!G2404</f>
        <v>0</v>
      </c>
      <c r="I2455" t="str">
        <f>'[2]Order Form'!H2404</f>
        <v>WS CONTOUR CRYSTAL EARRINGS SILVER</v>
      </c>
      <c r="J2455">
        <f>'[2]Order Form'!I2404</f>
        <v>3</v>
      </c>
      <c r="K2455">
        <f>'[2]Order Form'!J2404</f>
        <v>12.09</v>
      </c>
      <c r="L2455">
        <f>'[2]Order Form'!K2404</f>
        <v>19.95</v>
      </c>
      <c r="M2455">
        <f>'[2]Order Form'!L2338</f>
        <v>0</v>
      </c>
    </row>
    <row r="2456" spans="3:13" ht="15" hidden="1" customHeight="1" outlineLevel="2" x14ac:dyDescent="0.25">
      <c r="C2456" s="59" t="s">
        <v>37</v>
      </c>
      <c r="D2456" s="59" t="s">
        <v>37</v>
      </c>
      <c r="E2456">
        <f>'[2]Order Form'!D2405</f>
        <v>512688</v>
      </c>
      <c r="F2456">
        <f>'[2]Order Form'!E2405</f>
        <v>359</v>
      </c>
      <c r="G2456">
        <f>'[2]Order Form'!F2405</f>
        <v>0</v>
      </c>
      <c r="H2456">
        <f>'[2]Order Form'!G2405</f>
        <v>0</v>
      </c>
      <c r="I2456" t="str">
        <f>'[2]Order Form'!H2405</f>
        <v>WS FLOW HOOPS GOLD</v>
      </c>
      <c r="J2456">
        <f>'[2]Order Form'!I2405</f>
        <v>3</v>
      </c>
      <c r="K2456">
        <f>'[2]Order Form'!J2405</f>
        <v>12.09</v>
      </c>
      <c r="L2456">
        <f>'[2]Order Form'!K2405</f>
        <v>19.95</v>
      </c>
      <c r="M2456">
        <f>'[2]Order Form'!L2339</f>
        <v>0</v>
      </c>
    </row>
    <row r="2457" spans="3:13" ht="15" hidden="1" customHeight="1" outlineLevel="2" x14ac:dyDescent="0.25">
      <c r="C2457" s="59" t="s">
        <v>37</v>
      </c>
      <c r="D2457" s="59" t="s">
        <v>37</v>
      </c>
      <c r="E2457">
        <f>'[2]Order Form'!D2406</f>
        <v>512689</v>
      </c>
      <c r="F2457">
        <f>'[2]Order Form'!E2406</f>
        <v>359</v>
      </c>
      <c r="G2457">
        <f>'[2]Order Form'!F2406</f>
        <v>0</v>
      </c>
      <c r="H2457">
        <f>'[2]Order Form'!G2406</f>
        <v>0</v>
      </c>
      <c r="I2457" t="str">
        <f>'[2]Order Form'!H2406</f>
        <v>WS FLOW HOOPS SILVER</v>
      </c>
      <c r="J2457">
        <f>'[2]Order Form'!I2406</f>
        <v>3</v>
      </c>
      <c r="K2457">
        <f>'[2]Order Form'!J2406</f>
        <v>12.09</v>
      </c>
      <c r="L2457">
        <f>'[2]Order Form'!K2406</f>
        <v>19.95</v>
      </c>
      <c r="M2457">
        <f>'[2]Order Form'!L2340</f>
        <v>0</v>
      </c>
    </row>
    <row r="2458" spans="3:13" ht="15" hidden="1" customHeight="1" outlineLevel="2" x14ac:dyDescent="0.25">
      <c r="C2458" s="59" t="s">
        <v>37</v>
      </c>
      <c r="D2458" s="59" t="s">
        <v>37</v>
      </c>
      <c r="E2458">
        <f>'[2]Order Form'!D2407</f>
        <v>0</v>
      </c>
      <c r="F2458">
        <f>'[2]Order Form'!E2407</f>
        <v>0</v>
      </c>
      <c r="G2458">
        <f>'[2]Order Form'!F2407</f>
        <v>0</v>
      </c>
      <c r="H2458">
        <f>'[2]Order Form'!G2407</f>
        <v>0</v>
      </c>
      <c r="I2458">
        <f>'[2]Order Form'!H2407</f>
        <v>0</v>
      </c>
      <c r="J2458">
        <f>'[2]Order Form'!I2407</f>
        <v>0</v>
      </c>
      <c r="K2458">
        <f>'[2]Order Form'!J2407</f>
        <v>0</v>
      </c>
      <c r="L2458">
        <f>'[2]Order Form'!K2407</f>
        <v>0</v>
      </c>
      <c r="M2458" t="e">
        <f>'[2]Order Form'!#REF!</f>
        <v>#REF!</v>
      </c>
    </row>
    <row r="2459" spans="3:13" ht="15" hidden="1" customHeight="1" outlineLevel="2" x14ac:dyDescent="0.25">
      <c r="C2459" s="59" t="s">
        <v>37</v>
      </c>
      <c r="D2459" s="59" t="s">
        <v>37</v>
      </c>
      <c r="E2459" t="str">
        <f>'[2]Order Form'!D2408</f>
        <v>WSJ055</v>
      </c>
      <c r="F2459">
        <f>'[2]Order Form'!E2408</f>
        <v>0</v>
      </c>
      <c r="G2459">
        <f>'[2]Order Form'!F2408</f>
        <v>0</v>
      </c>
      <c r="H2459" t="str">
        <f>'[2]Order Form'!G2408</f>
        <v>P</v>
      </c>
      <c r="I2459" t="str">
        <f>'[2]Order Form'!H2408</f>
        <v>WS CORE EARRINGS PREPACK</v>
      </c>
      <c r="J2459">
        <f>'[2]Order Form'!I2408</f>
        <v>1</v>
      </c>
      <c r="K2459">
        <f>'[2]Order Form'!J2408</f>
        <v>238.92</v>
      </c>
      <c r="L2459">
        <f>'[2]Order Form'!K2408</f>
        <v>394.22</v>
      </c>
      <c r="M2459" t="e">
        <f>'[2]Order Form'!#REF!</f>
        <v>#REF!</v>
      </c>
    </row>
    <row r="2460" spans="3:13" ht="15" hidden="1" customHeight="1" outlineLevel="2" x14ac:dyDescent="0.25">
      <c r="C2460" s="59" t="s">
        <v>37</v>
      </c>
      <c r="D2460" s="59" t="s">
        <v>37</v>
      </c>
      <c r="E2460" t="str">
        <f>'[2]Order Form'!D2409</f>
        <v>S180E</v>
      </c>
      <c r="F2460" t="str">
        <f>'[2]Order Form'!E2409</f>
        <v>MISC</v>
      </c>
      <c r="G2460">
        <f>'[2]Order Form'!F2409</f>
        <v>0</v>
      </c>
      <c r="H2460">
        <f>'[2]Order Form'!G2409</f>
        <v>0</v>
      </c>
      <c r="I2460" t="str">
        <f>'[2]Order Form'!H2409</f>
        <v>WS 12 HOOK BLACK GENERIC STAND
(minimum order must be 36 earrings)
(order if required)</v>
      </c>
      <c r="J2460">
        <f>'[2]Order Form'!I2409</f>
        <v>1</v>
      </c>
      <c r="K2460">
        <f>'[2]Order Form'!J2409</f>
        <v>0</v>
      </c>
      <c r="L2460">
        <f>'[2]Order Form'!K2409</f>
        <v>0</v>
      </c>
      <c r="M2460" t="e">
        <f>'[2]Order Form'!#REF!</f>
        <v>#REF!</v>
      </c>
    </row>
    <row r="2461" spans="3:13" ht="15" hidden="1" customHeight="1" outlineLevel="2" x14ac:dyDescent="0.25">
      <c r="C2461" s="59" t="s">
        <v>37</v>
      </c>
      <c r="D2461" s="59" t="s">
        <v>37</v>
      </c>
      <c r="E2461">
        <f>'[2]Order Form'!D2410</f>
        <v>504463</v>
      </c>
      <c r="F2461">
        <f>'[2]Order Form'!E2410</f>
        <v>140</v>
      </c>
      <c r="G2461">
        <f>'[2]Order Form'!F2410</f>
        <v>0</v>
      </c>
      <c r="H2461">
        <f>'[2]Order Form'!G2410</f>
        <v>0</v>
      </c>
      <c r="I2461" t="str">
        <f>'[2]Order Form'!H2410</f>
        <v>WS SWAROVSKI 4MM CRYSTAL STUD CRYSTAL</v>
      </c>
      <c r="J2461">
        <f>'[2]Order Form'!I2410</f>
        <v>3</v>
      </c>
      <c r="K2461">
        <f>'[2]Order Form'!J2410</f>
        <v>6.03</v>
      </c>
      <c r="L2461">
        <f>'[2]Order Form'!K2410</f>
        <v>9.9499999999999993</v>
      </c>
      <c r="M2461" t="e">
        <f>'[2]Order Form'!#REF!</f>
        <v>#REF!</v>
      </c>
    </row>
    <row r="2462" spans="3:13" ht="15" hidden="1" customHeight="1" outlineLevel="2" x14ac:dyDescent="0.25">
      <c r="C2462" s="59" t="s">
        <v>37</v>
      </c>
      <c r="D2462" s="59" t="s">
        <v>37</v>
      </c>
      <c r="E2462">
        <f>'[2]Order Form'!D2411</f>
        <v>509067</v>
      </c>
      <c r="F2462">
        <f>'[2]Order Form'!E2411</f>
        <v>331</v>
      </c>
      <c r="G2462">
        <f>'[2]Order Form'!F2411</f>
        <v>0</v>
      </c>
      <c r="H2462">
        <f>'[2]Order Form'!G2411</f>
        <v>0</v>
      </c>
      <c r="I2462" t="str">
        <f>'[2]Order Form'!H2411</f>
        <v>WS TEXTURED SLEEPER SILVER</v>
      </c>
      <c r="J2462">
        <f>'[2]Order Form'!I2411</f>
        <v>3</v>
      </c>
      <c r="K2462">
        <f>'[2]Order Form'!J2411</f>
        <v>6.03</v>
      </c>
      <c r="L2462">
        <f>'[2]Order Form'!K2411</f>
        <v>9.9499999999999993</v>
      </c>
      <c r="M2462">
        <f>'[2]Order Form'!L2341</f>
        <v>0</v>
      </c>
    </row>
    <row r="2463" spans="3:13" ht="15" hidden="1" customHeight="1" outlineLevel="2" x14ac:dyDescent="0.25">
      <c r="C2463" s="59" t="s">
        <v>37</v>
      </c>
      <c r="D2463" s="59" t="s">
        <v>37</v>
      </c>
      <c r="E2463">
        <f>'[2]Order Form'!D2412</f>
        <v>509068</v>
      </c>
      <c r="F2463">
        <f>'[2]Order Form'!E2412</f>
        <v>331</v>
      </c>
      <c r="G2463">
        <f>'[2]Order Form'!F2412</f>
        <v>0</v>
      </c>
      <c r="H2463">
        <f>'[2]Order Form'!G2412</f>
        <v>0</v>
      </c>
      <c r="I2463" t="str">
        <f>'[2]Order Form'!H2412</f>
        <v>WS TEXTURED SLEEPER ROSE GOLD</v>
      </c>
      <c r="J2463">
        <f>'[2]Order Form'!I2412</f>
        <v>3</v>
      </c>
      <c r="K2463">
        <f>'[2]Order Form'!J2412</f>
        <v>6.03</v>
      </c>
      <c r="L2463">
        <f>'[2]Order Form'!K2412</f>
        <v>9.9499999999999993</v>
      </c>
      <c r="M2463">
        <f>'[2]Order Form'!L2342</f>
        <v>0</v>
      </c>
    </row>
    <row r="2464" spans="3:13" ht="15" hidden="1" customHeight="1" outlineLevel="2" x14ac:dyDescent="0.25">
      <c r="C2464" s="59" t="s">
        <v>37</v>
      </c>
      <c r="D2464" s="59" t="s">
        <v>37</v>
      </c>
      <c r="E2464">
        <f>'[2]Order Form'!D2413</f>
        <v>509069</v>
      </c>
      <c r="F2464">
        <f>'[2]Order Form'!E2413</f>
        <v>331</v>
      </c>
      <c r="G2464">
        <f>'[2]Order Form'!F2413</f>
        <v>0</v>
      </c>
      <c r="H2464">
        <f>'[2]Order Form'!G2413</f>
        <v>0</v>
      </c>
      <c r="I2464" t="str">
        <f>'[2]Order Form'!H2413</f>
        <v>WS TEXTURED SLEEPER GOLD</v>
      </c>
      <c r="J2464">
        <f>'[2]Order Form'!I2413</f>
        <v>3</v>
      </c>
      <c r="K2464">
        <f>'[2]Order Form'!J2413</f>
        <v>6.03</v>
      </c>
      <c r="L2464">
        <f>'[2]Order Form'!K2413</f>
        <v>9.9499999999999993</v>
      </c>
      <c r="M2464">
        <f>'[2]Order Form'!L2343</f>
        <v>0</v>
      </c>
    </row>
    <row r="2465" spans="3:13" ht="15" hidden="1" customHeight="1" outlineLevel="2" x14ac:dyDescent="0.25">
      <c r="C2465" s="59" t="s">
        <v>37</v>
      </c>
      <c r="D2465" s="59" t="s">
        <v>37</v>
      </c>
      <c r="E2465">
        <f>'[2]Order Form'!D2414</f>
        <v>504469</v>
      </c>
      <c r="F2465">
        <f>'[2]Order Form'!E2414</f>
        <v>141</v>
      </c>
      <c r="G2465">
        <f>'[2]Order Form'!F2414</f>
        <v>0</v>
      </c>
      <c r="H2465">
        <f>'[2]Order Form'!G2414</f>
        <v>0</v>
      </c>
      <c r="I2465" t="str">
        <f>'[2]Order Form'!H2414</f>
        <v>WS SWAROVSKI 6MM CRYSTAL STUD CRYSTAL</v>
      </c>
      <c r="J2465">
        <f>'[2]Order Form'!I2414</f>
        <v>3</v>
      </c>
      <c r="K2465">
        <f>'[2]Order Form'!J2414</f>
        <v>7.85</v>
      </c>
      <c r="L2465">
        <f>'[2]Order Form'!K2414</f>
        <v>12.95</v>
      </c>
      <c r="M2465">
        <f>'[2]Order Form'!L2344</f>
        <v>0</v>
      </c>
    </row>
    <row r="2466" spans="3:13" ht="15" hidden="1" customHeight="1" outlineLevel="2" x14ac:dyDescent="0.25">
      <c r="C2466" s="59" t="s">
        <v>37</v>
      </c>
      <c r="D2466" s="59" t="s">
        <v>37</v>
      </c>
      <c r="E2466">
        <f>'[2]Order Form'!D2415</f>
        <v>503343</v>
      </c>
      <c r="F2466">
        <f>'[2]Order Form'!E2415</f>
        <v>300</v>
      </c>
      <c r="G2466">
        <f>'[2]Order Form'!F2415</f>
        <v>0</v>
      </c>
      <c r="H2466">
        <f>'[2]Order Form'!G2415</f>
        <v>0</v>
      </c>
      <c r="I2466" t="str">
        <f>'[2]Order Form'!H2415</f>
        <v>WS SMALL HOOP EARRING SILVER (2.6cm)</v>
      </c>
      <c r="J2466">
        <f>'[2]Order Form'!I2415</f>
        <v>3</v>
      </c>
      <c r="K2466">
        <f>'[2]Order Form'!J2415</f>
        <v>6.03</v>
      </c>
      <c r="L2466">
        <f>'[2]Order Form'!K2415</f>
        <v>9.9499999999999993</v>
      </c>
      <c r="M2466">
        <f>'[2]Order Form'!L2345</f>
        <v>0</v>
      </c>
    </row>
    <row r="2467" spans="3:13" ht="15" hidden="1" customHeight="1" outlineLevel="2" x14ac:dyDescent="0.25">
      <c r="C2467" s="59" t="s">
        <v>37</v>
      </c>
      <c r="D2467" s="59" t="s">
        <v>37</v>
      </c>
      <c r="E2467">
        <f>'[2]Order Form'!D2416</f>
        <v>503344</v>
      </c>
      <c r="F2467">
        <f>'[2]Order Form'!E2416</f>
        <v>300</v>
      </c>
      <c r="G2467">
        <f>'[2]Order Form'!F2416</f>
        <v>0</v>
      </c>
      <c r="H2467">
        <f>'[2]Order Form'!G2416</f>
        <v>0</v>
      </c>
      <c r="I2467" t="str">
        <f>'[2]Order Form'!H2416</f>
        <v>WS SMALL HOOP EARRING GOLD (2.6cm)</v>
      </c>
      <c r="J2467">
        <f>'[2]Order Form'!I2416</f>
        <v>3</v>
      </c>
      <c r="K2467">
        <f>'[2]Order Form'!J2416</f>
        <v>6.03</v>
      </c>
      <c r="L2467">
        <f>'[2]Order Form'!K2416</f>
        <v>9.9499999999999993</v>
      </c>
      <c r="M2467">
        <f>'[2]Order Form'!L2346</f>
        <v>0</v>
      </c>
    </row>
    <row r="2468" spans="3:13" ht="15" hidden="1" customHeight="1" outlineLevel="2" x14ac:dyDescent="0.25">
      <c r="C2468" s="59" t="s">
        <v>37</v>
      </c>
      <c r="D2468" s="59" t="s">
        <v>37</v>
      </c>
      <c r="E2468">
        <f>'[2]Order Form'!D2417</f>
        <v>505827</v>
      </c>
      <c r="F2468">
        <f>'[2]Order Form'!E2417</f>
        <v>300</v>
      </c>
      <c r="G2468">
        <f>'[2]Order Form'!F2417</f>
        <v>0</v>
      </c>
      <c r="H2468">
        <f>'[2]Order Form'!G2417</f>
        <v>0</v>
      </c>
      <c r="I2468" t="str">
        <f>'[2]Order Form'!H2417</f>
        <v>WS SMALL HOOP EARRINGS ROSE GOLD  (2.6cm)</v>
      </c>
      <c r="J2468">
        <f>'[2]Order Form'!I2417</f>
        <v>3</v>
      </c>
      <c r="K2468">
        <f>'[2]Order Form'!J2417</f>
        <v>6.03</v>
      </c>
      <c r="L2468">
        <f>'[2]Order Form'!K2417</f>
        <v>9.9499999999999993</v>
      </c>
      <c r="M2468">
        <f>'[2]Order Form'!L2347</f>
        <v>0</v>
      </c>
    </row>
    <row r="2469" spans="3:13" ht="15" hidden="1" customHeight="1" outlineLevel="2" x14ac:dyDescent="0.25">
      <c r="C2469" s="59" t="s">
        <v>37</v>
      </c>
      <c r="D2469" s="59" t="s">
        <v>37</v>
      </c>
      <c r="E2469">
        <f>'[2]Order Form'!D2418</f>
        <v>503345</v>
      </c>
      <c r="F2469">
        <f>'[2]Order Form'!E2418</f>
        <v>450</v>
      </c>
      <c r="G2469">
        <f>'[2]Order Form'!F2418</f>
        <v>0</v>
      </c>
      <c r="H2469">
        <f>'[2]Order Form'!G2418</f>
        <v>0</v>
      </c>
      <c r="I2469" t="str">
        <f>'[2]Order Form'!H2418</f>
        <v>WS PEARL STUD EARRING NATURAL</v>
      </c>
      <c r="J2469">
        <f>'[2]Order Form'!I2418</f>
        <v>3</v>
      </c>
      <c r="K2469">
        <f>'[2]Order Form'!J2418</f>
        <v>6.03</v>
      </c>
      <c r="L2469">
        <f>'[2]Order Form'!K2418</f>
        <v>9.9499999999999993</v>
      </c>
      <c r="M2469" t="e">
        <f>'[2]Order Form'!#REF!</f>
        <v>#REF!</v>
      </c>
    </row>
    <row r="2470" spans="3:13" ht="15" hidden="1" customHeight="1" outlineLevel="2" x14ac:dyDescent="0.25">
      <c r="C2470" s="59" t="s">
        <v>37</v>
      </c>
      <c r="D2470" s="59" t="s">
        <v>37</v>
      </c>
      <c r="E2470">
        <f>'[2]Order Form'!D2419</f>
        <v>503341</v>
      </c>
      <c r="F2470">
        <f>'[2]Order Form'!E2419</f>
        <v>301</v>
      </c>
      <c r="G2470">
        <f>'[2]Order Form'!F2419</f>
        <v>0</v>
      </c>
      <c r="H2470">
        <f>'[2]Order Form'!G2419</f>
        <v>0</v>
      </c>
      <c r="I2470" t="str">
        <f>'[2]Order Form'!H2419</f>
        <v>WS LARGE HOOP EARRING SILVER DIAM 4.6CM</v>
      </c>
      <c r="J2470">
        <f>'[2]Order Form'!I2419</f>
        <v>3</v>
      </c>
      <c r="K2470">
        <f>'[2]Order Form'!J2419</f>
        <v>7.85</v>
      </c>
      <c r="L2470">
        <f>'[2]Order Form'!K2419</f>
        <v>12.95</v>
      </c>
      <c r="M2470">
        <f>'[2]Order Form'!L2348</f>
        <v>0</v>
      </c>
    </row>
    <row r="2471" spans="3:13" ht="15" hidden="1" customHeight="1" outlineLevel="2" x14ac:dyDescent="0.25">
      <c r="C2471" s="59" t="s">
        <v>37</v>
      </c>
      <c r="D2471" s="59" t="s">
        <v>37</v>
      </c>
      <c r="E2471">
        <f>'[2]Order Form'!D2420</f>
        <v>503342</v>
      </c>
      <c r="F2471">
        <f>'[2]Order Form'!E2420</f>
        <v>301</v>
      </c>
      <c r="G2471">
        <f>'[2]Order Form'!F2420</f>
        <v>0</v>
      </c>
      <c r="H2471">
        <f>'[2]Order Form'!G2420</f>
        <v>0</v>
      </c>
      <c r="I2471" t="str">
        <f>'[2]Order Form'!H2420</f>
        <v>WS LARGE HOOP EARRING GOLD DIAM 4.6CM</v>
      </c>
      <c r="J2471">
        <f>'[2]Order Form'!I2420</f>
        <v>3</v>
      </c>
      <c r="K2471">
        <f>'[2]Order Form'!J2420</f>
        <v>7.85</v>
      </c>
      <c r="L2471">
        <f>'[2]Order Form'!K2420</f>
        <v>12.95</v>
      </c>
      <c r="M2471">
        <f>'[2]Order Form'!L2349</f>
        <v>0</v>
      </c>
    </row>
    <row r="2472" spans="3:13" ht="15" hidden="1" customHeight="1" outlineLevel="2" x14ac:dyDescent="0.25">
      <c r="C2472" s="59" t="s">
        <v>37</v>
      </c>
      <c r="D2472" s="59" t="s">
        <v>37</v>
      </c>
      <c r="E2472">
        <f>'[2]Order Form'!D2421</f>
        <v>505832</v>
      </c>
      <c r="F2472">
        <f>'[2]Order Form'!E2421</f>
        <v>301</v>
      </c>
      <c r="G2472">
        <f>'[2]Order Form'!F2421</f>
        <v>0</v>
      </c>
      <c r="H2472">
        <f>'[2]Order Form'!G2421</f>
        <v>0</v>
      </c>
      <c r="I2472" t="str">
        <f>'[2]Order Form'!H2421</f>
        <v>WS LARGE HOOP EARRINGS ROSE GOLD DIAM 4.6CM</v>
      </c>
      <c r="J2472">
        <f>'[2]Order Form'!I2421</f>
        <v>3</v>
      </c>
      <c r="K2472">
        <f>'[2]Order Form'!J2421</f>
        <v>7.85</v>
      </c>
      <c r="L2472">
        <f>'[2]Order Form'!K2421</f>
        <v>12.95</v>
      </c>
      <c r="M2472">
        <f>'[2]Order Form'!L2350</f>
        <v>0</v>
      </c>
    </row>
    <row r="2473" spans="3:13" ht="15" hidden="1" customHeight="1" outlineLevel="2" x14ac:dyDescent="0.25">
      <c r="C2473" s="59" t="s">
        <v>37</v>
      </c>
      <c r="D2473" s="59" t="s">
        <v>37</v>
      </c>
      <c r="E2473">
        <f>'[2]Order Form'!D2422</f>
        <v>0</v>
      </c>
      <c r="F2473">
        <f>'[2]Order Form'!E2422</f>
        <v>0</v>
      </c>
      <c r="G2473">
        <f>'[2]Order Form'!F2422</f>
        <v>0</v>
      </c>
      <c r="H2473">
        <f>'[2]Order Form'!G2422</f>
        <v>0</v>
      </c>
      <c r="I2473">
        <f>'[2]Order Form'!H2422</f>
        <v>0</v>
      </c>
      <c r="J2473">
        <f>'[2]Order Form'!I2422</f>
        <v>0</v>
      </c>
      <c r="K2473">
        <f>'[2]Order Form'!J2422</f>
        <v>0</v>
      </c>
      <c r="L2473">
        <f>'[2]Order Form'!K2422</f>
        <v>0</v>
      </c>
      <c r="M2473" t="e">
        <f>'[2]Order Form'!#REF!</f>
        <v>#REF!</v>
      </c>
    </row>
    <row r="2474" spans="3:13" ht="15" hidden="1" customHeight="1" outlineLevel="2" x14ac:dyDescent="0.25">
      <c r="C2474" s="59" t="s">
        <v>37</v>
      </c>
      <c r="D2474" s="59" t="s">
        <v>37</v>
      </c>
      <c r="E2474" t="str">
        <f>'[2]Order Form'!D2423</f>
        <v>WSJ106</v>
      </c>
      <c r="F2474">
        <f>'[2]Order Form'!E2423</f>
        <v>0</v>
      </c>
      <c r="G2474">
        <f>'[2]Order Form'!F2423</f>
        <v>0</v>
      </c>
      <c r="H2474" t="str">
        <f>'[2]Order Form'!G2423</f>
        <v>P</v>
      </c>
      <c r="I2474" t="str">
        <f>'[2]Order Form'!H2423</f>
        <v>WS ETHEREAL BOHO EARRINGS PREPACK</v>
      </c>
      <c r="J2474">
        <f>'[2]Order Form'!I2423</f>
        <v>1</v>
      </c>
      <c r="K2474">
        <f>'[2]Order Form'!J2423</f>
        <v>327.99</v>
      </c>
      <c r="L2474">
        <f>'[2]Order Form'!K2423</f>
        <v>541.17999999999995</v>
      </c>
      <c r="M2474">
        <f>'[2]Order Form'!L2351</f>
        <v>0</v>
      </c>
    </row>
    <row r="2475" spans="3:13" ht="15" hidden="1" customHeight="1" outlineLevel="2" x14ac:dyDescent="0.25">
      <c r="C2475" s="59" t="s">
        <v>37</v>
      </c>
      <c r="D2475" s="59" t="s">
        <v>37</v>
      </c>
      <c r="E2475" t="str">
        <f>'[2]Order Form'!D2424</f>
        <v>S180E</v>
      </c>
      <c r="F2475" t="str">
        <f>'[2]Order Form'!E2424</f>
        <v>MISC</v>
      </c>
      <c r="G2475">
        <f>'[2]Order Form'!F2424</f>
        <v>0</v>
      </c>
      <c r="H2475">
        <f>'[2]Order Form'!G2424</f>
        <v>0</v>
      </c>
      <c r="I2475" t="str">
        <f>'[2]Order Form'!H2424</f>
        <v>WS 12 HOOK BLACK GENERIC STAND
(minimum order must be 36 earrings)
(order if required)</v>
      </c>
      <c r="J2475">
        <f>'[2]Order Form'!I2424</f>
        <v>1</v>
      </c>
      <c r="K2475">
        <f>'[2]Order Form'!J2424</f>
        <v>0</v>
      </c>
      <c r="L2475">
        <f>'[2]Order Form'!K2424</f>
        <v>0</v>
      </c>
      <c r="M2475">
        <f>'[2]Order Form'!L2352</f>
        <v>0</v>
      </c>
    </row>
    <row r="2476" spans="3:13" ht="15" hidden="1" customHeight="1" outlineLevel="2" x14ac:dyDescent="0.25">
      <c r="C2476" s="59" t="s">
        <v>37</v>
      </c>
      <c r="D2476" s="59" t="s">
        <v>37</v>
      </c>
      <c r="E2476">
        <f>'[2]Order Form'!D2425</f>
        <v>512537</v>
      </c>
      <c r="F2476">
        <f>'[2]Order Form'!E2425</f>
        <v>213</v>
      </c>
      <c r="G2476">
        <f>'[2]Order Form'!F2425</f>
        <v>0</v>
      </c>
      <c r="H2476">
        <f>'[2]Order Form'!G2425</f>
        <v>0</v>
      </c>
      <c r="I2476" t="str">
        <f>'[2]Order Form'!H2425</f>
        <v>WS MYSTIC STUDS GOLD</v>
      </c>
      <c r="J2476">
        <f>'[2]Order Form'!I2425</f>
        <v>3</v>
      </c>
      <c r="K2476">
        <f>'[2]Order Form'!J2425</f>
        <v>6.03</v>
      </c>
      <c r="L2476">
        <f>'[2]Order Form'!K2425</f>
        <v>9.9499999999999993</v>
      </c>
      <c r="M2476">
        <f>'[2]Order Form'!L2353</f>
        <v>0</v>
      </c>
    </row>
    <row r="2477" spans="3:13" ht="15" hidden="1" customHeight="1" outlineLevel="2" x14ac:dyDescent="0.25">
      <c r="C2477" s="59" t="s">
        <v>37</v>
      </c>
      <c r="D2477" s="59" t="s">
        <v>37</v>
      </c>
      <c r="E2477">
        <f>'[2]Order Form'!D2426</f>
        <v>512538</v>
      </c>
      <c r="F2477">
        <f>'[2]Order Form'!E2426</f>
        <v>214</v>
      </c>
      <c r="G2477">
        <f>'[2]Order Form'!F2426</f>
        <v>0</v>
      </c>
      <c r="H2477">
        <f>'[2]Order Form'!G2426</f>
        <v>0</v>
      </c>
      <c r="I2477" t="str">
        <f>'[2]Order Form'!H2426</f>
        <v>WS INDIE CLUSTER STUDS ROSE GOLD/DARK BLUE</v>
      </c>
      <c r="J2477">
        <f>'[2]Order Form'!I2426</f>
        <v>3</v>
      </c>
      <c r="K2477">
        <f>'[2]Order Form'!J2426</f>
        <v>7.85</v>
      </c>
      <c r="L2477">
        <f>'[2]Order Form'!K2426</f>
        <v>12.95</v>
      </c>
      <c r="M2477">
        <f>'[2]Order Form'!L2354</f>
        <v>0</v>
      </c>
    </row>
    <row r="2478" spans="3:13" ht="15" hidden="1" customHeight="1" outlineLevel="2" x14ac:dyDescent="0.25">
      <c r="C2478" s="59" t="s">
        <v>37</v>
      </c>
      <c r="D2478" s="59" t="s">
        <v>37</v>
      </c>
      <c r="E2478">
        <f>'[2]Order Form'!D2427</f>
        <v>512539</v>
      </c>
      <c r="F2478">
        <f>'[2]Order Form'!E2427</f>
        <v>214</v>
      </c>
      <c r="G2478">
        <f>'[2]Order Form'!F2427</f>
        <v>0</v>
      </c>
      <c r="H2478">
        <f>'[2]Order Form'!G2427</f>
        <v>0</v>
      </c>
      <c r="I2478" t="str">
        <f>'[2]Order Form'!H2427</f>
        <v>WS INDIE CLUSTER STUDS SILVER/SAGE</v>
      </c>
      <c r="J2478">
        <f>'[2]Order Form'!I2427</f>
        <v>3</v>
      </c>
      <c r="K2478">
        <f>'[2]Order Form'!J2427</f>
        <v>7.85</v>
      </c>
      <c r="L2478">
        <f>'[2]Order Form'!K2427</f>
        <v>12.95</v>
      </c>
      <c r="M2478" t="e">
        <f>'[2]Order Form'!#REF!</f>
        <v>#REF!</v>
      </c>
    </row>
    <row r="2479" spans="3:13" ht="15" hidden="1" customHeight="1" outlineLevel="2" x14ac:dyDescent="0.25">
      <c r="C2479" s="59" t="s">
        <v>37</v>
      </c>
      <c r="D2479" s="59" t="s">
        <v>37</v>
      </c>
      <c r="E2479">
        <f>'[2]Order Form'!D2428</f>
        <v>512540</v>
      </c>
      <c r="F2479">
        <f>'[2]Order Form'!E2428</f>
        <v>215</v>
      </c>
      <c r="G2479">
        <f>'[2]Order Form'!F2428</f>
        <v>0</v>
      </c>
      <c r="H2479">
        <f>'[2]Order Form'!G2428</f>
        <v>0</v>
      </c>
      <c r="I2479" t="str">
        <f>'[2]Order Form'!H2428</f>
        <v>WS SPIRIT DROP EARRINGS ROSE GOLD</v>
      </c>
      <c r="J2479">
        <f>'[2]Order Form'!I2428</f>
        <v>3</v>
      </c>
      <c r="K2479">
        <f>'[2]Order Form'!J2428</f>
        <v>7.85</v>
      </c>
      <c r="L2479">
        <f>'[2]Order Form'!K2428</f>
        <v>12.95</v>
      </c>
      <c r="M2479">
        <f>'[2]Order Form'!L2355</f>
        <v>0</v>
      </c>
    </row>
    <row r="2480" spans="3:13" ht="15" hidden="1" customHeight="1" outlineLevel="2" x14ac:dyDescent="0.25">
      <c r="C2480" s="59" t="s">
        <v>37</v>
      </c>
      <c r="D2480" s="59" t="s">
        <v>37</v>
      </c>
      <c r="E2480">
        <f>'[2]Order Form'!D2429</f>
        <v>512541</v>
      </c>
      <c r="F2480">
        <f>'[2]Order Form'!E2429</f>
        <v>216</v>
      </c>
      <c r="G2480">
        <f>'[2]Order Form'!F2429</f>
        <v>0</v>
      </c>
      <c r="H2480" t="str">
        <f>'[2]Order Form'!G2429</f>
        <v>LOW</v>
      </c>
      <c r="I2480" t="str">
        <f>'[2]Order Form'!H2429</f>
        <v>WS RADIAL CRYSTAL DROP EARRINGS SILVER</v>
      </c>
      <c r="J2480">
        <f>'[2]Order Form'!I2429</f>
        <v>3</v>
      </c>
      <c r="K2480">
        <f>'[2]Order Form'!J2429</f>
        <v>9.06</v>
      </c>
      <c r="L2480">
        <f>'[2]Order Form'!K2429</f>
        <v>14.95</v>
      </c>
      <c r="M2480">
        <f>'[2]Order Form'!L2356</f>
        <v>0</v>
      </c>
    </row>
    <row r="2481" spans="3:13" ht="15" hidden="1" customHeight="1" outlineLevel="2" x14ac:dyDescent="0.25">
      <c r="C2481" s="59" t="s">
        <v>37</v>
      </c>
      <c r="D2481" s="59" t="s">
        <v>37</v>
      </c>
      <c r="E2481">
        <f>'[2]Order Form'!D2430</f>
        <v>512542</v>
      </c>
      <c r="F2481">
        <f>'[2]Order Form'!E2430</f>
        <v>333</v>
      </c>
      <c r="G2481">
        <f>'[2]Order Form'!F2430</f>
        <v>0</v>
      </c>
      <c r="H2481">
        <f>'[2]Order Form'!G2430</f>
        <v>0</v>
      </c>
      <c r="I2481" t="str">
        <f>'[2]Order Form'!H2430</f>
        <v>WS ANGELIC CRYSTAL HOOPS GOLD</v>
      </c>
      <c r="J2481">
        <f>'[2]Order Form'!I2430</f>
        <v>3</v>
      </c>
      <c r="K2481">
        <f>'[2]Order Form'!J2430</f>
        <v>9.06</v>
      </c>
      <c r="L2481">
        <f>'[2]Order Form'!K2430</f>
        <v>14.95</v>
      </c>
      <c r="M2481">
        <f>'[2]Order Form'!L2357</f>
        <v>0</v>
      </c>
    </row>
    <row r="2482" spans="3:13" ht="15" hidden="1" customHeight="1" outlineLevel="2" x14ac:dyDescent="0.25">
      <c r="C2482" s="59" t="s">
        <v>37</v>
      </c>
      <c r="D2482" s="59" t="s">
        <v>37</v>
      </c>
      <c r="E2482">
        <f>'[2]Order Form'!D2431</f>
        <v>512543</v>
      </c>
      <c r="F2482">
        <f>'[2]Order Form'!E2431</f>
        <v>333</v>
      </c>
      <c r="G2482">
        <f>'[2]Order Form'!F2431</f>
        <v>0</v>
      </c>
      <c r="H2482">
        <f>'[2]Order Form'!G2431</f>
        <v>0</v>
      </c>
      <c r="I2482" t="str">
        <f>'[2]Order Form'!H2431</f>
        <v>WS ANGELIC CRYSTAL HOOPS SILVER</v>
      </c>
      <c r="J2482">
        <f>'[2]Order Form'!I2431</f>
        <v>3</v>
      </c>
      <c r="K2482">
        <f>'[2]Order Form'!J2431</f>
        <v>9.06</v>
      </c>
      <c r="L2482">
        <f>'[2]Order Form'!K2431</f>
        <v>14.95</v>
      </c>
      <c r="M2482">
        <f>'[2]Order Form'!L2358</f>
        <v>0</v>
      </c>
    </row>
    <row r="2483" spans="3:13" ht="15" hidden="1" customHeight="1" outlineLevel="2" x14ac:dyDescent="0.25">
      <c r="C2483" s="59" t="s">
        <v>37</v>
      </c>
      <c r="D2483" s="59" t="s">
        <v>37</v>
      </c>
      <c r="E2483">
        <f>'[2]Order Form'!D2432</f>
        <v>512544</v>
      </c>
      <c r="F2483">
        <f>'[2]Order Form'!E2432</f>
        <v>347</v>
      </c>
      <c r="G2483">
        <f>'[2]Order Form'!F2432</f>
        <v>0</v>
      </c>
      <c r="H2483">
        <f>'[2]Order Form'!G2432</f>
        <v>0</v>
      </c>
      <c r="I2483" t="str">
        <f>'[2]Order Form'!H2432</f>
        <v>WS SUNBURST HOOPS GOLD</v>
      </c>
      <c r="J2483">
        <f>'[2]Order Form'!I2432</f>
        <v>3</v>
      </c>
      <c r="K2483">
        <f>'[2]Order Form'!J2432</f>
        <v>9.06</v>
      </c>
      <c r="L2483">
        <f>'[2]Order Form'!K2432</f>
        <v>14.95</v>
      </c>
      <c r="M2483">
        <f>'[2]Order Form'!L2359</f>
        <v>0</v>
      </c>
    </row>
    <row r="2484" spans="3:13" ht="15" hidden="1" customHeight="1" outlineLevel="2" x14ac:dyDescent="0.25">
      <c r="C2484" s="59" t="s">
        <v>37</v>
      </c>
      <c r="D2484" s="59" t="s">
        <v>37</v>
      </c>
      <c r="E2484">
        <f>'[2]Order Form'!D2433</f>
        <v>512545</v>
      </c>
      <c r="F2484">
        <f>'[2]Order Form'!E2433</f>
        <v>411</v>
      </c>
      <c r="G2484">
        <f>'[2]Order Form'!F2433</f>
        <v>0</v>
      </c>
      <c r="H2484">
        <f>'[2]Order Form'!G2433</f>
        <v>0</v>
      </c>
      <c r="I2484" t="str">
        <f>'[2]Order Form'!H2433</f>
        <v>WS COSMIC HUGGIE HOOPS SILVER</v>
      </c>
      <c r="J2484">
        <f>'[2]Order Form'!I2433</f>
        <v>3</v>
      </c>
      <c r="K2484">
        <f>'[2]Order Form'!J2433</f>
        <v>9.06</v>
      </c>
      <c r="L2484">
        <f>'[2]Order Form'!K2433</f>
        <v>14.95</v>
      </c>
      <c r="M2484">
        <f>'[2]Order Form'!L2360</f>
        <v>0</v>
      </c>
    </row>
    <row r="2485" spans="3:13" ht="15" hidden="1" customHeight="1" outlineLevel="2" x14ac:dyDescent="0.25">
      <c r="C2485" s="59" t="s">
        <v>37</v>
      </c>
      <c r="D2485" s="59" t="s">
        <v>37</v>
      </c>
      <c r="E2485">
        <f>'[2]Order Form'!D2434</f>
        <v>512546</v>
      </c>
      <c r="F2485">
        <f>'[2]Order Form'!E2434</f>
        <v>412</v>
      </c>
      <c r="G2485">
        <f>'[2]Order Form'!F2434</f>
        <v>0</v>
      </c>
      <c r="H2485">
        <f>'[2]Order Form'!G2434</f>
        <v>0</v>
      </c>
      <c r="I2485" t="str">
        <f>'[2]Order Form'!H2434</f>
        <v>WS ETHEREAL HUGGIE HOOPS GOLD</v>
      </c>
      <c r="J2485">
        <f>'[2]Order Form'!I2434</f>
        <v>3</v>
      </c>
      <c r="K2485">
        <f>'[2]Order Form'!J2434</f>
        <v>10.27</v>
      </c>
      <c r="L2485">
        <f>'[2]Order Form'!K2434</f>
        <v>16.95</v>
      </c>
      <c r="M2485">
        <f>'[2]Order Form'!L2361</f>
        <v>0</v>
      </c>
    </row>
    <row r="2486" spans="3:13" ht="15" hidden="1" customHeight="1" outlineLevel="2" x14ac:dyDescent="0.25">
      <c r="C2486" s="59" t="s">
        <v>37</v>
      </c>
      <c r="D2486" s="59" t="s">
        <v>37</v>
      </c>
      <c r="E2486">
        <f>'[2]Order Form'!D2435</f>
        <v>512547</v>
      </c>
      <c r="F2486">
        <f>'[2]Order Form'!E2435</f>
        <v>413</v>
      </c>
      <c r="G2486">
        <f>'[2]Order Form'!F2435</f>
        <v>0</v>
      </c>
      <c r="H2486">
        <f>'[2]Order Form'!G2435</f>
        <v>0</v>
      </c>
      <c r="I2486" t="str">
        <f>'[2]Order Form'!H2435</f>
        <v>WS ESSENCE HUGGIE HOOPS ROSE SILVER</v>
      </c>
      <c r="J2486">
        <f>'[2]Order Form'!I2435</f>
        <v>3</v>
      </c>
      <c r="K2486">
        <f>'[2]Order Form'!J2435</f>
        <v>12.09</v>
      </c>
      <c r="L2486">
        <f>'[2]Order Form'!K2435</f>
        <v>19.95</v>
      </c>
      <c r="M2486">
        <f>'[2]Order Form'!L2362</f>
        <v>0</v>
      </c>
    </row>
    <row r="2487" spans="3:13" ht="15" hidden="1" customHeight="1" outlineLevel="2" x14ac:dyDescent="0.25">
      <c r="C2487" s="59" t="s">
        <v>37</v>
      </c>
      <c r="D2487" s="59" t="s">
        <v>37</v>
      </c>
      <c r="E2487">
        <f>'[2]Order Form'!D2436</f>
        <v>512548</v>
      </c>
      <c r="F2487">
        <f>'[2]Order Form'!E2436</f>
        <v>727</v>
      </c>
      <c r="G2487">
        <f>'[2]Order Form'!F2436</f>
        <v>0</v>
      </c>
      <c r="H2487">
        <f>'[2]Order Form'!G2436</f>
        <v>0</v>
      </c>
      <c r="I2487" t="str">
        <f>'[2]Order Form'!H2436</f>
        <v>WS MEDALLION PEARL EARRINGS GOLD</v>
      </c>
      <c r="J2487">
        <f>'[2]Order Form'!I2436</f>
        <v>3</v>
      </c>
      <c r="K2487">
        <f>'[2]Order Form'!J2436</f>
        <v>12.09</v>
      </c>
      <c r="L2487">
        <f>'[2]Order Form'!K2436</f>
        <v>19.95</v>
      </c>
      <c r="M2487">
        <f>'[2]Order Form'!L2363</f>
        <v>0</v>
      </c>
    </row>
    <row r="2488" spans="3:13" ht="15" hidden="1" customHeight="1" outlineLevel="2" x14ac:dyDescent="0.25">
      <c r="C2488" s="59" t="s">
        <v>37</v>
      </c>
      <c r="D2488" s="59" t="s">
        <v>37</v>
      </c>
      <c r="E2488">
        <f>'[2]Order Form'!D2437</f>
        <v>0</v>
      </c>
      <c r="F2488">
        <f>'[2]Order Form'!E2437</f>
        <v>0</v>
      </c>
      <c r="G2488">
        <f>'[2]Order Form'!F2437</f>
        <v>0</v>
      </c>
      <c r="H2488">
        <f>'[2]Order Form'!G2437</f>
        <v>0</v>
      </c>
      <c r="I2488">
        <f>'[2]Order Form'!H2437</f>
        <v>0</v>
      </c>
      <c r="J2488">
        <f>'[2]Order Form'!I2437</f>
        <v>0</v>
      </c>
      <c r="K2488">
        <f>'[2]Order Form'!J2437</f>
        <v>0</v>
      </c>
      <c r="L2488">
        <f>'[2]Order Form'!K2437</f>
        <v>0</v>
      </c>
      <c r="M2488">
        <f>'[2]Order Form'!L2364</f>
        <v>0</v>
      </c>
    </row>
    <row r="2489" spans="3:13" ht="15" hidden="1" customHeight="1" outlineLevel="2" x14ac:dyDescent="0.25">
      <c r="C2489" s="59" t="s">
        <v>37</v>
      </c>
      <c r="D2489" s="59" t="s">
        <v>37</v>
      </c>
      <c r="E2489" t="str">
        <f>'[2]Order Form'!D2438</f>
        <v>WSJ103</v>
      </c>
      <c r="F2489">
        <f>'[2]Order Form'!E2438</f>
        <v>0</v>
      </c>
      <c r="G2489">
        <f>'[2]Order Form'!F2438</f>
        <v>0</v>
      </c>
      <c r="H2489" t="str">
        <f>'[2]Order Form'!G2438</f>
        <v>P</v>
      </c>
      <c r="I2489" t="str">
        <f>'[2]Order Form'!H2438</f>
        <v>WS MINI MOMENTS EARRINGS PREPACK</v>
      </c>
      <c r="J2489">
        <f>'[2]Order Form'!I2438</f>
        <v>1</v>
      </c>
      <c r="K2489">
        <f>'[2]Order Form'!J2438</f>
        <v>266.19</v>
      </c>
      <c r="L2489">
        <f>'[2]Order Form'!K2438</f>
        <v>439.21</v>
      </c>
      <c r="M2489">
        <f>'[2]Order Form'!L2365</f>
        <v>0</v>
      </c>
    </row>
    <row r="2490" spans="3:13" ht="15" hidden="1" customHeight="1" outlineLevel="2" x14ac:dyDescent="0.25">
      <c r="C2490" s="59" t="s">
        <v>37</v>
      </c>
      <c r="D2490" s="59" t="s">
        <v>37</v>
      </c>
      <c r="E2490" t="str">
        <f>'[2]Order Form'!D2439</f>
        <v>S180E</v>
      </c>
      <c r="F2490" t="str">
        <f>'[2]Order Form'!E2439</f>
        <v>MISC</v>
      </c>
      <c r="G2490">
        <f>'[2]Order Form'!F2439</f>
        <v>0</v>
      </c>
      <c r="H2490">
        <f>'[2]Order Form'!G2439</f>
        <v>0</v>
      </c>
      <c r="I2490" t="str">
        <f>'[2]Order Form'!H2439</f>
        <v>WS 12 HOOK BLACK GENERIC STAND
(minimum order must be 36 earrings)
(order if required)</v>
      </c>
      <c r="J2490">
        <f>'[2]Order Form'!I2439</f>
        <v>1</v>
      </c>
      <c r="K2490">
        <f>'[2]Order Form'!J2439</f>
        <v>0</v>
      </c>
      <c r="L2490">
        <f>'[2]Order Form'!K2439</f>
        <v>0</v>
      </c>
      <c r="M2490">
        <f>'[2]Order Form'!L2366</f>
        <v>0</v>
      </c>
    </row>
    <row r="2491" spans="3:13" ht="15" hidden="1" customHeight="1" outlineLevel="2" x14ac:dyDescent="0.25">
      <c r="C2491" s="59" t="s">
        <v>37</v>
      </c>
      <c r="D2491" s="59" t="s">
        <v>37</v>
      </c>
      <c r="E2491">
        <f>'[2]Order Form'!D2440</f>
        <v>512359</v>
      </c>
      <c r="F2491">
        <f>'[2]Order Form'!E2440</f>
        <v>206</v>
      </c>
      <c r="G2491">
        <f>'[2]Order Form'!F2440</f>
        <v>0</v>
      </c>
      <c r="H2491">
        <f>'[2]Order Form'!G2440</f>
        <v>0</v>
      </c>
      <c r="I2491" t="str">
        <f>'[2]Order Form'!H2440</f>
        <v>WS PETITE STAR STUDS SILVER</v>
      </c>
      <c r="J2491">
        <f>'[2]Order Form'!I2440</f>
        <v>3</v>
      </c>
      <c r="K2491">
        <f>'[2]Order Form'!J2440</f>
        <v>6.03</v>
      </c>
      <c r="L2491">
        <f>'[2]Order Form'!K2440</f>
        <v>9.9499999999999993</v>
      </c>
      <c r="M2491">
        <f>'[2]Order Form'!L2367</f>
        <v>0</v>
      </c>
    </row>
    <row r="2492" spans="3:13" ht="15" hidden="1" customHeight="1" outlineLevel="2" x14ac:dyDescent="0.25">
      <c r="C2492" s="59" t="s">
        <v>37</v>
      </c>
      <c r="D2492" s="59" t="s">
        <v>37</v>
      </c>
      <c r="E2492">
        <f>'[2]Order Form'!D2441</f>
        <v>512360</v>
      </c>
      <c r="F2492">
        <f>'[2]Order Form'!E2441</f>
        <v>207</v>
      </c>
      <c r="G2492">
        <f>'[2]Order Form'!F2441</f>
        <v>0</v>
      </c>
      <c r="H2492">
        <f>'[2]Order Form'!G2441</f>
        <v>0</v>
      </c>
      <c r="I2492" t="str">
        <f>'[2]Order Form'!H2441</f>
        <v>WS DELICATE BOW STUDS GOLD</v>
      </c>
      <c r="J2492">
        <f>'[2]Order Form'!I2441</f>
        <v>3</v>
      </c>
      <c r="K2492">
        <f>'[2]Order Form'!J2441</f>
        <v>6.03</v>
      </c>
      <c r="L2492">
        <f>'[2]Order Form'!K2441</f>
        <v>9.9499999999999993</v>
      </c>
      <c r="M2492">
        <f>'[2]Order Form'!L2368</f>
        <v>0</v>
      </c>
    </row>
    <row r="2493" spans="3:13" ht="15" hidden="1" customHeight="1" outlineLevel="2" x14ac:dyDescent="0.25">
      <c r="C2493" s="59" t="s">
        <v>37</v>
      </c>
      <c r="D2493" s="59" t="s">
        <v>37</v>
      </c>
      <c r="E2493">
        <f>'[2]Order Form'!D2442</f>
        <v>512361</v>
      </c>
      <c r="F2493">
        <f>'[2]Order Form'!E2442</f>
        <v>208</v>
      </c>
      <c r="G2493">
        <f>'[2]Order Form'!F2442</f>
        <v>0</v>
      </c>
      <c r="H2493">
        <f>'[2]Order Form'!G2442</f>
        <v>0</v>
      </c>
      <c r="I2493" t="str">
        <f>'[2]Order Form'!H2442</f>
        <v>WS CRYSTAL MOON STUDS SILVER</v>
      </c>
      <c r="J2493">
        <f>'[2]Order Form'!I2442</f>
        <v>3</v>
      </c>
      <c r="K2493">
        <f>'[2]Order Form'!J2442</f>
        <v>6.03</v>
      </c>
      <c r="L2493">
        <f>'[2]Order Form'!K2442</f>
        <v>9.9499999999999993</v>
      </c>
      <c r="M2493">
        <f>'[2]Order Form'!L2369</f>
        <v>0</v>
      </c>
    </row>
    <row r="2494" spans="3:13" ht="15" hidden="1" customHeight="1" outlineLevel="2" x14ac:dyDescent="0.25">
      <c r="C2494" s="59" t="s">
        <v>37</v>
      </c>
      <c r="D2494" s="59" t="s">
        <v>37</v>
      </c>
      <c r="E2494">
        <f>'[2]Order Form'!D2443</f>
        <v>512362</v>
      </c>
      <c r="F2494">
        <f>'[2]Order Form'!E2443</f>
        <v>209</v>
      </c>
      <c r="G2494">
        <f>'[2]Order Form'!F2443</f>
        <v>0</v>
      </c>
      <c r="H2494">
        <f>'[2]Order Form'!G2443</f>
        <v>0</v>
      </c>
      <c r="I2494" t="str">
        <f>'[2]Order Form'!H2443</f>
        <v>WS GRACEFUL FLOWER STUDS ROSE GOLD</v>
      </c>
      <c r="J2494">
        <f>'[2]Order Form'!I2443</f>
        <v>3</v>
      </c>
      <c r="K2494">
        <f>'[2]Order Form'!J2443</f>
        <v>6.03</v>
      </c>
      <c r="L2494">
        <f>'[2]Order Form'!K2443</f>
        <v>9.9499999999999993</v>
      </c>
      <c r="M2494">
        <f>'[2]Order Form'!L2370</f>
        <v>0</v>
      </c>
    </row>
    <row r="2495" spans="3:13" ht="15" hidden="1" customHeight="1" outlineLevel="2" x14ac:dyDescent="0.25">
      <c r="C2495" s="59" t="s">
        <v>37</v>
      </c>
      <c r="D2495" s="59" t="s">
        <v>37</v>
      </c>
      <c r="E2495">
        <f>'[2]Order Form'!D2444</f>
        <v>512363</v>
      </c>
      <c r="F2495">
        <f>'[2]Order Form'!E2444</f>
        <v>210</v>
      </c>
      <c r="G2495">
        <f>'[2]Order Form'!F2444</f>
        <v>0</v>
      </c>
      <c r="H2495">
        <f>'[2]Order Form'!G2444</f>
        <v>0</v>
      </c>
      <c r="I2495" t="str">
        <f>'[2]Order Form'!H2444</f>
        <v>WS TINY BUMBLEBEE STUDS GOLD</v>
      </c>
      <c r="J2495">
        <f>'[2]Order Form'!I2444</f>
        <v>3</v>
      </c>
      <c r="K2495">
        <f>'[2]Order Form'!J2444</f>
        <v>6.03</v>
      </c>
      <c r="L2495">
        <f>'[2]Order Form'!K2444</f>
        <v>9.9499999999999993</v>
      </c>
      <c r="M2495">
        <f>'[2]Order Form'!L2371</f>
        <v>0</v>
      </c>
    </row>
    <row r="2496" spans="3:13" ht="15" hidden="1" customHeight="1" outlineLevel="2" x14ac:dyDescent="0.25">
      <c r="C2496" s="59" t="s">
        <v>37</v>
      </c>
      <c r="D2496" s="59" t="s">
        <v>37</v>
      </c>
      <c r="E2496">
        <f>'[2]Order Form'!D2445</f>
        <v>512364</v>
      </c>
      <c r="F2496">
        <f>'[2]Order Form'!E2445</f>
        <v>211</v>
      </c>
      <c r="G2496">
        <f>'[2]Order Form'!F2445</f>
        <v>0</v>
      </c>
      <c r="H2496">
        <f>'[2]Order Form'!G2445</f>
        <v>0</v>
      </c>
      <c r="I2496" t="str">
        <f>'[2]Order Form'!H2445</f>
        <v>WS CRYSTAL LOVE STUDS GOLD</v>
      </c>
      <c r="J2496">
        <f>'[2]Order Form'!I2445</f>
        <v>3</v>
      </c>
      <c r="K2496">
        <f>'[2]Order Form'!J2445</f>
        <v>7.85</v>
      </c>
      <c r="L2496">
        <f>'[2]Order Form'!K2445</f>
        <v>12.95</v>
      </c>
      <c r="M2496">
        <f>'[2]Order Form'!L2372</f>
        <v>0</v>
      </c>
    </row>
    <row r="2497" spans="3:13" ht="15" hidden="1" customHeight="1" outlineLevel="2" x14ac:dyDescent="0.25">
      <c r="C2497" s="59" t="s">
        <v>37</v>
      </c>
      <c r="D2497" s="59" t="s">
        <v>37</v>
      </c>
      <c r="E2497">
        <f>'[2]Order Form'!D2446</f>
        <v>512365</v>
      </c>
      <c r="F2497">
        <f>'[2]Order Form'!E2446</f>
        <v>107</v>
      </c>
      <c r="G2497">
        <f>'[2]Order Form'!F2446</f>
        <v>0</v>
      </c>
      <c r="H2497">
        <f>'[2]Order Form'!G2446</f>
        <v>0</v>
      </c>
      <c r="I2497" t="str">
        <f>'[2]Order Form'!H2446</f>
        <v>WS CRYSTAL TEARDROP STUDS SILVER</v>
      </c>
      <c r="J2497">
        <f>'[2]Order Form'!I2446</f>
        <v>3</v>
      </c>
      <c r="K2497">
        <f>'[2]Order Form'!J2446</f>
        <v>7.85</v>
      </c>
      <c r="L2497">
        <f>'[2]Order Form'!K2446</f>
        <v>12.95</v>
      </c>
      <c r="M2497">
        <f>'[2]Order Form'!L2373</f>
        <v>0</v>
      </c>
    </row>
    <row r="2498" spans="3:13" ht="15" hidden="1" customHeight="1" outlineLevel="2" x14ac:dyDescent="0.25">
      <c r="C2498" s="59" t="s">
        <v>37</v>
      </c>
      <c r="D2498" s="59" t="s">
        <v>37</v>
      </c>
      <c r="E2498">
        <f>'[2]Order Form'!D2447</f>
        <v>512366</v>
      </c>
      <c r="F2498">
        <f>'[2]Order Form'!E2447</f>
        <v>218</v>
      </c>
      <c r="G2498">
        <f>'[2]Order Form'!F2447</f>
        <v>0</v>
      </c>
      <c r="H2498">
        <f>'[2]Order Form'!G2447</f>
        <v>0</v>
      </c>
      <c r="I2498" t="str">
        <f>'[2]Order Form'!H2447</f>
        <v>WS DRAGONFLY STUDS GOLD</v>
      </c>
      <c r="J2498">
        <f>'[2]Order Form'!I2447</f>
        <v>3</v>
      </c>
      <c r="K2498">
        <f>'[2]Order Form'!J2447</f>
        <v>7.85</v>
      </c>
      <c r="L2498">
        <f>'[2]Order Form'!K2447</f>
        <v>12.95</v>
      </c>
      <c r="M2498">
        <f>'[2]Order Form'!L2374</f>
        <v>0</v>
      </c>
    </row>
    <row r="2499" spans="3:13" ht="15" hidden="1" customHeight="1" outlineLevel="2" x14ac:dyDescent="0.25">
      <c r="C2499" s="59" t="s">
        <v>37</v>
      </c>
      <c r="D2499" s="59" t="s">
        <v>37</v>
      </c>
      <c r="E2499">
        <f>'[2]Order Form'!D2448</f>
        <v>512367</v>
      </c>
      <c r="F2499">
        <f>'[2]Order Form'!E2448</f>
        <v>108</v>
      </c>
      <c r="G2499">
        <f>'[2]Order Form'!F2448</f>
        <v>0</v>
      </c>
      <c r="H2499">
        <f>'[2]Order Form'!G2448</f>
        <v>0</v>
      </c>
      <c r="I2499" t="str">
        <f>'[2]Order Form'!H2448</f>
        <v xml:space="preserve">WS RADIANT CRYSTAL STUDS ROSE GOLD </v>
      </c>
      <c r="J2499">
        <f>'[2]Order Form'!I2448</f>
        <v>3</v>
      </c>
      <c r="K2499">
        <f>'[2]Order Form'!J2448</f>
        <v>7.85</v>
      </c>
      <c r="L2499">
        <f>'[2]Order Form'!K2448</f>
        <v>12.95</v>
      </c>
      <c r="M2499">
        <f>'[2]Order Form'!L2375</f>
        <v>0</v>
      </c>
    </row>
    <row r="2500" spans="3:13" ht="15" hidden="1" customHeight="1" outlineLevel="2" x14ac:dyDescent="0.25">
      <c r="C2500" s="59" t="s">
        <v>37</v>
      </c>
      <c r="D2500" s="59" t="s">
        <v>37</v>
      </c>
      <c r="E2500">
        <f>'[2]Order Form'!D2449</f>
        <v>512368</v>
      </c>
      <c r="F2500">
        <f>'[2]Order Form'!E2449</f>
        <v>219</v>
      </c>
      <c r="G2500">
        <f>'[2]Order Form'!F2449</f>
        <v>0</v>
      </c>
      <c r="H2500">
        <f>'[2]Order Form'!G2449</f>
        <v>0</v>
      </c>
      <c r="I2500" t="str">
        <f>'[2]Order Form'!H2449</f>
        <v>WS LITTLE BIRD STUDS GOLD</v>
      </c>
      <c r="J2500">
        <f>'[2]Order Form'!I2449</f>
        <v>3</v>
      </c>
      <c r="K2500">
        <f>'[2]Order Form'!J2449</f>
        <v>9.06</v>
      </c>
      <c r="L2500">
        <f>'[2]Order Form'!K2449</f>
        <v>14.95</v>
      </c>
      <c r="M2500">
        <f>'[2]Order Form'!L2376</f>
        <v>0</v>
      </c>
    </row>
    <row r="2501" spans="3:13" ht="15" hidden="1" customHeight="1" outlineLevel="2" x14ac:dyDescent="0.25">
      <c r="C2501" s="59" t="s">
        <v>37</v>
      </c>
      <c r="D2501" s="59" t="s">
        <v>37</v>
      </c>
      <c r="E2501">
        <f>'[2]Order Form'!D2450</f>
        <v>512369</v>
      </c>
      <c r="F2501">
        <f>'[2]Order Form'!E2450</f>
        <v>109</v>
      </c>
      <c r="G2501">
        <f>'[2]Order Form'!F2450</f>
        <v>0</v>
      </c>
      <c r="H2501">
        <f>'[2]Order Form'!G2450</f>
        <v>0</v>
      </c>
      <c r="I2501" t="str">
        <f>'[2]Order Form'!H2450</f>
        <v>WS CRYSTAL ROSE STUDS SILVER</v>
      </c>
      <c r="J2501">
        <f>'[2]Order Form'!I2450</f>
        <v>3</v>
      </c>
      <c r="K2501">
        <f>'[2]Order Form'!J2450</f>
        <v>9.06</v>
      </c>
      <c r="L2501">
        <f>'[2]Order Form'!K2450</f>
        <v>14.95</v>
      </c>
      <c r="M2501">
        <f>'[2]Order Form'!L2377</f>
        <v>0</v>
      </c>
    </row>
    <row r="2502" spans="3:13" ht="15" hidden="1" customHeight="1" outlineLevel="2" x14ac:dyDescent="0.25">
      <c r="C2502" s="59" t="s">
        <v>37</v>
      </c>
      <c r="D2502" s="59" t="s">
        <v>37</v>
      </c>
      <c r="E2502">
        <f>'[2]Order Form'!D2451</f>
        <v>512370</v>
      </c>
      <c r="F2502">
        <f>'[2]Order Form'!E2451</f>
        <v>104</v>
      </c>
      <c r="G2502">
        <f>'[2]Order Form'!F2451</f>
        <v>0</v>
      </c>
      <c r="H2502">
        <f>'[2]Order Form'!G2451</f>
        <v>0</v>
      </c>
      <c r="I2502" t="str">
        <f>'[2]Order Form'!H2451</f>
        <v>WS DAINTY BUTTERFLY STUDS GOLD</v>
      </c>
      <c r="J2502">
        <f>'[2]Order Form'!I2451</f>
        <v>3</v>
      </c>
      <c r="K2502">
        <f>'[2]Order Form'!J2451</f>
        <v>9.06</v>
      </c>
      <c r="L2502">
        <f>'[2]Order Form'!K2451</f>
        <v>14.95</v>
      </c>
      <c r="M2502">
        <f>'[2]Order Form'!L2378</f>
        <v>0</v>
      </c>
    </row>
    <row r="2503" spans="3:13" ht="15" hidden="1" customHeight="1" outlineLevel="2" x14ac:dyDescent="0.25">
      <c r="C2503" s="59" t="s">
        <v>37</v>
      </c>
      <c r="D2503" s="59" t="s">
        <v>37</v>
      </c>
      <c r="E2503">
        <f>'[2]Order Form'!D2452</f>
        <v>0</v>
      </c>
      <c r="F2503">
        <f>'[2]Order Form'!E2452</f>
        <v>0</v>
      </c>
      <c r="G2503">
        <f>'[2]Order Form'!F2452</f>
        <v>0</v>
      </c>
      <c r="H2503">
        <f>'[2]Order Form'!G2452</f>
        <v>0</v>
      </c>
      <c r="I2503">
        <f>'[2]Order Form'!H2452</f>
        <v>0</v>
      </c>
      <c r="J2503">
        <f>'[2]Order Form'!I2452</f>
        <v>0</v>
      </c>
      <c r="K2503">
        <f>'[2]Order Form'!J2452</f>
        <v>0</v>
      </c>
      <c r="L2503">
        <f>'[2]Order Form'!K2452</f>
        <v>0</v>
      </c>
      <c r="M2503">
        <f>'[2]Order Form'!L2379</f>
        <v>0</v>
      </c>
    </row>
    <row r="2504" spans="3:13" ht="15" hidden="1" customHeight="1" outlineLevel="2" x14ac:dyDescent="0.25">
      <c r="C2504" s="59" t="s">
        <v>37</v>
      </c>
      <c r="D2504" s="59" t="s">
        <v>37</v>
      </c>
      <c r="E2504" t="str">
        <f>'[2]Order Form'!D2453</f>
        <v>WSJ104</v>
      </c>
      <c r="F2504">
        <f>'[2]Order Form'!E2453</f>
        <v>0</v>
      </c>
      <c r="G2504">
        <f>'[2]Order Form'!F2453</f>
        <v>0</v>
      </c>
      <c r="H2504" t="str">
        <f>'[2]Order Form'!G2453</f>
        <v xml:space="preserve">P </v>
      </c>
      <c r="I2504" t="str">
        <f>'[2]Order Form'!H2453</f>
        <v>WS TEXTURAL TREASURES EARRINGS PREPACK</v>
      </c>
      <c r="J2504">
        <f>'[2]Order Form'!I2453</f>
        <v>1</v>
      </c>
      <c r="K2504">
        <f>'[2]Order Form'!J2453</f>
        <v>322.52999999999997</v>
      </c>
      <c r="L2504">
        <f>'[2]Order Form'!K2453</f>
        <v>532.16999999999996</v>
      </c>
      <c r="M2504" t="e">
        <f>'[2]Order Form'!#REF!</f>
        <v>#REF!</v>
      </c>
    </row>
    <row r="2505" spans="3:13" ht="15" hidden="1" customHeight="1" outlineLevel="2" x14ac:dyDescent="0.25">
      <c r="C2505" s="59" t="s">
        <v>37</v>
      </c>
      <c r="D2505" s="59" t="s">
        <v>37</v>
      </c>
      <c r="E2505" t="str">
        <f>'[2]Order Form'!D2454</f>
        <v>S180E</v>
      </c>
      <c r="F2505" t="str">
        <f>'[2]Order Form'!E2454</f>
        <v>MISC</v>
      </c>
      <c r="G2505">
        <f>'[2]Order Form'!F2454</f>
        <v>0</v>
      </c>
      <c r="H2505">
        <f>'[2]Order Form'!G2454</f>
        <v>0</v>
      </c>
      <c r="I2505" t="str">
        <f>'[2]Order Form'!H2454</f>
        <v>WS 12 HOOK BLACK GENERIC STAND
(minimum order must be 36 earrings)
(order if required)</v>
      </c>
      <c r="J2505">
        <f>'[2]Order Form'!I2454</f>
        <v>1</v>
      </c>
      <c r="K2505">
        <f>'[2]Order Form'!J2454</f>
        <v>0</v>
      </c>
      <c r="L2505">
        <f>'[2]Order Form'!K2454</f>
        <v>0</v>
      </c>
      <c r="M2505">
        <f>'[2]Order Form'!L2380</f>
        <v>0</v>
      </c>
    </row>
    <row r="2506" spans="3:13" ht="15" hidden="1" customHeight="1" outlineLevel="2" x14ac:dyDescent="0.25">
      <c r="C2506" s="59" t="s">
        <v>37</v>
      </c>
      <c r="D2506" s="59" t="s">
        <v>37</v>
      </c>
      <c r="E2506">
        <f>'[2]Order Form'!D2455</f>
        <v>512371</v>
      </c>
      <c r="F2506">
        <f>'[2]Order Form'!E2455</f>
        <v>222</v>
      </c>
      <c r="G2506">
        <f>'[2]Order Form'!F2455</f>
        <v>0</v>
      </c>
      <c r="H2506">
        <f>'[2]Order Form'!G2455</f>
        <v>0</v>
      </c>
      <c r="I2506" t="str">
        <f>'[2]Order Form'!H2455</f>
        <v xml:space="preserve">WS MODERN ORGANIC STUDS SILVER </v>
      </c>
      <c r="J2506">
        <f>'[2]Order Form'!I2455</f>
        <v>0</v>
      </c>
      <c r="K2506">
        <f>'[2]Order Form'!J2455</f>
        <v>6.03</v>
      </c>
      <c r="L2506">
        <f>'[2]Order Form'!K2455</f>
        <v>9.9499999999999993</v>
      </c>
      <c r="M2506" t="e">
        <f>'[2]Order Form'!#REF!</f>
        <v>#REF!</v>
      </c>
    </row>
    <row r="2507" spans="3:13" ht="15" hidden="1" customHeight="1" outlineLevel="2" x14ac:dyDescent="0.25">
      <c r="C2507" s="59" t="s">
        <v>37</v>
      </c>
      <c r="D2507" s="59" t="s">
        <v>37</v>
      </c>
      <c r="E2507">
        <f>'[2]Order Form'!D2456</f>
        <v>512372</v>
      </c>
      <c r="F2507">
        <f>'[2]Order Form'!E2456</f>
        <v>223</v>
      </c>
      <c r="G2507">
        <f>'[2]Order Form'!F2456</f>
        <v>0</v>
      </c>
      <c r="H2507">
        <f>'[2]Order Form'!G2456</f>
        <v>0</v>
      </c>
      <c r="I2507" t="str">
        <f>'[2]Order Form'!H2456</f>
        <v>WS ETCHED HEART STUDS GOLD</v>
      </c>
      <c r="J2507">
        <f>'[2]Order Form'!I2456</f>
        <v>0</v>
      </c>
      <c r="K2507">
        <f>'[2]Order Form'!J2456</f>
        <v>7.85</v>
      </c>
      <c r="L2507">
        <f>'[2]Order Form'!K2456</f>
        <v>12.95</v>
      </c>
      <c r="M2507">
        <f>'[2]Order Form'!L2381</f>
        <v>0</v>
      </c>
    </row>
    <row r="2508" spans="3:13" ht="15" hidden="1" customHeight="1" outlineLevel="2" x14ac:dyDescent="0.25">
      <c r="C2508" s="59" t="s">
        <v>37</v>
      </c>
      <c r="D2508" s="59" t="s">
        <v>37</v>
      </c>
      <c r="E2508">
        <f>'[2]Order Form'!D2457</f>
        <v>512373</v>
      </c>
      <c r="F2508">
        <f>'[2]Order Form'!E2457</f>
        <v>330</v>
      </c>
      <c r="G2508">
        <f>'[2]Order Form'!F2457</f>
        <v>0</v>
      </c>
      <c r="H2508">
        <f>'[2]Order Form'!G2457</f>
        <v>0</v>
      </c>
      <c r="I2508" t="str">
        <f>'[2]Order Form'!H2457</f>
        <v>WS MEDIUM TEXTURED SLEEPER SILVER</v>
      </c>
      <c r="J2508">
        <f>'[2]Order Form'!I2457</f>
        <v>0</v>
      </c>
      <c r="K2508">
        <f>'[2]Order Form'!J2457</f>
        <v>7.85</v>
      </c>
      <c r="L2508">
        <f>'[2]Order Form'!K2457</f>
        <v>12.95</v>
      </c>
      <c r="M2508">
        <f>'[2]Order Form'!L2382</f>
        <v>0</v>
      </c>
    </row>
    <row r="2509" spans="3:13" ht="15" hidden="1" customHeight="1" outlineLevel="2" x14ac:dyDescent="0.25">
      <c r="C2509" s="59" t="s">
        <v>37</v>
      </c>
      <c r="D2509" s="59" t="s">
        <v>37</v>
      </c>
      <c r="E2509">
        <f>'[2]Order Form'!D2458</f>
        <v>512374</v>
      </c>
      <c r="F2509">
        <f>'[2]Order Form'!E2458</f>
        <v>330</v>
      </c>
      <c r="G2509">
        <f>'[2]Order Form'!F2458</f>
        <v>0</v>
      </c>
      <c r="H2509">
        <f>'[2]Order Form'!G2458</f>
        <v>0</v>
      </c>
      <c r="I2509" t="str">
        <f>'[2]Order Form'!H2458</f>
        <v>WS MEDIUM TEXTURED SLEEPER GOLD</v>
      </c>
      <c r="J2509">
        <f>'[2]Order Form'!I2458</f>
        <v>0</v>
      </c>
      <c r="K2509">
        <f>'[2]Order Form'!J2458</f>
        <v>7.85</v>
      </c>
      <c r="L2509">
        <f>'[2]Order Form'!K2458</f>
        <v>12.95</v>
      </c>
      <c r="M2509">
        <f>'[2]Order Form'!L2383</f>
        <v>0</v>
      </c>
    </row>
    <row r="2510" spans="3:13" ht="15" hidden="1" customHeight="1" outlineLevel="2" x14ac:dyDescent="0.25">
      <c r="C2510" s="59" t="s">
        <v>37</v>
      </c>
      <c r="D2510" s="59" t="s">
        <v>37</v>
      </c>
      <c r="E2510">
        <f>'[2]Order Form'!D2459</f>
        <v>512375</v>
      </c>
      <c r="F2510">
        <f>'[2]Order Form'!E2459</f>
        <v>330</v>
      </c>
      <c r="G2510">
        <f>'[2]Order Form'!F2459</f>
        <v>0</v>
      </c>
      <c r="H2510">
        <f>'[2]Order Form'!G2459</f>
        <v>0</v>
      </c>
      <c r="I2510" t="str">
        <f>'[2]Order Form'!H2459</f>
        <v>WS MEDIUM TEXTURED SLEEPER ROSE GOLD</v>
      </c>
      <c r="J2510">
        <f>'[2]Order Form'!I2459</f>
        <v>0</v>
      </c>
      <c r="K2510">
        <f>'[2]Order Form'!J2459</f>
        <v>7.85</v>
      </c>
      <c r="L2510">
        <f>'[2]Order Form'!K2459</f>
        <v>12.95</v>
      </c>
      <c r="M2510" t="e">
        <f>'[2]Order Form'!#REF!</f>
        <v>#REF!</v>
      </c>
    </row>
    <row r="2511" spans="3:13" ht="15" hidden="1" customHeight="1" outlineLevel="2" x14ac:dyDescent="0.25">
      <c r="C2511" s="59" t="s">
        <v>37</v>
      </c>
      <c r="D2511" s="59" t="s">
        <v>37</v>
      </c>
      <c r="E2511">
        <f>'[2]Order Form'!D2460</f>
        <v>512376</v>
      </c>
      <c r="F2511">
        <f>'[2]Order Form'!E2460</f>
        <v>465</v>
      </c>
      <c r="G2511">
        <f>'[2]Order Form'!F2460</f>
        <v>0</v>
      </c>
      <c r="H2511">
        <f>'[2]Order Form'!G2460</f>
        <v>0</v>
      </c>
      <c r="I2511" t="str">
        <f>'[2]Order Form'!H2460</f>
        <v>WS SCULPTURAL PEARL HOOPS SILVER</v>
      </c>
      <c r="J2511">
        <f>'[2]Order Form'!I2460</f>
        <v>0</v>
      </c>
      <c r="K2511">
        <f>'[2]Order Form'!J2460</f>
        <v>9.06</v>
      </c>
      <c r="L2511">
        <f>'[2]Order Form'!K2460</f>
        <v>14.95</v>
      </c>
      <c r="M2511" t="e">
        <f>'[2]Order Form'!#REF!</f>
        <v>#REF!</v>
      </c>
    </row>
    <row r="2512" spans="3:13" ht="15" hidden="1" customHeight="1" outlineLevel="2" x14ac:dyDescent="0.25">
      <c r="C2512" s="59" t="s">
        <v>37</v>
      </c>
      <c r="D2512" s="59" t="s">
        <v>37</v>
      </c>
      <c r="E2512">
        <f>'[2]Order Form'!D2461</f>
        <v>512377</v>
      </c>
      <c r="F2512">
        <f>'[2]Order Form'!E2461</f>
        <v>341</v>
      </c>
      <c r="G2512">
        <f>'[2]Order Form'!F2461</f>
        <v>0</v>
      </c>
      <c r="H2512">
        <f>'[2]Order Form'!G2461</f>
        <v>0</v>
      </c>
      <c r="I2512" t="str">
        <f>'[2]Order Form'!H2461</f>
        <v>WS MOLTEN HOOPS ROSE GOLD</v>
      </c>
      <c r="J2512">
        <f>'[2]Order Form'!I2461</f>
        <v>0</v>
      </c>
      <c r="K2512">
        <f>'[2]Order Form'!J2461</f>
        <v>9.06</v>
      </c>
      <c r="L2512">
        <f>'[2]Order Form'!K2461</f>
        <v>14.95</v>
      </c>
      <c r="M2512">
        <f>'[2]Order Form'!L2384</f>
        <v>0</v>
      </c>
    </row>
    <row r="2513" spans="3:13" ht="15" hidden="1" customHeight="1" outlineLevel="2" x14ac:dyDescent="0.25">
      <c r="C2513" s="59" t="s">
        <v>37</v>
      </c>
      <c r="D2513" s="59" t="s">
        <v>37</v>
      </c>
      <c r="E2513">
        <f>'[2]Order Form'!D2462</f>
        <v>512378</v>
      </c>
      <c r="F2513">
        <f>'[2]Order Form'!E2462</f>
        <v>341</v>
      </c>
      <c r="G2513">
        <f>'[2]Order Form'!F2462</f>
        <v>0</v>
      </c>
      <c r="H2513">
        <f>'[2]Order Form'!G2462</f>
        <v>0</v>
      </c>
      <c r="I2513" t="str">
        <f>'[2]Order Form'!H2462</f>
        <v>WS MOLTEN HOOPS SILVER</v>
      </c>
      <c r="J2513">
        <f>'[2]Order Form'!I2462</f>
        <v>0</v>
      </c>
      <c r="K2513">
        <f>'[2]Order Form'!J2462</f>
        <v>9.06</v>
      </c>
      <c r="L2513">
        <f>'[2]Order Form'!K2462</f>
        <v>14.95</v>
      </c>
      <c r="M2513" t="e">
        <f>'[2]Order Form'!#REF!</f>
        <v>#REF!</v>
      </c>
    </row>
    <row r="2514" spans="3:13" ht="15" hidden="1" customHeight="1" outlineLevel="2" x14ac:dyDescent="0.25">
      <c r="C2514" s="59" t="s">
        <v>37</v>
      </c>
      <c r="D2514" s="59" t="s">
        <v>37</v>
      </c>
      <c r="E2514">
        <f>'[2]Order Form'!D2463</f>
        <v>512379</v>
      </c>
      <c r="F2514">
        <f>'[2]Order Form'!E2463</f>
        <v>453</v>
      </c>
      <c r="G2514">
        <f>'[2]Order Form'!F2463</f>
        <v>0</v>
      </c>
      <c r="H2514">
        <f>'[2]Order Form'!G2463</f>
        <v>0</v>
      </c>
      <c r="I2514" t="str">
        <f>'[2]Order Form'!H2463</f>
        <v>WS TWIST PEARL HUGGIE HOOPS GOLD</v>
      </c>
      <c r="J2514">
        <f>'[2]Order Form'!I2463</f>
        <v>0</v>
      </c>
      <c r="K2514">
        <f>'[2]Order Form'!J2463</f>
        <v>10.27</v>
      </c>
      <c r="L2514">
        <f>'[2]Order Form'!K2463</f>
        <v>16.95</v>
      </c>
      <c r="M2514">
        <f>'[2]Order Form'!L2385</f>
        <v>0</v>
      </c>
    </row>
    <row r="2515" spans="3:13" ht="15" hidden="1" customHeight="1" outlineLevel="2" x14ac:dyDescent="0.25">
      <c r="C2515" s="59" t="s">
        <v>37</v>
      </c>
      <c r="D2515" s="59" t="s">
        <v>37</v>
      </c>
      <c r="E2515">
        <f>'[2]Order Form'!D2464</f>
        <v>512380</v>
      </c>
      <c r="F2515">
        <f>'[2]Order Form'!E2464</f>
        <v>358</v>
      </c>
      <c r="G2515">
        <f>'[2]Order Form'!F2464</f>
        <v>0</v>
      </c>
      <c r="H2515">
        <f>'[2]Order Form'!G2464</f>
        <v>0</v>
      </c>
      <c r="I2515" t="str">
        <f>'[2]Order Form'!H2464</f>
        <v>WS RIBBED HOOPS SILVER</v>
      </c>
      <c r="J2515">
        <f>'[2]Order Form'!I2464</f>
        <v>0</v>
      </c>
      <c r="K2515">
        <f>'[2]Order Form'!J2464</f>
        <v>10.27</v>
      </c>
      <c r="L2515">
        <f>'[2]Order Form'!K2464</f>
        <v>16.95</v>
      </c>
      <c r="M2515" t="e">
        <f>'[2]Order Form'!#REF!</f>
        <v>#REF!</v>
      </c>
    </row>
    <row r="2516" spans="3:13" ht="15" hidden="1" customHeight="1" outlineLevel="2" x14ac:dyDescent="0.25">
      <c r="C2516" s="59" t="s">
        <v>37</v>
      </c>
      <c r="D2516" s="59" t="s">
        <v>37</v>
      </c>
      <c r="E2516">
        <f>'[2]Order Form'!D2465</f>
        <v>512381</v>
      </c>
      <c r="F2516">
        <f>'[2]Order Form'!E2465</f>
        <v>358</v>
      </c>
      <c r="G2516">
        <f>'[2]Order Form'!F2465</f>
        <v>0</v>
      </c>
      <c r="H2516">
        <f>'[2]Order Form'!G2465</f>
        <v>0</v>
      </c>
      <c r="I2516" t="str">
        <f>'[2]Order Form'!H2465</f>
        <v>WS RIBBED HOOPS GOLD</v>
      </c>
      <c r="J2516">
        <f>'[2]Order Form'!I2465</f>
        <v>0</v>
      </c>
      <c r="K2516">
        <f>'[2]Order Form'!J2465</f>
        <v>10.27</v>
      </c>
      <c r="L2516">
        <f>'[2]Order Form'!K2465</f>
        <v>16.95</v>
      </c>
      <c r="M2516" t="e">
        <f>'[2]Order Form'!#REF!</f>
        <v>#REF!</v>
      </c>
    </row>
    <row r="2517" spans="3:13" ht="15" hidden="1" customHeight="1" outlineLevel="2" x14ac:dyDescent="0.25">
      <c r="C2517" s="59" t="s">
        <v>37</v>
      </c>
      <c r="D2517" s="59" t="s">
        <v>37</v>
      </c>
      <c r="E2517">
        <f>'[2]Order Form'!D2466</f>
        <v>512382</v>
      </c>
      <c r="F2517">
        <f>'[2]Order Form'!E2466</f>
        <v>467</v>
      </c>
      <c r="G2517">
        <f>'[2]Order Form'!F2466</f>
        <v>0</v>
      </c>
      <c r="H2517">
        <f>'[2]Order Form'!G2466</f>
        <v>0</v>
      </c>
      <c r="I2517" t="str">
        <f>'[2]Order Form'!H2466</f>
        <v>WS NATURAL PEARL DROP HOOPS SILVER</v>
      </c>
      <c r="J2517">
        <f>'[2]Order Form'!I2466</f>
        <v>0</v>
      </c>
      <c r="K2517">
        <f>'[2]Order Form'!J2466</f>
        <v>12.09</v>
      </c>
      <c r="L2517">
        <f>'[2]Order Form'!K2466</f>
        <v>19.95</v>
      </c>
      <c r="M2517" t="e">
        <f>'[2]Order Form'!#REF!</f>
        <v>#REF!</v>
      </c>
    </row>
    <row r="2518" spans="3:13" ht="15" hidden="1" customHeight="1" outlineLevel="2" x14ac:dyDescent="0.25">
      <c r="C2518" s="59" t="s">
        <v>37</v>
      </c>
      <c r="D2518" s="59" t="s">
        <v>37</v>
      </c>
      <c r="E2518">
        <f>'[2]Order Form'!D2467</f>
        <v>0</v>
      </c>
      <c r="F2518">
        <f>'[2]Order Form'!E2467</f>
        <v>0</v>
      </c>
      <c r="G2518">
        <f>'[2]Order Form'!F2467</f>
        <v>0</v>
      </c>
      <c r="H2518">
        <f>'[2]Order Form'!G2467</f>
        <v>0</v>
      </c>
      <c r="I2518">
        <f>'[2]Order Form'!H2467</f>
        <v>0</v>
      </c>
      <c r="J2518">
        <f>'[2]Order Form'!I2467</f>
        <v>0</v>
      </c>
      <c r="K2518">
        <f>'[2]Order Form'!J2467</f>
        <v>0</v>
      </c>
      <c r="L2518">
        <f>'[2]Order Form'!K2467</f>
        <v>0</v>
      </c>
      <c r="M2518" t="e">
        <f>'[2]Order Form'!#REF!</f>
        <v>#REF!</v>
      </c>
    </row>
    <row r="2519" spans="3:13" ht="15" hidden="1" customHeight="1" outlineLevel="2" x14ac:dyDescent="0.25">
      <c r="C2519" s="59" t="s">
        <v>37</v>
      </c>
      <c r="D2519" s="59" t="s">
        <v>37</v>
      </c>
      <c r="E2519" t="str">
        <f>'[2]Order Form'!D2468</f>
        <v>WSJ099</v>
      </c>
      <c r="F2519">
        <f>'[2]Order Form'!E2468</f>
        <v>0</v>
      </c>
      <c r="G2519">
        <f>'[2]Order Form'!F2468</f>
        <v>0</v>
      </c>
      <c r="H2519" t="str">
        <f>'[2]Order Form'!G2468</f>
        <v>P - LOW</v>
      </c>
      <c r="I2519" t="str">
        <f>'[2]Order Form'!H2468</f>
        <v>WS SURGICAL STEEL SLEEPERS PREPACK</v>
      </c>
      <c r="J2519">
        <f>'[2]Order Form'!I2468</f>
        <v>1</v>
      </c>
      <c r="K2519">
        <f>'[2]Order Form'!J2468</f>
        <v>380.7</v>
      </c>
      <c r="L2519">
        <f>'[2]Order Form'!K2468</f>
        <v>628.15</v>
      </c>
      <c r="M2519">
        <f>'[2]Order Form'!L2386</f>
        <v>0</v>
      </c>
    </row>
    <row r="2520" spans="3:13" ht="15" hidden="1" customHeight="1" outlineLevel="2" x14ac:dyDescent="0.25">
      <c r="C2520" s="59" t="s">
        <v>37</v>
      </c>
      <c r="D2520" s="59" t="s">
        <v>37</v>
      </c>
      <c r="E2520" t="str">
        <f>'[2]Order Form'!D2469</f>
        <v>S180E</v>
      </c>
      <c r="F2520" t="str">
        <f>'[2]Order Form'!E2469</f>
        <v>MISC</v>
      </c>
      <c r="G2520">
        <f>'[2]Order Form'!F2469</f>
        <v>0</v>
      </c>
      <c r="H2520">
        <f>'[2]Order Form'!G2469</f>
        <v>0</v>
      </c>
      <c r="I2520" t="str">
        <f>'[2]Order Form'!H2469</f>
        <v>WS 12 HOOK BLACK GENERIC STAND
(minimum order must be 36 earrings)
(order if required)</v>
      </c>
      <c r="J2520">
        <f>'[2]Order Form'!I2469</f>
        <v>1</v>
      </c>
      <c r="K2520">
        <f>'[2]Order Form'!J2469</f>
        <v>0</v>
      </c>
      <c r="L2520">
        <f>'[2]Order Form'!K2469</f>
        <v>0</v>
      </c>
      <c r="M2520">
        <f>'[2]Order Form'!L2387</f>
        <v>0</v>
      </c>
    </row>
    <row r="2521" spans="3:13" ht="15" hidden="1" customHeight="1" outlineLevel="2" x14ac:dyDescent="0.25">
      <c r="C2521" s="59" t="s">
        <v>37</v>
      </c>
      <c r="D2521" s="59" t="s">
        <v>37</v>
      </c>
      <c r="E2521">
        <f>'[2]Order Form'!D2470</f>
        <v>512132</v>
      </c>
      <c r="F2521">
        <f>'[2]Order Form'!E2470</f>
        <v>800</v>
      </c>
      <c r="G2521">
        <f>'[2]Order Form'!F2470</f>
        <v>0</v>
      </c>
      <c r="H2521">
        <f>'[2]Order Form'!G2470</f>
        <v>0</v>
      </c>
      <c r="I2521" t="str">
        <f>'[2]Order Form'!H2470</f>
        <v>WS SURGICAL STEEL PLAIN SLEEPER 12MM SILVER</v>
      </c>
      <c r="J2521">
        <f>'[2]Order Form'!I2470</f>
        <v>3</v>
      </c>
      <c r="K2521">
        <f>'[2]Order Form'!J2470</f>
        <v>9.06</v>
      </c>
      <c r="L2521">
        <f>'[2]Order Form'!K2470</f>
        <v>14.95</v>
      </c>
      <c r="M2521" t="e">
        <f>'[2]Order Form'!#REF!</f>
        <v>#REF!</v>
      </c>
    </row>
    <row r="2522" spans="3:13" ht="15" hidden="1" customHeight="1" outlineLevel="2" x14ac:dyDescent="0.25">
      <c r="C2522" s="59" t="s">
        <v>37</v>
      </c>
      <c r="D2522" s="59" t="s">
        <v>37</v>
      </c>
      <c r="E2522">
        <f>'[2]Order Form'!D2471</f>
        <v>512133</v>
      </c>
      <c r="F2522">
        <f>'[2]Order Form'!E2471</f>
        <v>800</v>
      </c>
      <c r="G2522">
        <f>'[2]Order Form'!F2471</f>
        <v>0</v>
      </c>
      <c r="H2522">
        <f>'[2]Order Form'!G2471</f>
        <v>0</v>
      </c>
      <c r="I2522" t="str">
        <f>'[2]Order Form'!H2471</f>
        <v>WS SURGICAL STEEL PLAIN SLEEPER 12MM GOLD</v>
      </c>
      <c r="J2522">
        <f>'[2]Order Form'!I2471</f>
        <v>3</v>
      </c>
      <c r="K2522">
        <f>'[2]Order Form'!J2471</f>
        <v>9.06</v>
      </c>
      <c r="L2522">
        <f>'[2]Order Form'!K2471</f>
        <v>14.95</v>
      </c>
      <c r="M2522">
        <f>'[2]Order Form'!L2388</f>
        <v>0</v>
      </c>
    </row>
    <row r="2523" spans="3:13" ht="15" hidden="1" customHeight="1" outlineLevel="2" x14ac:dyDescent="0.25">
      <c r="C2523" s="59" t="s">
        <v>37</v>
      </c>
      <c r="D2523" s="59" t="s">
        <v>37</v>
      </c>
      <c r="E2523">
        <f>'[2]Order Form'!D2472</f>
        <v>512134</v>
      </c>
      <c r="F2523">
        <f>'[2]Order Form'!E2472</f>
        <v>801</v>
      </c>
      <c r="G2523">
        <f>'[2]Order Form'!F2472</f>
        <v>0</v>
      </c>
      <c r="H2523">
        <f>'[2]Order Form'!G2472</f>
        <v>0</v>
      </c>
      <c r="I2523" t="str">
        <f>'[2]Order Form'!H2472</f>
        <v>WS SURGICAL STEEL PLAIN SLEEPER 14MM SILVER</v>
      </c>
      <c r="J2523">
        <f>'[2]Order Form'!I2472</f>
        <v>3</v>
      </c>
      <c r="K2523">
        <f>'[2]Order Form'!J2472</f>
        <v>10.27</v>
      </c>
      <c r="L2523">
        <f>'[2]Order Form'!K2472</f>
        <v>16.95</v>
      </c>
      <c r="M2523">
        <f>'[2]Order Form'!L2389</f>
        <v>0</v>
      </c>
    </row>
    <row r="2524" spans="3:13" ht="15" hidden="1" customHeight="1" outlineLevel="2" x14ac:dyDescent="0.25">
      <c r="C2524" s="59" t="s">
        <v>37</v>
      </c>
      <c r="D2524" s="59" t="s">
        <v>37</v>
      </c>
      <c r="E2524">
        <f>'[2]Order Form'!D2473</f>
        <v>512135</v>
      </c>
      <c r="F2524">
        <f>'[2]Order Form'!E2473</f>
        <v>801</v>
      </c>
      <c r="G2524">
        <f>'[2]Order Form'!F2473</f>
        <v>0</v>
      </c>
      <c r="H2524">
        <f>'[2]Order Form'!G2473</f>
        <v>0</v>
      </c>
      <c r="I2524" t="str">
        <f>'[2]Order Form'!H2473</f>
        <v>WS SURGICAL STEEL PLAIN SLEEPER 14MM GOLD</v>
      </c>
      <c r="J2524">
        <f>'[2]Order Form'!I2473</f>
        <v>3</v>
      </c>
      <c r="K2524">
        <f>'[2]Order Form'!J2473</f>
        <v>10.27</v>
      </c>
      <c r="L2524">
        <f>'[2]Order Form'!K2473</f>
        <v>16.95</v>
      </c>
      <c r="M2524">
        <f>'[2]Order Form'!L2390</f>
        <v>0</v>
      </c>
    </row>
    <row r="2525" spans="3:13" ht="15" hidden="1" customHeight="1" outlineLevel="2" x14ac:dyDescent="0.25">
      <c r="C2525" s="59" t="s">
        <v>37</v>
      </c>
      <c r="D2525" s="59" t="s">
        <v>37</v>
      </c>
      <c r="E2525">
        <f>'[2]Order Form'!D2474</f>
        <v>512136</v>
      </c>
      <c r="F2525">
        <f>'[2]Order Form'!E2474</f>
        <v>802</v>
      </c>
      <c r="G2525">
        <f>'[2]Order Form'!F2474</f>
        <v>0</v>
      </c>
      <c r="H2525">
        <f>'[2]Order Form'!G2474</f>
        <v>0</v>
      </c>
      <c r="I2525" t="str">
        <f>'[2]Order Form'!H2474</f>
        <v>WS SURGICAL STEEL PLAIN SLEEPER 16MM SILVER</v>
      </c>
      <c r="J2525">
        <f>'[2]Order Form'!I2474</f>
        <v>3</v>
      </c>
      <c r="K2525">
        <f>'[2]Order Form'!J2474</f>
        <v>11.48</v>
      </c>
      <c r="L2525">
        <f>'[2]Order Form'!K2474</f>
        <v>18.95</v>
      </c>
      <c r="M2525">
        <f>'[2]Order Form'!L2391</f>
        <v>0</v>
      </c>
    </row>
    <row r="2526" spans="3:13" ht="15" hidden="1" customHeight="1" outlineLevel="2" x14ac:dyDescent="0.25">
      <c r="C2526" s="59" t="s">
        <v>37</v>
      </c>
      <c r="D2526" s="59" t="s">
        <v>37</v>
      </c>
      <c r="E2526">
        <f>'[2]Order Form'!D2475</f>
        <v>512137</v>
      </c>
      <c r="F2526">
        <f>'[2]Order Form'!E2475</f>
        <v>802</v>
      </c>
      <c r="G2526">
        <f>'[2]Order Form'!F2475</f>
        <v>0</v>
      </c>
      <c r="H2526">
        <f>'[2]Order Form'!G2475</f>
        <v>0</v>
      </c>
      <c r="I2526" t="str">
        <f>'[2]Order Form'!H2475</f>
        <v>WS SURGICAL STEEL PLAIN SLEEPER 16MM GOLD</v>
      </c>
      <c r="J2526">
        <f>'[2]Order Form'!I2475</f>
        <v>3</v>
      </c>
      <c r="K2526">
        <f>'[2]Order Form'!J2475</f>
        <v>11.48</v>
      </c>
      <c r="L2526">
        <f>'[2]Order Form'!K2475</f>
        <v>18.95</v>
      </c>
      <c r="M2526">
        <f>'[2]Order Form'!L2392</f>
        <v>0</v>
      </c>
    </row>
    <row r="2527" spans="3:13" ht="15" hidden="1" customHeight="1" outlineLevel="2" x14ac:dyDescent="0.25">
      <c r="C2527" s="59" t="s">
        <v>37</v>
      </c>
      <c r="D2527" s="59" t="s">
        <v>37</v>
      </c>
      <c r="E2527" t="str">
        <f>'[2]Order Form'!D2476</f>
        <v>512138 *</v>
      </c>
      <c r="F2527">
        <f>'[2]Order Form'!E2476</f>
        <v>803</v>
      </c>
      <c r="G2527">
        <f>'[2]Order Form'!F2476</f>
        <v>0</v>
      </c>
      <c r="H2527" t="str">
        <f>'[2]Order Form'!G2476</f>
        <v>ETA SEPT</v>
      </c>
      <c r="I2527" t="str">
        <f>'[2]Order Form'!H2476</f>
        <v>WS SURGICAL STEEL BALL SLEEPER 12MM SILVER</v>
      </c>
      <c r="J2527">
        <f>'[2]Order Form'!I2476</f>
        <v>3</v>
      </c>
      <c r="K2527">
        <f>'[2]Order Form'!J2476</f>
        <v>9.67</v>
      </c>
      <c r="L2527">
        <f>'[2]Order Form'!K2476</f>
        <v>15.95</v>
      </c>
      <c r="M2527">
        <f>'[2]Order Form'!L2393</f>
        <v>0</v>
      </c>
    </row>
    <row r="2528" spans="3:13" ht="15" hidden="1" customHeight="1" outlineLevel="2" x14ac:dyDescent="0.25">
      <c r="C2528" s="59" t="s">
        <v>37</v>
      </c>
      <c r="D2528" s="59" t="s">
        <v>37</v>
      </c>
      <c r="E2528" t="str">
        <f>'[2]Order Form'!D2477</f>
        <v>512139 *</v>
      </c>
      <c r="F2528">
        <f>'[2]Order Form'!E2477</f>
        <v>803</v>
      </c>
      <c r="G2528">
        <f>'[2]Order Form'!F2477</f>
        <v>0</v>
      </c>
      <c r="H2528" t="str">
        <f>'[2]Order Form'!G2477</f>
        <v>ETA SEPT</v>
      </c>
      <c r="I2528" t="str">
        <f>'[2]Order Form'!H2477</f>
        <v>WS SURGICAL STEEL BALL SLEEPER 12MM GOLD</v>
      </c>
      <c r="J2528">
        <f>'[2]Order Form'!I2477</f>
        <v>3</v>
      </c>
      <c r="K2528">
        <f>'[2]Order Form'!J2477</f>
        <v>9.67</v>
      </c>
      <c r="L2528">
        <f>'[2]Order Form'!K2477</f>
        <v>15.95</v>
      </c>
      <c r="M2528">
        <f>'[2]Order Form'!L2394</f>
        <v>0</v>
      </c>
    </row>
    <row r="2529" spans="3:13" ht="15" hidden="1" customHeight="1" outlineLevel="2" x14ac:dyDescent="0.25">
      <c r="C2529" s="59" t="s">
        <v>37</v>
      </c>
      <c r="D2529" s="59" t="s">
        <v>37</v>
      </c>
      <c r="E2529">
        <f>'[2]Order Form'!D2478</f>
        <v>512140</v>
      </c>
      <c r="F2529">
        <f>'[2]Order Form'!E2478</f>
        <v>804</v>
      </c>
      <c r="G2529">
        <f>'[2]Order Form'!F2478</f>
        <v>0</v>
      </c>
      <c r="H2529" t="str">
        <f>'[2]Order Form'!G2478</f>
        <v>LOW</v>
      </c>
      <c r="I2529" t="str">
        <f>'[2]Order Form'!H2478</f>
        <v>WS SURGICAL STEEL BALL SLEEPER 14MM SILVER</v>
      </c>
      <c r="J2529">
        <f>'[2]Order Form'!I2478</f>
        <v>3</v>
      </c>
      <c r="K2529">
        <f>'[2]Order Form'!J2478</f>
        <v>10.88</v>
      </c>
      <c r="L2529">
        <f>'[2]Order Form'!K2478</f>
        <v>17.95</v>
      </c>
      <c r="M2529">
        <f>'[2]Order Form'!L2395</f>
        <v>0</v>
      </c>
    </row>
    <row r="2530" spans="3:13" ht="15" hidden="1" customHeight="1" outlineLevel="2" x14ac:dyDescent="0.25">
      <c r="C2530" s="59" t="s">
        <v>37</v>
      </c>
      <c r="D2530" s="59" t="s">
        <v>37</v>
      </c>
      <c r="E2530" t="str">
        <f>'[2]Order Form'!D2479</f>
        <v>512141 *</v>
      </c>
      <c r="F2530">
        <f>'[2]Order Form'!E2479</f>
        <v>804</v>
      </c>
      <c r="G2530">
        <f>'[2]Order Form'!F2479</f>
        <v>0</v>
      </c>
      <c r="H2530" t="str">
        <f>'[2]Order Form'!G2479</f>
        <v>ETA SEPT</v>
      </c>
      <c r="I2530" t="str">
        <f>'[2]Order Form'!H2479</f>
        <v>WS SURGICAL STEEL BALL SLEEPER 14MM GOLD</v>
      </c>
      <c r="J2530">
        <f>'[2]Order Form'!I2479</f>
        <v>3</v>
      </c>
      <c r="K2530">
        <f>'[2]Order Form'!J2479</f>
        <v>10.88</v>
      </c>
      <c r="L2530">
        <f>'[2]Order Form'!K2479</f>
        <v>17.95</v>
      </c>
      <c r="M2530">
        <f>'[2]Order Form'!L2396</f>
        <v>0</v>
      </c>
    </row>
    <row r="2531" spans="3:13" ht="15" hidden="1" customHeight="1" outlineLevel="2" x14ac:dyDescent="0.25">
      <c r="C2531" s="59" t="s">
        <v>37</v>
      </c>
      <c r="D2531" s="59" t="s">
        <v>37</v>
      </c>
      <c r="E2531">
        <f>'[2]Order Form'!D2480</f>
        <v>512142</v>
      </c>
      <c r="F2531">
        <f>'[2]Order Form'!E2480</f>
        <v>805</v>
      </c>
      <c r="G2531">
        <f>'[2]Order Form'!F2480</f>
        <v>0</v>
      </c>
      <c r="H2531">
        <f>'[2]Order Form'!G2480</f>
        <v>0</v>
      </c>
      <c r="I2531" t="str">
        <f>'[2]Order Form'!H2480</f>
        <v>WS SURGICAL STEEL BALL SLEEPER 16MM SILVER</v>
      </c>
      <c r="J2531">
        <f>'[2]Order Form'!I2480</f>
        <v>3</v>
      </c>
      <c r="K2531">
        <f>'[2]Order Form'!J2480</f>
        <v>12.09</v>
      </c>
      <c r="L2531">
        <f>'[2]Order Form'!K2480</f>
        <v>19.95</v>
      </c>
      <c r="M2531">
        <f>'[2]Order Form'!L2397</f>
        <v>0</v>
      </c>
    </row>
    <row r="2532" spans="3:13" ht="15" hidden="1" customHeight="1" outlineLevel="2" x14ac:dyDescent="0.25">
      <c r="C2532" s="59" t="s">
        <v>37</v>
      </c>
      <c r="D2532" s="59" t="s">
        <v>37</v>
      </c>
      <c r="E2532">
        <f>'[2]Order Form'!D2481</f>
        <v>512143</v>
      </c>
      <c r="F2532">
        <f>'[2]Order Form'!E2481</f>
        <v>805</v>
      </c>
      <c r="G2532">
        <f>'[2]Order Form'!F2481</f>
        <v>0</v>
      </c>
      <c r="H2532" t="str">
        <f>'[2]Order Form'!G2481</f>
        <v>LOW - ETA SEPT</v>
      </c>
      <c r="I2532" t="str">
        <f>'[2]Order Form'!H2481</f>
        <v>WS SURGICAL STEEL BALL SLEEPER 16MM GOLD</v>
      </c>
      <c r="J2532">
        <f>'[2]Order Form'!I2481</f>
        <v>3</v>
      </c>
      <c r="K2532">
        <f>'[2]Order Form'!J2481</f>
        <v>12.09</v>
      </c>
      <c r="L2532">
        <f>'[2]Order Form'!K2481</f>
        <v>19.95</v>
      </c>
      <c r="M2532">
        <f>'[2]Order Form'!L2398</f>
        <v>0</v>
      </c>
    </row>
    <row r="2533" spans="3:13" ht="15" hidden="1" customHeight="1" outlineLevel="2" x14ac:dyDescent="0.25">
      <c r="C2533" s="59" t="s">
        <v>37</v>
      </c>
      <c r="D2533" s="59" t="s">
        <v>37</v>
      </c>
      <c r="E2533">
        <f>'[2]Order Form'!D2482</f>
        <v>0</v>
      </c>
      <c r="F2533">
        <f>'[2]Order Form'!E2482</f>
        <v>0</v>
      </c>
      <c r="G2533">
        <f>'[2]Order Form'!F2482</f>
        <v>0</v>
      </c>
      <c r="H2533">
        <f>'[2]Order Form'!G2482</f>
        <v>0</v>
      </c>
      <c r="I2533">
        <f>'[2]Order Form'!H2482</f>
        <v>0</v>
      </c>
      <c r="J2533">
        <f>'[2]Order Form'!I2482</f>
        <v>0</v>
      </c>
      <c r="K2533">
        <f>'[2]Order Form'!J2482</f>
        <v>0</v>
      </c>
      <c r="L2533">
        <f>'[2]Order Form'!K2482</f>
        <v>0</v>
      </c>
      <c r="M2533">
        <f>'[2]Order Form'!L2399</f>
        <v>0</v>
      </c>
    </row>
    <row r="2534" spans="3:13" ht="15" hidden="1" customHeight="1" outlineLevel="2" x14ac:dyDescent="0.25">
      <c r="C2534" s="59" t="s">
        <v>37</v>
      </c>
      <c r="D2534" s="59" t="s">
        <v>37</v>
      </c>
      <c r="E2534">
        <f>'[2]Order Form'!D2483</f>
        <v>0</v>
      </c>
      <c r="F2534">
        <f>'[2]Order Form'!E2483</f>
        <v>0</v>
      </c>
      <c r="G2534">
        <f>'[2]Order Form'!F2483</f>
        <v>0</v>
      </c>
      <c r="H2534">
        <f>'[2]Order Form'!G2483</f>
        <v>0</v>
      </c>
      <c r="I2534">
        <f>'[2]Order Form'!H2483</f>
        <v>0</v>
      </c>
      <c r="J2534">
        <f>'[2]Order Form'!I2483</f>
        <v>0</v>
      </c>
      <c r="K2534">
        <f>'[2]Order Form'!J2483</f>
        <v>0</v>
      </c>
      <c r="L2534">
        <f>'[2]Order Form'!K2483</f>
        <v>0</v>
      </c>
      <c r="M2534">
        <f>'[2]Order Form'!L2400</f>
        <v>0</v>
      </c>
    </row>
    <row r="2535" spans="3:13" ht="15" hidden="1" customHeight="1" outlineLevel="2" x14ac:dyDescent="0.25">
      <c r="C2535" s="59" t="s">
        <v>37</v>
      </c>
      <c r="D2535" s="59" t="s">
        <v>37</v>
      </c>
      <c r="E2535">
        <f>'[2]Order Form'!D2484</f>
        <v>512101</v>
      </c>
      <c r="F2535">
        <f>'[2]Order Form'!E2484</f>
        <v>102</v>
      </c>
      <c r="G2535">
        <f>'[2]Order Form'!F2484</f>
        <v>0</v>
      </c>
      <c r="H2535">
        <f>'[2]Order Form'!G2484</f>
        <v>0</v>
      </c>
      <c r="I2535" t="str">
        <f>'[2]Order Form'!H2484</f>
        <v>WS PIA CRYSTAL STUDS AQUARMARINE/SILVER</v>
      </c>
      <c r="J2535">
        <f>'[2]Order Form'!I2484</f>
        <v>3</v>
      </c>
      <c r="K2535">
        <f>'[2]Order Form'!J2484</f>
        <v>6.03</v>
      </c>
      <c r="L2535">
        <f>'[2]Order Form'!K2484</f>
        <v>9.9499999999999993</v>
      </c>
      <c r="M2535">
        <f>'[2]Order Form'!L2401</f>
        <v>0</v>
      </c>
    </row>
    <row r="2536" spans="3:13" ht="15" hidden="1" customHeight="1" outlineLevel="2" x14ac:dyDescent="0.25">
      <c r="C2536" s="59" t="s">
        <v>37</v>
      </c>
      <c r="D2536" s="59" t="s">
        <v>37</v>
      </c>
      <c r="E2536">
        <f>'[2]Order Form'!D2485</f>
        <v>512370</v>
      </c>
      <c r="F2536">
        <f>'[2]Order Form'!E2485</f>
        <v>104</v>
      </c>
      <c r="G2536">
        <f>'[2]Order Form'!F2485</f>
        <v>0</v>
      </c>
      <c r="H2536">
        <f>'[2]Order Form'!G2485</f>
        <v>0</v>
      </c>
      <c r="I2536" t="str">
        <f>'[2]Order Form'!H2485</f>
        <v>*(MM) WS DAINTY BUTTERFLY STUDS GOLD</v>
      </c>
      <c r="J2536">
        <f>'[2]Order Form'!I2485</f>
        <v>3</v>
      </c>
      <c r="K2536">
        <f>'[2]Order Form'!J2485</f>
        <v>9.06</v>
      </c>
      <c r="L2536">
        <f>'[2]Order Form'!K2485</f>
        <v>14.95</v>
      </c>
      <c r="M2536">
        <f>'[2]Order Form'!L2402</f>
        <v>0</v>
      </c>
    </row>
    <row r="2537" spans="3:13" ht="15" hidden="1" customHeight="1" outlineLevel="2" x14ac:dyDescent="0.25">
      <c r="C2537" s="59" t="s">
        <v>37</v>
      </c>
      <c r="D2537" s="59" t="s">
        <v>37</v>
      </c>
      <c r="E2537">
        <f>'[2]Order Form'!D2486</f>
        <v>512365</v>
      </c>
      <c r="F2537">
        <f>'[2]Order Form'!E2486</f>
        <v>107</v>
      </c>
      <c r="G2537">
        <f>'[2]Order Form'!F2486</f>
        <v>0</v>
      </c>
      <c r="H2537">
        <f>'[2]Order Form'!G2486</f>
        <v>0</v>
      </c>
      <c r="I2537" t="str">
        <f>'[2]Order Form'!H2486</f>
        <v>*(MM) WS CRYSTAL TEARDROP STUDS SILVER</v>
      </c>
      <c r="J2537">
        <f>'[2]Order Form'!I2486</f>
        <v>3</v>
      </c>
      <c r="K2537">
        <f>'[2]Order Form'!J2486</f>
        <v>7.85</v>
      </c>
      <c r="L2537">
        <f>'[2]Order Form'!K2486</f>
        <v>12.95</v>
      </c>
      <c r="M2537">
        <f>'[2]Order Form'!L2403</f>
        <v>0</v>
      </c>
    </row>
    <row r="2538" spans="3:13" ht="15" hidden="1" customHeight="1" outlineLevel="2" x14ac:dyDescent="0.25">
      <c r="C2538" s="59" t="s">
        <v>37</v>
      </c>
      <c r="D2538" s="59" t="s">
        <v>37</v>
      </c>
      <c r="E2538">
        <f>'[2]Order Form'!D2487</f>
        <v>512367</v>
      </c>
      <c r="F2538">
        <f>'[2]Order Form'!E2487</f>
        <v>108</v>
      </c>
      <c r="G2538">
        <f>'[2]Order Form'!F2487</f>
        <v>0</v>
      </c>
      <c r="H2538">
        <f>'[2]Order Form'!G2487</f>
        <v>0</v>
      </c>
      <c r="I2538" t="str">
        <f>'[2]Order Form'!H2487</f>
        <v>*(MM) WS RADIANT CRYSTAL STUDS ROSE GOLD</v>
      </c>
      <c r="J2538">
        <f>'[2]Order Form'!I2487</f>
        <v>3</v>
      </c>
      <c r="K2538">
        <f>'[2]Order Form'!J2487</f>
        <v>7.85</v>
      </c>
      <c r="L2538">
        <f>'[2]Order Form'!K2487</f>
        <v>12.95</v>
      </c>
      <c r="M2538">
        <f>'[2]Order Form'!L2404</f>
        <v>0</v>
      </c>
    </row>
    <row r="2539" spans="3:13" ht="15" hidden="1" customHeight="1" outlineLevel="2" x14ac:dyDescent="0.25">
      <c r="C2539" s="59" t="s">
        <v>37</v>
      </c>
      <c r="D2539" s="59" t="s">
        <v>37</v>
      </c>
      <c r="E2539">
        <f>'[2]Order Form'!D2488</f>
        <v>512369</v>
      </c>
      <c r="F2539">
        <f>'[2]Order Form'!E2488</f>
        <v>109</v>
      </c>
      <c r="G2539">
        <f>'[2]Order Form'!F2488</f>
        <v>0</v>
      </c>
      <c r="H2539">
        <f>'[2]Order Form'!G2488</f>
        <v>0</v>
      </c>
      <c r="I2539" t="str">
        <f>'[2]Order Form'!H2488</f>
        <v>*(MM) WS CRYSTAL ROSE STUDS SILVER</v>
      </c>
      <c r="J2539">
        <f>'[2]Order Form'!I2488</f>
        <v>3</v>
      </c>
      <c r="K2539">
        <f>'[2]Order Form'!J2488</f>
        <v>9.06</v>
      </c>
      <c r="L2539">
        <f>'[2]Order Form'!K2488</f>
        <v>14.95</v>
      </c>
      <c r="M2539">
        <f>'[2]Order Form'!L2405</f>
        <v>0</v>
      </c>
    </row>
    <row r="2540" spans="3:13" ht="15" hidden="1" customHeight="1" outlineLevel="2" x14ac:dyDescent="0.25">
      <c r="C2540" s="59" t="s">
        <v>37</v>
      </c>
      <c r="D2540" s="59" t="s">
        <v>37</v>
      </c>
      <c r="E2540">
        <f>'[2]Order Form'!D2489</f>
        <v>507281</v>
      </c>
      <c r="F2540">
        <f>'[2]Order Form'!E2489</f>
        <v>115</v>
      </c>
      <c r="G2540">
        <f>'[2]Order Form'!F2489</f>
        <v>0</v>
      </c>
      <c r="H2540">
        <f>'[2]Order Form'!G2489</f>
        <v>0</v>
      </c>
      <c r="I2540" t="str">
        <f>'[2]Order Form'!H2489</f>
        <v>WS TESS TRIANGLE STUDS SILVER</v>
      </c>
      <c r="J2540">
        <f>'[2]Order Form'!I2489</f>
        <v>3</v>
      </c>
      <c r="K2540">
        <f>'[2]Order Form'!J2489</f>
        <v>9.06</v>
      </c>
      <c r="L2540">
        <f>'[2]Order Form'!K2489</f>
        <v>14.95</v>
      </c>
      <c r="M2540">
        <f>'[2]Order Form'!L2406</f>
        <v>0</v>
      </c>
    </row>
    <row r="2541" spans="3:13" ht="15" hidden="1" customHeight="1" outlineLevel="2" x14ac:dyDescent="0.25">
      <c r="C2541" s="59" t="s">
        <v>37</v>
      </c>
      <c r="D2541" s="59" t="s">
        <v>37</v>
      </c>
      <c r="E2541">
        <f>'[2]Order Form'!D2490</f>
        <v>510329</v>
      </c>
      <c r="F2541">
        <f>'[2]Order Form'!E2490</f>
        <v>118</v>
      </c>
      <c r="G2541">
        <f>'[2]Order Form'!F2490</f>
        <v>0</v>
      </c>
      <c r="H2541">
        <f>'[2]Order Form'!G2490</f>
        <v>0</v>
      </c>
      <c r="I2541" t="str">
        <f>'[2]Order Form'!H2490</f>
        <v>WS BAGUETTE STUDS SAPPHIRE/SILVER</v>
      </c>
      <c r="J2541">
        <f>'[2]Order Form'!I2490</f>
        <v>3</v>
      </c>
      <c r="K2541">
        <f>'[2]Order Form'!J2490</f>
        <v>6.03</v>
      </c>
      <c r="L2541">
        <f>'[2]Order Form'!K2490</f>
        <v>9.9499999999999993</v>
      </c>
      <c r="M2541">
        <f>'[2]Order Form'!L2407</f>
        <v>0</v>
      </c>
    </row>
    <row r="2542" spans="3:13" ht="15" hidden="1" customHeight="1" outlineLevel="2" x14ac:dyDescent="0.25">
      <c r="C2542" s="59" t="s">
        <v>37</v>
      </c>
      <c r="D2542" s="59" t="s">
        <v>37</v>
      </c>
      <c r="E2542">
        <f>'[2]Order Form'!D2491</f>
        <v>512682</v>
      </c>
      <c r="F2542">
        <f>'[2]Order Form'!E2491</f>
        <v>126</v>
      </c>
      <c r="G2542">
        <f>'[2]Order Form'!F2491</f>
        <v>0</v>
      </c>
      <c r="H2542">
        <f>'[2]Order Form'!G2491</f>
        <v>0</v>
      </c>
      <c r="I2542" t="str">
        <f>'[2]Order Form'!H2491</f>
        <v>*(SE) WS AXIS CRYSTAL HOOPS SILVER</v>
      </c>
      <c r="J2542">
        <f>'[2]Order Form'!I2491</f>
        <v>3</v>
      </c>
      <c r="K2542">
        <f>'[2]Order Form'!J2491</f>
        <v>10.27</v>
      </c>
      <c r="L2542">
        <f>'[2]Order Form'!K2491</f>
        <v>16.95</v>
      </c>
      <c r="M2542">
        <f>'[2]Order Form'!L2408</f>
        <v>0</v>
      </c>
    </row>
    <row r="2543" spans="3:13" ht="15" hidden="1" customHeight="1" outlineLevel="2" x14ac:dyDescent="0.25">
      <c r="C2543" s="59" t="s">
        <v>37</v>
      </c>
      <c r="D2543" s="59" t="s">
        <v>37</v>
      </c>
      <c r="E2543">
        <f>'[2]Order Form'!D2492</f>
        <v>512687</v>
      </c>
      <c r="F2543">
        <f>'[2]Order Form'!E2492</f>
        <v>127</v>
      </c>
      <c r="G2543">
        <f>'[2]Order Form'!F2492</f>
        <v>0</v>
      </c>
      <c r="H2543">
        <f>'[2]Order Form'!G2492</f>
        <v>0</v>
      </c>
      <c r="I2543" t="str">
        <f>'[2]Order Form'!H2492</f>
        <v>*(SE) WS CONTOUR CRYSTAL EARRINGS SILVER</v>
      </c>
      <c r="J2543">
        <f>'[2]Order Form'!I2492</f>
        <v>3</v>
      </c>
      <c r="K2543">
        <f>'[2]Order Form'!J2492</f>
        <v>12.09</v>
      </c>
      <c r="L2543">
        <f>'[2]Order Form'!K2492</f>
        <v>19.95</v>
      </c>
      <c r="M2543">
        <f>'[2]Order Form'!L2409</f>
        <v>0</v>
      </c>
    </row>
    <row r="2544" spans="3:13" ht="15" hidden="1" customHeight="1" outlineLevel="2" x14ac:dyDescent="0.25">
      <c r="C2544" s="59" t="s">
        <v>37</v>
      </c>
      <c r="D2544" s="59" t="s">
        <v>37</v>
      </c>
      <c r="E2544">
        <f>'[2]Order Form'!D2493</f>
        <v>507534</v>
      </c>
      <c r="F2544">
        <f>'[2]Order Form'!E2493</f>
        <v>128</v>
      </c>
      <c r="G2544">
        <f>'[2]Order Form'!F2493</f>
        <v>0</v>
      </c>
      <c r="H2544">
        <f>'[2]Order Form'!G2493</f>
        <v>0</v>
      </c>
      <c r="I2544" t="str">
        <f>'[2]Order Form'!H2493</f>
        <v>WS MISCHA STUDS SILVER</v>
      </c>
      <c r="J2544">
        <f>'[2]Order Form'!I2493</f>
        <v>3</v>
      </c>
      <c r="K2544">
        <f>'[2]Order Form'!J2493</f>
        <v>9.06</v>
      </c>
      <c r="L2544">
        <f>'[2]Order Form'!K2493</f>
        <v>14.95</v>
      </c>
      <c r="M2544">
        <f>'[2]Order Form'!L2410</f>
        <v>0</v>
      </c>
    </row>
    <row r="2545" spans="3:13" ht="15" hidden="1" customHeight="1" outlineLevel="2" x14ac:dyDescent="0.25">
      <c r="C2545" s="59" t="s">
        <v>37</v>
      </c>
      <c r="D2545" s="59" t="s">
        <v>37</v>
      </c>
      <c r="E2545">
        <f>'[2]Order Form'!D2494</f>
        <v>507669</v>
      </c>
      <c r="F2545">
        <f>'[2]Order Form'!E2494</f>
        <v>135</v>
      </c>
      <c r="G2545">
        <f>'[2]Order Form'!F2494</f>
        <v>0</v>
      </c>
      <c r="H2545">
        <f>'[2]Order Form'!G2494</f>
        <v>0</v>
      </c>
      <c r="I2545" t="str">
        <f>'[2]Order Form'!H2494</f>
        <v>WS LEAH EARRINGS SILVER</v>
      </c>
      <c r="J2545">
        <f>'[2]Order Form'!I2494</f>
        <v>3</v>
      </c>
      <c r="K2545">
        <f>'[2]Order Form'!J2494</f>
        <v>10.27</v>
      </c>
      <c r="L2545">
        <f>'[2]Order Form'!K2494</f>
        <v>16.95</v>
      </c>
      <c r="M2545">
        <f>'[2]Order Form'!L2411</f>
        <v>0</v>
      </c>
    </row>
    <row r="2546" spans="3:13" ht="15" hidden="1" customHeight="1" outlineLevel="2" x14ac:dyDescent="0.25">
      <c r="C2546" s="59" t="s">
        <v>37</v>
      </c>
      <c r="D2546" s="59" t="s">
        <v>37</v>
      </c>
      <c r="E2546">
        <f>'[2]Order Form'!D2495</f>
        <v>511467</v>
      </c>
      <c r="F2546">
        <f>'[2]Order Form'!E2495</f>
        <v>136</v>
      </c>
      <c r="G2546">
        <f>'[2]Order Form'!F2495</f>
        <v>0</v>
      </c>
      <c r="H2546">
        <f>'[2]Order Form'!G2495</f>
        <v>0</v>
      </c>
      <c r="I2546" t="str">
        <f>'[2]Order Form'!H2495</f>
        <v>WS HAZEL TEAR DROP CRYSTAL EARRINGS SILVER/LIGHT TOPAZ</v>
      </c>
      <c r="J2546">
        <f>'[2]Order Form'!I2495</f>
        <v>3</v>
      </c>
      <c r="K2546">
        <f>'[2]Order Form'!J2495</f>
        <v>12.09</v>
      </c>
      <c r="L2546">
        <f>'[2]Order Form'!K2495</f>
        <v>19.95</v>
      </c>
      <c r="M2546">
        <f>'[2]Order Form'!L2412</f>
        <v>0</v>
      </c>
    </row>
    <row r="2547" spans="3:13" ht="15" hidden="1" customHeight="1" outlineLevel="2" x14ac:dyDescent="0.25">
      <c r="C2547" s="59" t="s">
        <v>37</v>
      </c>
      <c r="D2547" s="59" t="s">
        <v>37</v>
      </c>
      <c r="E2547">
        <f>'[2]Order Form'!D2496</f>
        <v>504463</v>
      </c>
      <c r="F2547">
        <f>'[2]Order Form'!E2496</f>
        <v>140</v>
      </c>
      <c r="G2547">
        <f>'[2]Order Form'!F2496</f>
        <v>0</v>
      </c>
      <c r="H2547">
        <f>'[2]Order Form'!G2496</f>
        <v>0</v>
      </c>
      <c r="I2547" t="str">
        <f>'[2]Order Form'!H2496</f>
        <v>*(CO) WS SWAROVSKI 4MM CRYSTAL STUD CRYSTAL</v>
      </c>
      <c r="J2547">
        <f>'[2]Order Form'!I2496</f>
        <v>3</v>
      </c>
      <c r="K2547">
        <f>'[2]Order Form'!J2496</f>
        <v>6.03</v>
      </c>
      <c r="L2547">
        <f>'[2]Order Form'!K2496</f>
        <v>9.9499999999999993</v>
      </c>
      <c r="M2547">
        <f>'[2]Order Form'!L2413</f>
        <v>0</v>
      </c>
    </row>
    <row r="2548" spans="3:13" ht="15" hidden="1" customHeight="1" outlineLevel="2" x14ac:dyDescent="0.25">
      <c r="C2548" s="59" t="s">
        <v>37</v>
      </c>
      <c r="D2548" s="59" t="s">
        <v>37</v>
      </c>
      <c r="E2548">
        <f>'[2]Order Form'!D2497</f>
        <v>504469</v>
      </c>
      <c r="F2548">
        <f>'[2]Order Form'!E2497</f>
        <v>141</v>
      </c>
      <c r="G2548">
        <f>'[2]Order Form'!F2497</f>
        <v>0</v>
      </c>
      <c r="H2548">
        <f>'[2]Order Form'!G2497</f>
        <v>0</v>
      </c>
      <c r="I2548" t="str">
        <f>'[2]Order Form'!H2497</f>
        <v>*(CO) WS SWAROVSKI 6MM CRYSTAL STUD CRYSTAL</v>
      </c>
      <c r="J2548">
        <f>'[2]Order Form'!I2497</f>
        <v>3</v>
      </c>
      <c r="K2548">
        <f>'[2]Order Form'!J2497</f>
        <v>7.85</v>
      </c>
      <c r="L2548">
        <f>'[2]Order Form'!K2497</f>
        <v>12.95</v>
      </c>
      <c r="M2548">
        <f>'[2]Order Form'!L2414</f>
        <v>0</v>
      </c>
    </row>
    <row r="2549" spans="3:13" ht="15" hidden="1" customHeight="1" outlineLevel="2" x14ac:dyDescent="0.25">
      <c r="C2549" s="59" t="s">
        <v>37</v>
      </c>
      <c r="D2549" s="59" t="s">
        <v>37</v>
      </c>
      <c r="E2549">
        <f>'[2]Order Form'!D2498</f>
        <v>508610</v>
      </c>
      <c r="F2549">
        <f>'[2]Order Form'!E2498</f>
        <v>148</v>
      </c>
      <c r="G2549">
        <f>'[2]Order Form'!F2498</f>
        <v>0</v>
      </c>
      <c r="H2549" t="str">
        <f>'[2]Order Form'!G2498</f>
        <v>LOW</v>
      </c>
      <c r="I2549" t="str">
        <f>'[2]Order Form'!H2498</f>
        <v>WS IVY EARRINGS GOLD</v>
      </c>
      <c r="J2549">
        <f>'[2]Order Form'!I2498</f>
        <v>3</v>
      </c>
      <c r="K2549">
        <f>'[2]Order Form'!J2498</f>
        <v>6.03</v>
      </c>
      <c r="L2549">
        <f>'[2]Order Form'!K2498</f>
        <v>9.9499999999999993</v>
      </c>
      <c r="M2549">
        <f>'[2]Order Form'!L2415</f>
        <v>0</v>
      </c>
    </row>
    <row r="2550" spans="3:13" ht="15" hidden="1" customHeight="1" outlineLevel="2" x14ac:dyDescent="0.25">
      <c r="C2550" s="59" t="s">
        <v>37</v>
      </c>
      <c r="D2550" s="59" t="s">
        <v>37</v>
      </c>
      <c r="E2550">
        <f>'[2]Order Form'!D2499</f>
        <v>510441</v>
      </c>
      <c r="F2550">
        <f>'[2]Order Form'!E2499</f>
        <v>156</v>
      </c>
      <c r="G2550">
        <f>'[2]Order Form'!F2499</f>
        <v>0</v>
      </c>
      <c r="H2550">
        <f>'[2]Order Form'!G2499</f>
        <v>0</v>
      </c>
      <c r="I2550" t="str">
        <f>'[2]Order Form'!H2499</f>
        <v>WS CURVED CRYSTAL STUDS GOLD</v>
      </c>
      <c r="J2550">
        <f>'[2]Order Form'!I2499</f>
        <v>3</v>
      </c>
      <c r="K2550">
        <f>'[2]Order Form'!J2499</f>
        <v>9.06</v>
      </c>
      <c r="L2550">
        <f>'[2]Order Form'!K2499</f>
        <v>14.95</v>
      </c>
      <c r="M2550">
        <f>'[2]Order Form'!L2416</f>
        <v>0</v>
      </c>
    </row>
    <row r="2551" spans="3:13" ht="15" hidden="1" customHeight="1" outlineLevel="2" x14ac:dyDescent="0.25">
      <c r="C2551" s="59" t="s">
        <v>37</v>
      </c>
      <c r="D2551" s="59" t="s">
        <v>37</v>
      </c>
      <c r="E2551">
        <f>'[2]Order Form'!D2500</f>
        <v>512103</v>
      </c>
      <c r="F2551">
        <f>'[2]Order Form'!E2500</f>
        <v>161</v>
      </c>
      <c r="G2551">
        <f>'[2]Order Form'!F2500</f>
        <v>0</v>
      </c>
      <c r="H2551">
        <f>'[2]Order Form'!G2500</f>
        <v>0</v>
      </c>
      <c r="I2551" t="str">
        <f>'[2]Order Form'!H2500</f>
        <v>WS ALICE CRYSTAL DANGLE STUDS ROSE GOLD</v>
      </c>
      <c r="J2551">
        <f>'[2]Order Form'!I2500</f>
        <v>3</v>
      </c>
      <c r="K2551">
        <f>'[2]Order Form'!J2500</f>
        <v>7.85</v>
      </c>
      <c r="L2551">
        <f>'[2]Order Form'!K2500</f>
        <v>12.95</v>
      </c>
      <c r="M2551">
        <f>'[2]Order Form'!L2417</f>
        <v>0</v>
      </c>
    </row>
    <row r="2552" spans="3:13" ht="15" hidden="1" customHeight="1" outlineLevel="2" x14ac:dyDescent="0.25">
      <c r="C2552" s="59" t="s">
        <v>37</v>
      </c>
      <c r="D2552" s="59" t="s">
        <v>37</v>
      </c>
      <c r="E2552">
        <f>'[2]Order Form'!D2501</f>
        <v>512550</v>
      </c>
      <c r="F2552">
        <f>'[2]Order Form'!E2501</f>
        <v>163</v>
      </c>
      <c r="G2552">
        <f>'[2]Order Form'!F2501</f>
        <v>0</v>
      </c>
      <c r="H2552">
        <f>'[2]Order Form'!G2501</f>
        <v>0</v>
      </c>
      <c r="I2552" t="str">
        <f>'[2]Order Form'!H2501</f>
        <v>*(CC) WS OVAL CRYSTAL STUDS GOLD/LIGHT PEACH</v>
      </c>
      <c r="J2552">
        <f>'[2]Order Form'!I2501</f>
        <v>3</v>
      </c>
      <c r="K2552">
        <f>'[2]Order Form'!J2501</f>
        <v>7.85</v>
      </c>
      <c r="L2552">
        <f>'[2]Order Form'!K2501</f>
        <v>12.95</v>
      </c>
      <c r="M2552">
        <f>'[2]Order Form'!L2418</f>
        <v>0</v>
      </c>
    </row>
    <row r="2553" spans="3:13" ht="15" hidden="1" customHeight="1" outlineLevel="2" x14ac:dyDescent="0.25">
      <c r="C2553" s="59" t="s">
        <v>37</v>
      </c>
      <c r="D2553" s="59" t="s">
        <v>37</v>
      </c>
      <c r="E2553">
        <f>'[2]Order Form'!D2502</f>
        <v>512551</v>
      </c>
      <c r="F2553">
        <f>'[2]Order Form'!E2502</f>
        <v>163</v>
      </c>
      <c r="G2553">
        <f>'[2]Order Form'!F2502</f>
        <v>0</v>
      </c>
      <c r="H2553">
        <f>'[2]Order Form'!G2502</f>
        <v>0</v>
      </c>
      <c r="I2553" t="str">
        <f>'[2]Order Form'!H2502</f>
        <v>*(CC) WS OVAL CRYSTAL STUDS SILVER/ALEXANDRITE</v>
      </c>
      <c r="J2553">
        <f>'[2]Order Form'!I2502</f>
        <v>3</v>
      </c>
      <c r="K2553">
        <f>'[2]Order Form'!J2502</f>
        <v>7.85</v>
      </c>
      <c r="L2553">
        <f>'[2]Order Form'!K2502</f>
        <v>12.95</v>
      </c>
      <c r="M2553">
        <f>'[2]Order Form'!L2419</f>
        <v>0</v>
      </c>
    </row>
    <row r="2554" spans="3:13" ht="15" hidden="1" customHeight="1" outlineLevel="2" x14ac:dyDescent="0.25">
      <c r="C2554" s="59" t="s">
        <v>37</v>
      </c>
      <c r="D2554" s="59" t="s">
        <v>37</v>
      </c>
      <c r="E2554">
        <f>'[2]Order Form'!D2503</f>
        <v>512552</v>
      </c>
      <c r="F2554">
        <f>'[2]Order Form'!E2503</f>
        <v>163</v>
      </c>
      <c r="G2554">
        <f>'[2]Order Form'!F2503</f>
        <v>0</v>
      </c>
      <c r="H2554">
        <f>'[2]Order Form'!G2503</f>
        <v>0</v>
      </c>
      <c r="I2554" t="str">
        <f>'[2]Order Form'!H2503</f>
        <v xml:space="preserve">*(CC) WS OVAL CRYSTAL STUDS SILVER/PALE YELLOW </v>
      </c>
      <c r="J2554">
        <f>'[2]Order Form'!I2503</f>
        <v>3</v>
      </c>
      <c r="K2554">
        <f>'[2]Order Form'!J2503</f>
        <v>7.85</v>
      </c>
      <c r="L2554">
        <f>'[2]Order Form'!K2503</f>
        <v>12.95</v>
      </c>
      <c r="M2554">
        <f>'[2]Order Form'!L2420</f>
        <v>0</v>
      </c>
    </row>
    <row r="2555" spans="3:13" ht="15" hidden="1" customHeight="1" outlineLevel="2" x14ac:dyDescent="0.25">
      <c r="C2555" s="59" t="s">
        <v>37</v>
      </c>
      <c r="D2555" s="59" t="s">
        <v>37</v>
      </c>
      <c r="E2555">
        <f>'[2]Order Form'!D2504</f>
        <v>512555</v>
      </c>
      <c r="F2555">
        <f>'[2]Order Form'!E2504</f>
        <v>166</v>
      </c>
      <c r="G2555">
        <f>'[2]Order Form'!F2504</f>
        <v>0</v>
      </c>
      <c r="H2555" t="str">
        <f>'[2]Order Form'!G2504</f>
        <v>LOW</v>
      </c>
      <c r="I2555" t="str">
        <f>'[2]Order Form'!H2504</f>
        <v xml:space="preserve">*(CC) WS ROUND CRYSTAL HUGGIE HOOPS SILVER/EMERALD </v>
      </c>
      <c r="J2555">
        <f>'[2]Order Form'!I2504</f>
        <v>3</v>
      </c>
      <c r="K2555">
        <f>'[2]Order Form'!J2504</f>
        <v>9.06</v>
      </c>
      <c r="L2555">
        <f>'[2]Order Form'!K2504</f>
        <v>14.95</v>
      </c>
      <c r="M2555">
        <f>'[2]Order Form'!L2421</f>
        <v>0</v>
      </c>
    </row>
    <row r="2556" spans="3:13" ht="15" hidden="1" customHeight="1" outlineLevel="2" x14ac:dyDescent="0.25">
      <c r="C2556" s="59" t="s">
        <v>37</v>
      </c>
      <c r="D2556" s="59" t="s">
        <v>37</v>
      </c>
      <c r="E2556">
        <f>'[2]Order Form'!D2505</f>
        <v>512557</v>
      </c>
      <c r="F2556">
        <f>'[2]Order Form'!E2505</f>
        <v>169</v>
      </c>
      <c r="G2556">
        <f>'[2]Order Form'!F2505</f>
        <v>0</v>
      </c>
      <c r="H2556" t="str">
        <f>'[2]Order Form'!G2505</f>
        <v>VERY LOW</v>
      </c>
      <c r="I2556" t="str">
        <f>'[2]Order Form'!H2505</f>
        <v xml:space="preserve">*(CC) WS ROUND CRYSTAL DROP EARRINGS GOLD/CRYSTAL CLEAR </v>
      </c>
      <c r="J2556">
        <f>'[2]Order Form'!I2505</f>
        <v>3</v>
      </c>
      <c r="K2556">
        <f>'[2]Order Form'!J2505</f>
        <v>10.27</v>
      </c>
      <c r="L2556">
        <f>'[2]Order Form'!K2505</f>
        <v>16.95</v>
      </c>
      <c r="M2556">
        <f>'[2]Order Form'!L2422</f>
        <v>0</v>
      </c>
    </row>
    <row r="2557" spans="3:13" ht="15" hidden="1" customHeight="1" outlineLevel="2" x14ac:dyDescent="0.25">
      <c r="C2557" s="59" t="s">
        <v>37</v>
      </c>
      <c r="D2557" s="59" t="s">
        <v>37</v>
      </c>
      <c r="E2557">
        <f>'[2]Order Form'!D2506</f>
        <v>511081</v>
      </c>
      <c r="F2557">
        <f>'[2]Order Form'!E2506</f>
        <v>171</v>
      </c>
      <c r="G2557">
        <f>'[2]Order Form'!F2506</f>
        <v>0</v>
      </c>
      <c r="H2557">
        <f>'[2]Order Form'!G2506</f>
        <v>0</v>
      </c>
      <c r="I2557" t="str">
        <f>'[2]Order Form'!H2506</f>
        <v>WS PEAR CRYSTAL STUDS SILVER/GOLDEN AMBER</v>
      </c>
      <c r="J2557">
        <f>'[2]Order Form'!I2506</f>
        <v>3</v>
      </c>
      <c r="K2557">
        <f>'[2]Order Form'!J2506</f>
        <v>6.03</v>
      </c>
      <c r="L2557">
        <f>'[2]Order Form'!K2506</f>
        <v>9.9499999999999993</v>
      </c>
      <c r="M2557">
        <f>'[2]Order Form'!L2423</f>
        <v>0</v>
      </c>
    </row>
    <row r="2558" spans="3:13" ht="15" hidden="1" customHeight="1" outlineLevel="2" x14ac:dyDescent="0.25">
      <c r="C2558" s="59" t="s">
        <v>37</v>
      </c>
      <c r="D2558" s="59" t="s">
        <v>37</v>
      </c>
      <c r="E2558">
        <f>'[2]Order Form'!D2507</f>
        <v>511082</v>
      </c>
      <c r="F2558">
        <f>'[2]Order Form'!E2507</f>
        <v>171</v>
      </c>
      <c r="G2558">
        <f>'[2]Order Form'!F2507</f>
        <v>0</v>
      </c>
      <c r="H2558">
        <f>'[2]Order Form'!G2507</f>
        <v>0</v>
      </c>
      <c r="I2558" t="str">
        <f>'[2]Order Form'!H2507</f>
        <v>WS PEAR CRYSTAL STUDS ROSE GOLD/BLACK DIAMOND</v>
      </c>
      <c r="J2558">
        <f>'[2]Order Form'!I2507</f>
        <v>3</v>
      </c>
      <c r="K2558">
        <f>'[2]Order Form'!J2507</f>
        <v>6.03</v>
      </c>
      <c r="L2558">
        <f>'[2]Order Form'!K2507</f>
        <v>9.9499999999999993</v>
      </c>
      <c r="M2558">
        <f>'[2]Order Form'!L2424</f>
        <v>0</v>
      </c>
    </row>
    <row r="2559" spans="3:13" ht="15" hidden="1" customHeight="1" outlineLevel="2" x14ac:dyDescent="0.25">
      <c r="C2559" s="59" t="s">
        <v>37</v>
      </c>
      <c r="D2559" s="59" t="s">
        <v>37</v>
      </c>
      <c r="E2559">
        <f>'[2]Order Form'!D2508</f>
        <v>511087</v>
      </c>
      <c r="F2559">
        <f>'[2]Order Form'!E2508</f>
        <v>174</v>
      </c>
      <c r="G2559">
        <f>'[2]Order Form'!F2508</f>
        <v>0</v>
      </c>
      <c r="H2559">
        <f>'[2]Order Form'!G2508</f>
        <v>0</v>
      </c>
      <c r="I2559" t="str">
        <f>'[2]Order Form'!H2508</f>
        <v>WS LOLA SQUARE CRYSTAL DROP EARRINGS GOLD/BROWN</v>
      </c>
      <c r="J2559">
        <f>'[2]Order Form'!I2508</f>
        <v>3</v>
      </c>
      <c r="K2559">
        <f>'[2]Order Form'!J2508</f>
        <v>9.06</v>
      </c>
      <c r="L2559">
        <f>'[2]Order Form'!K2508</f>
        <v>14.95</v>
      </c>
      <c r="M2559">
        <f>'[2]Order Form'!L2425</f>
        <v>0</v>
      </c>
    </row>
    <row r="2560" spans="3:13" ht="15" hidden="1" customHeight="1" outlineLevel="2" x14ac:dyDescent="0.25">
      <c r="C2560" s="59" t="s">
        <v>37</v>
      </c>
      <c r="D2560" s="59" t="s">
        <v>37</v>
      </c>
      <c r="E2560">
        <f>'[2]Order Form'!D2509</f>
        <v>511931</v>
      </c>
      <c r="F2560">
        <f>'[2]Order Form'!E2509</f>
        <v>175</v>
      </c>
      <c r="G2560">
        <f>'[2]Order Form'!F2509</f>
        <v>0</v>
      </c>
      <c r="H2560">
        <f>'[2]Order Form'!G2509</f>
        <v>0</v>
      </c>
      <c r="I2560" t="str">
        <f>'[2]Order Form'!H2509</f>
        <v xml:space="preserve">WS ROUND CRYSTAL STUDS SIAM/GOLD </v>
      </c>
      <c r="J2560">
        <f>'[2]Order Form'!I2509</f>
        <v>3</v>
      </c>
      <c r="K2560">
        <f>'[2]Order Form'!J2509</f>
        <v>7.85</v>
      </c>
      <c r="L2560">
        <f>'[2]Order Form'!K2509</f>
        <v>12.95</v>
      </c>
      <c r="M2560">
        <f>'[2]Order Form'!L2426</f>
        <v>0</v>
      </c>
    </row>
    <row r="2561" spans="3:13" ht="15" hidden="1" customHeight="1" outlineLevel="2" x14ac:dyDescent="0.25">
      <c r="C2561" s="59" t="s">
        <v>37</v>
      </c>
      <c r="D2561" s="59" t="s">
        <v>37</v>
      </c>
      <c r="E2561">
        <f>'[2]Order Form'!D2510</f>
        <v>511932</v>
      </c>
      <c r="F2561">
        <f>'[2]Order Form'!E2510</f>
        <v>175</v>
      </c>
      <c r="G2561">
        <f>'[2]Order Form'!F2510</f>
        <v>0</v>
      </c>
      <c r="H2561">
        <f>'[2]Order Form'!G2510</f>
        <v>0</v>
      </c>
      <c r="I2561" t="str">
        <f>'[2]Order Form'!H2510</f>
        <v xml:space="preserve">WS ROUND CRYSTAL STUDS MONTANA /SILVER </v>
      </c>
      <c r="J2561">
        <f>'[2]Order Form'!I2510</f>
        <v>3</v>
      </c>
      <c r="K2561">
        <f>'[2]Order Form'!J2510</f>
        <v>7.85</v>
      </c>
      <c r="L2561">
        <f>'[2]Order Form'!K2510</f>
        <v>12.95</v>
      </c>
      <c r="M2561">
        <f>'[2]Order Form'!L2427</f>
        <v>0</v>
      </c>
    </row>
    <row r="2562" spans="3:13" ht="15" hidden="1" customHeight="1" outlineLevel="2" x14ac:dyDescent="0.25">
      <c r="C2562" s="59" t="s">
        <v>37</v>
      </c>
      <c r="D2562" s="59" t="s">
        <v>37</v>
      </c>
      <c r="E2562">
        <f>'[2]Order Form'!D2511</f>
        <v>511933</v>
      </c>
      <c r="F2562">
        <f>'[2]Order Form'!E2511</f>
        <v>175</v>
      </c>
      <c r="G2562">
        <f>'[2]Order Form'!F2511</f>
        <v>0</v>
      </c>
      <c r="H2562">
        <f>'[2]Order Form'!G2511</f>
        <v>0</v>
      </c>
      <c r="I2562" t="str">
        <f>'[2]Order Form'!H2511</f>
        <v>WS ROUND CRYSTAL STUDS LIGHT YELLOW/ROSE GOLD</v>
      </c>
      <c r="J2562">
        <f>'[2]Order Form'!I2511</f>
        <v>3</v>
      </c>
      <c r="K2562">
        <f>'[2]Order Form'!J2511</f>
        <v>7.85</v>
      </c>
      <c r="L2562">
        <f>'[2]Order Form'!K2511</f>
        <v>12.95</v>
      </c>
      <c r="M2562">
        <f>'[2]Order Form'!L2428</f>
        <v>0</v>
      </c>
    </row>
    <row r="2563" spans="3:13" ht="15" hidden="1" customHeight="1" outlineLevel="2" x14ac:dyDescent="0.25">
      <c r="C2563" s="59" t="s">
        <v>37</v>
      </c>
      <c r="D2563" s="59" t="s">
        <v>37</v>
      </c>
      <c r="E2563">
        <f>'[2]Order Form'!D2512</f>
        <v>511168</v>
      </c>
      <c r="F2563">
        <f>'[2]Order Form'!E2512</f>
        <v>177</v>
      </c>
      <c r="G2563">
        <f>'[2]Order Form'!F2512</f>
        <v>0</v>
      </c>
      <c r="H2563">
        <f>'[2]Order Form'!G2512</f>
        <v>0</v>
      </c>
      <c r="I2563" t="str">
        <f>'[2]Order Form'!H2512</f>
        <v>WS CRYSTAL DROP EARRINGS DARK TOPAZ/ROSE GOLD</v>
      </c>
      <c r="J2563">
        <f>'[2]Order Form'!I2512</f>
        <v>3</v>
      </c>
      <c r="K2563">
        <f>'[2]Order Form'!J2512</f>
        <v>9.06</v>
      </c>
      <c r="L2563">
        <f>'[2]Order Form'!K2512</f>
        <v>14.95</v>
      </c>
      <c r="M2563">
        <f>'[2]Order Form'!L2429</f>
        <v>0</v>
      </c>
    </row>
    <row r="2564" spans="3:13" ht="15" hidden="1" customHeight="1" outlineLevel="2" x14ac:dyDescent="0.25">
      <c r="C2564" s="59" t="s">
        <v>37</v>
      </c>
      <c r="D2564" s="59" t="s">
        <v>37</v>
      </c>
      <c r="E2564">
        <f>'[2]Order Form'!D2513</f>
        <v>511170</v>
      </c>
      <c r="F2564">
        <f>'[2]Order Form'!E2513</f>
        <v>177</v>
      </c>
      <c r="G2564">
        <f>'[2]Order Form'!F2513</f>
        <v>0</v>
      </c>
      <c r="H2564">
        <f>'[2]Order Form'!G2513</f>
        <v>0</v>
      </c>
      <c r="I2564" t="str">
        <f>'[2]Order Form'!H2513</f>
        <v>WS CRYSTAL DROP EARRINGS BLACK DIAMOND/SILVER</v>
      </c>
      <c r="J2564">
        <f>'[2]Order Form'!I2513</f>
        <v>3</v>
      </c>
      <c r="K2564">
        <f>'[2]Order Form'!J2513</f>
        <v>9.06</v>
      </c>
      <c r="L2564">
        <f>'[2]Order Form'!K2513</f>
        <v>14.95</v>
      </c>
      <c r="M2564">
        <f>'[2]Order Form'!L2430</f>
        <v>0</v>
      </c>
    </row>
    <row r="2565" spans="3:13" ht="15" hidden="1" customHeight="1" outlineLevel="2" x14ac:dyDescent="0.25">
      <c r="C2565" s="59" t="s">
        <v>37</v>
      </c>
      <c r="D2565" s="59" t="s">
        <v>37</v>
      </c>
      <c r="E2565">
        <f>'[2]Order Form'!D2514</f>
        <v>511174</v>
      </c>
      <c r="F2565">
        <f>'[2]Order Form'!E2514</f>
        <v>178</v>
      </c>
      <c r="G2565">
        <f>'[2]Order Form'!F2514</f>
        <v>0</v>
      </c>
      <c r="H2565">
        <f>'[2]Order Form'!G2514</f>
        <v>0</v>
      </c>
      <c r="I2565" t="str">
        <f>'[2]Order Form'!H2514</f>
        <v>WS LARGE CRYSTAL DROP EARRINGS SOFT TOPAZ/GOLD</v>
      </c>
      <c r="J2565">
        <f>'[2]Order Form'!I2514</f>
        <v>3</v>
      </c>
      <c r="K2565">
        <f>'[2]Order Form'!J2514</f>
        <v>10.27</v>
      </c>
      <c r="L2565">
        <f>'[2]Order Form'!K2514</f>
        <v>16.95</v>
      </c>
      <c r="M2565">
        <f>'[2]Order Form'!L2431</f>
        <v>0</v>
      </c>
    </row>
    <row r="2566" spans="3:13" ht="15" hidden="1" customHeight="1" outlineLevel="2" x14ac:dyDescent="0.25">
      <c r="C2566" s="59" t="s">
        <v>37</v>
      </c>
      <c r="D2566" s="59" t="s">
        <v>37</v>
      </c>
      <c r="E2566">
        <f>'[2]Order Form'!D2515</f>
        <v>511175</v>
      </c>
      <c r="F2566">
        <f>'[2]Order Form'!E2515</f>
        <v>178</v>
      </c>
      <c r="G2566">
        <f>'[2]Order Form'!F2515</f>
        <v>0</v>
      </c>
      <c r="H2566">
        <f>'[2]Order Form'!G2515</f>
        <v>0</v>
      </c>
      <c r="I2566" t="str">
        <f>'[2]Order Form'!H2515</f>
        <v>WS LARGE CRYSTAL DROP EARRINGS SIAM/SILVER</v>
      </c>
      <c r="J2566">
        <f>'[2]Order Form'!I2515</f>
        <v>3</v>
      </c>
      <c r="K2566">
        <f>'[2]Order Form'!J2515</f>
        <v>10.27</v>
      </c>
      <c r="L2566">
        <f>'[2]Order Form'!K2515</f>
        <v>16.95</v>
      </c>
      <c r="M2566">
        <f>'[2]Order Form'!L2432</f>
        <v>0</v>
      </c>
    </row>
    <row r="2567" spans="3:13" ht="15" hidden="1" customHeight="1" outlineLevel="2" x14ac:dyDescent="0.25">
      <c r="C2567" s="59" t="s">
        <v>37</v>
      </c>
      <c r="D2567" s="59" t="s">
        <v>37</v>
      </c>
      <c r="E2567">
        <f>'[2]Order Form'!D2516</f>
        <v>511938</v>
      </c>
      <c r="F2567">
        <f>'[2]Order Form'!E2516</f>
        <v>178</v>
      </c>
      <c r="G2567">
        <f>'[2]Order Form'!F2516</f>
        <v>0</v>
      </c>
      <c r="H2567">
        <f>'[2]Order Form'!G2516</f>
        <v>0</v>
      </c>
      <c r="I2567" t="str">
        <f>'[2]Order Form'!H2516</f>
        <v xml:space="preserve">WS LARGE CRYSTAL DROP EARRINGS CRYSTAL CLEAR/SILVER </v>
      </c>
      <c r="J2567">
        <f>'[2]Order Form'!I2516</f>
        <v>3</v>
      </c>
      <c r="K2567">
        <f>'[2]Order Form'!J2516</f>
        <v>10.27</v>
      </c>
      <c r="L2567">
        <f>'[2]Order Form'!K2516</f>
        <v>16.95</v>
      </c>
      <c r="M2567">
        <f>'[2]Order Form'!L2433</f>
        <v>0</v>
      </c>
    </row>
    <row r="2568" spans="3:13" ht="15" hidden="1" customHeight="1" outlineLevel="2" x14ac:dyDescent="0.25">
      <c r="C2568" s="59" t="s">
        <v>37</v>
      </c>
      <c r="D2568" s="59" t="s">
        <v>37</v>
      </c>
      <c r="E2568">
        <f>'[2]Order Form'!D2517</f>
        <v>511939</v>
      </c>
      <c r="F2568">
        <f>'[2]Order Form'!E2517</f>
        <v>178</v>
      </c>
      <c r="G2568">
        <f>'[2]Order Form'!F2517</f>
        <v>0</v>
      </c>
      <c r="H2568" t="str">
        <f>'[2]Order Form'!G2517</f>
        <v>LOW</v>
      </c>
      <c r="I2568" t="str">
        <f>'[2]Order Form'!H2517</f>
        <v>WS LARGE CRYSTAL DROP EARRINGS APRICOT/ROSE GOLD</v>
      </c>
      <c r="J2568">
        <f>'[2]Order Form'!I2517</f>
        <v>3</v>
      </c>
      <c r="K2568">
        <f>'[2]Order Form'!J2517</f>
        <v>10.27</v>
      </c>
      <c r="L2568">
        <f>'[2]Order Form'!K2517</f>
        <v>16.95</v>
      </c>
      <c r="M2568">
        <f>'[2]Order Form'!L2434</f>
        <v>0</v>
      </c>
    </row>
    <row r="2569" spans="3:13" ht="15" hidden="1" customHeight="1" outlineLevel="2" x14ac:dyDescent="0.25">
      <c r="C2569" s="59" t="s">
        <v>37</v>
      </c>
      <c r="D2569" s="59" t="s">
        <v>37</v>
      </c>
      <c r="E2569">
        <f>'[2]Order Form'!D2518</f>
        <v>511177</v>
      </c>
      <c r="F2569">
        <f>'[2]Order Form'!E2518</f>
        <v>179</v>
      </c>
      <c r="G2569">
        <f>'[2]Order Form'!F2518</f>
        <v>0</v>
      </c>
      <c r="H2569">
        <f>'[2]Order Form'!G2518</f>
        <v>0</v>
      </c>
      <c r="I2569" t="str">
        <f>'[2]Order Form'!H2518</f>
        <v>WS CUSHION CRYSTAL DROP EARRINGS PURPLE VELVET/SILVER</v>
      </c>
      <c r="J2569">
        <f>'[2]Order Form'!I2518</f>
        <v>3</v>
      </c>
      <c r="K2569">
        <f>'[2]Order Form'!J2518</f>
        <v>12.09</v>
      </c>
      <c r="L2569">
        <f>'[2]Order Form'!K2518</f>
        <v>19.95</v>
      </c>
      <c r="M2569">
        <f>'[2]Order Form'!L2435</f>
        <v>0</v>
      </c>
    </row>
    <row r="2570" spans="3:13" ht="15" hidden="1" customHeight="1" outlineLevel="2" x14ac:dyDescent="0.25">
      <c r="C2570" s="59" t="s">
        <v>37</v>
      </c>
      <c r="D2570" s="59" t="s">
        <v>37</v>
      </c>
      <c r="E2570">
        <f>'[2]Order Form'!D2519</f>
        <v>511179</v>
      </c>
      <c r="F2570">
        <f>'[2]Order Form'!E2519</f>
        <v>179</v>
      </c>
      <c r="G2570">
        <f>'[2]Order Form'!F2519</f>
        <v>0</v>
      </c>
      <c r="H2570">
        <f>'[2]Order Form'!G2519</f>
        <v>0</v>
      </c>
      <c r="I2570" t="str">
        <f>'[2]Order Form'!H2519</f>
        <v>WS CUSHION CRYSTAL DROP EARRINGS CRYSTAL CLEAR/SILVER</v>
      </c>
      <c r="J2570">
        <f>'[2]Order Form'!I2519</f>
        <v>3</v>
      </c>
      <c r="K2570">
        <f>'[2]Order Form'!J2519</f>
        <v>12.09</v>
      </c>
      <c r="L2570">
        <f>'[2]Order Form'!K2519</f>
        <v>19.95</v>
      </c>
      <c r="M2570">
        <f>'[2]Order Form'!L2436</f>
        <v>0</v>
      </c>
    </row>
    <row r="2571" spans="3:13" ht="15" hidden="1" customHeight="1" outlineLevel="2" x14ac:dyDescent="0.25">
      <c r="C2571" s="59" t="s">
        <v>37</v>
      </c>
      <c r="D2571" s="59" t="s">
        <v>37</v>
      </c>
      <c r="E2571">
        <f>'[2]Order Form'!D2520</f>
        <v>511945</v>
      </c>
      <c r="F2571">
        <f>'[2]Order Form'!E2520</f>
        <v>180</v>
      </c>
      <c r="G2571">
        <f>'[2]Order Form'!F2520</f>
        <v>0</v>
      </c>
      <c r="H2571">
        <f>'[2]Order Form'!G2520</f>
        <v>0</v>
      </c>
      <c r="I2571" t="str">
        <f>'[2]Order Form'!H2520</f>
        <v>WS EXTRA LARGE CRYSTAL DROP EARRINGS SMOKED TOPAZ/GOLD</v>
      </c>
      <c r="J2571">
        <f>'[2]Order Form'!I2520</f>
        <v>3</v>
      </c>
      <c r="K2571">
        <f>'[2]Order Form'!J2520</f>
        <v>12.09</v>
      </c>
      <c r="L2571">
        <f>'[2]Order Form'!K2520</f>
        <v>19.95</v>
      </c>
      <c r="M2571">
        <f>'[2]Order Form'!L2437</f>
        <v>0</v>
      </c>
    </row>
    <row r="2572" spans="3:13" ht="15" hidden="1" customHeight="1" outlineLevel="2" x14ac:dyDescent="0.25">
      <c r="C2572" s="59" t="s">
        <v>37</v>
      </c>
      <c r="D2572" s="59" t="s">
        <v>37</v>
      </c>
      <c r="E2572">
        <f>'[2]Order Form'!D2521</f>
        <v>512562</v>
      </c>
      <c r="F2572">
        <f>'[2]Order Form'!E2521</f>
        <v>181</v>
      </c>
      <c r="G2572">
        <f>'[2]Order Form'!F2521</f>
        <v>0</v>
      </c>
      <c r="H2572">
        <f>'[2]Order Form'!G2521</f>
        <v>0</v>
      </c>
      <c r="I2572" t="str">
        <f>'[2]Order Form'!H2521</f>
        <v>*(CC) WS LARGE OVAL CRYSTAL DROP EARRINGS SILVER//BROWN AMETHYST</v>
      </c>
      <c r="J2572">
        <f>'[2]Order Form'!I2521</f>
        <v>3</v>
      </c>
      <c r="K2572">
        <f>'[2]Order Form'!J2521</f>
        <v>12.09</v>
      </c>
      <c r="L2572">
        <f>'[2]Order Form'!K2521</f>
        <v>19.95</v>
      </c>
      <c r="M2572">
        <f>'[2]Order Form'!L2438</f>
        <v>0</v>
      </c>
    </row>
    <row r="2573" spans="3:13" ht="15" hidden="1" customHeight="1" outlineLevel="2" x14ac:dyDescent="0.25">
      <c r="C2573" s="59" t="s">
        <v>37</v>
      </c>
      <c r="D2573" s="59" t="s">
        <v>37</v>
      </c>
      <c r="E2573">
        <f>'[2]Order Form'!D2522</f>
        <v>512563</v>
      </c>
      <c r="F2573">
        <f>'[2]Order Form'!E2522</f>
        <v>181</v>
      </c>
      <c r="G2573">
        <f>'[2]Order Form'!F2522</f>
        <v>0</v>
      </c>
      <c r="H2573">
        <f>'[2]Order Form'!G2522</f>
        <v>0</v>
      </c>
      <c r="I2573" t="str">
        <f>'[2]Order Form'!H2522</f>
        <v xml:space="preserve">*(CC) WS LARGE OVAL CRYSTAL DROP EARRINGS SILVER/OLIVE YELLOW </v>
      </c>
      <c r="J2573">
        <f>'[2]Order Form'!I2522</f>
        <v>3</v>
      </c>
      <c r="K2573">
        <f>'[2]Order Form'!J2522</f>
        <v>12.09</v>
      </c>
      <c r="L2573">
        <f>'[2]Order Form'!K2522</f>
        <v>19.95</v>
      </c>
      <c r="M2573">
        <f>'[2]Order Form'!L2439</f>
        <v>0</v>
      </c>
    </row>
    <row r="2574" spans="3:13" ht="15" hidden="1" customHeight="1" outlineLevel="2" x14ac:dyDescent="0.25">
      <c r="C2574" s="59" t="s">
        <v>37</v>
      </c>
      <c r="D2574" s="59" t="s">
        <v>37</v>
      </c>
      <c r="E2574">
        <f>'[2]Order Form'!D2523</f>
        <v>511471</v>
      </c>
      <c r="F2574">
        <f>'[2]Order Form'!E2523</f>
        <v>182</v>
      </c>
      <c r="G2574">
        <f>'[2]Order Form'!F2523</f>
        <v>0</v>
      </c>
      <c r="H2574">
        <f>'[2]Order Form'!G2523</f>
        <v>0</v>
      </c>
      <c r="I2574" t="str">
        <f>'[2]Order Form'!H2523</f>
        <v>WS ANIKA CRYSTAL STUDS SILVER/LIGHT ROSE</v>
      </c>
      <c r="J2574">
        <f>'[2]Order Form'!I2523</f>
        <v>3</v>
      </c>
      <c r="K2574">
        <f>'[2]Order Form'!J2523</f>
        <v>6.03</v>
      </c>
      <c r="L2574">
        <f>'[2]Order Form'!K2523</f>
        <v>9.9499999999999993</v>
      </c>
      <c r="M2574">
        <f>'[2]Order Form'!L2440</f>
        <v>0</v>
      </c>
    </row>
    <row r="2575" spans="3:13" ht="15" hidden="1" customHeight="1" outlineLevel="2" x14ac:dyDescent="0.25">
      <c r="C2575" s="59" t="s">
        <v>37</v>
      </c>
      <c r="D2575" s="59" t="s">
        <v>37</v>
      </c>
      <c r="E2575">
        <f>'[2]Order Form'!D2524</f>
        <v>511472</v>
      </c>
      <c r="F2575">
        <f>'[2]Order Form'!E2524</f>
        <v>182</v>
      </c>
      <c r="G2575">
        <f>'[2]Order Form'!F2524</f>
        <v>0</v>
      </c>
      <c r="H2575">
        <f>'[2]Order Form'!G2524</f>
        <v>0</v>
      </c>
      <c r="I2575" t="str">
        <f>'[2]Order Form'!H2524</f>
        <v>WS ANIKA CRYSTAL STUDS GOLD/BLACK DIAMOND</v>
      </c>
      <c r="J2575">
        <f>'[2]Order Form'!I2524</f>
        <v>3</v>
      </c>
      <c r="K2575">
        <f>'[2]Order Form'!J2524</f>
        <v>6.03</v>
      </c>
      <c r="L2575">
        <f>'[2]Order Form'!K2524</f>
        <v>9.9499999999999993</v>
      </c>
      <c r="M2575">
        <f>'[2]Order Form'!L2441</f>
        <v>0</v>
      </c>
    </row>
    <row r="2576" spans="3:13" ht="15" hidden="1" customHeight="1" outlineLevel="2" x14ac:dyDescent="0.25">
      <c r="C2576" s="59" t="s">
        <v>37</v>
      </c>
      <c r="D2576" s="59" t="s">
        <v>37</v>
      </c>
      <c r="E2576">
        <f>'[2]Order Form'!D2525</f>
        <v>511473</v>
      </c>
      <c r="F2576">
        <f>'[2]Order Form'!E2525</f>
        <v>183</v>
      </c>
      <c r="G2576">
        <f>'[2]Order Form'!F2525</f>
        <v>0</v>
      </c>
      <c r="H2576">
        <f>'[2]Order Form'!G2525</f>
        <v>0</v>
      </c>
      <c r="I2576" t="str">
        <f>'[2]Order Form'!H2525</f>
        <v>WS CRYSTAL GEO HEART STUDS SILVER/EMERALD</v>
      </c>
      <c r="J2576">
        <f>'[2]Order Form'!I2525</f>
        <v>3</v>
      </c>
      <c r="K2576">
        <f>'[2]Order Form'!J2525</f>
        <v>7.85</v>
      </c>
      <c r="L2576">
        <f>'[2]Order Form'!K2525</f>
        <v>12.95</v>
      </c>
      <c r="M2576">
        <f>'[2]Order Form'!L2442</f>
        <v>0</v>
      </c>
    </row>
    <row r="2577" spans="3:13" ht="15" hidden="1" customHeight="1" outlineLevel="2" x14ac:dyDescent="0.25">
      <c r="C2577" s="59" t="s">
        <v>37</v>
      </c>
      <c r="D2577" s="59" t="s">
        <v>37</v>
      </c>
      <c r="E2577">
        <f>'[2]Order Form'!D2526</f>
        <v>511474</v>
      </c>
      <c r="F2577">
        <f>'[2]Order Form'!E2526</f>
        <v>183</v>
      </c>
      <c r="G2577">
        <f>'[2]Order Form'!F2526</f>
        <v>0</v>
      </c>
      <c r="H2577">
        <f>'[2]Order Form'!G2526</f>
        <v>0</v>
      </c>
      <c r="I2577" t="str">
        <f>'[2]Order Form'!H2526</f>
        <v>WS CRYSTAL GEO HEART STUDS GOLD/FUCHSIA</v>
      </c>
      <c r="J2577">
        <f>'[2]Order Form'!I2526</f>
        <v>3</v>
      </c>
      <c r="K2577">
        <f>'[2]Order Form'!J2526</f>
        <v>7.85</v>
      </c>
      <c r="L2577">
        <f>'[2]Order Form'!K2526</f>
        <v>12.95</v>
      </c>
      <c r="M2577">
        <f>'[2]Order Form'!L2443</f>
        <v>0</v>
      </c>
    </row>
    <row r="2578" spans="3:13" ht="15" hidden="1" customHeight="1" outlineLevel="2" x14ac:dyDescent="0.25">
      <c r="C2578" s="59" t="s">
        <v>37</v>
      </c>
      <c r="D2578" s="59" t="s">
        <v>37</v>
      </c>
      <c r="E2578">
        <f>'[2]Order Form'!D2527</f>
        <v>511475</v>
      </c>
      <c r="F2578">
        <f>'[2]Order Form'!E2527</f>
        <v>184</v>
      </c>
      <c r="G2578">
        <f>'[2]Order Form'!F2527</f>
        <v>0</v>
      </c>
      <c r="H2578">
        <f>'[2]Order Form'!G2527</f>
        <v>0</v>
      </c>
      <c r="I2578" t="str">
        <f>'[2]Order Form'!H2527</f>
        <v>WS CRYSTAL TEARDROP STUDS ROSE GOLD/CLEAR CRYSTAL</v>
      </c>
      <c r="J2578">
        <f>'[2]Order Form'!I2527</f>
        <v>3</v>
      </c>
      <c r="K2578">
        <f>'[2]Order Form'!J2527</f>
        <v>9.06</v>
      </c>
      <c r="L2578">
        <f>'[2]Order Form'!K2527</f>
        <v>14.95</v>
      </c>
      <c r="M2578">
        <f>'[2]Order Form'!L2444</f>
        <v>0</v>
      </c>
    </row>
    <row r="2579" spans="3:13" ht="15" hidden="1" customHeight="1" outlineLevel="2" x14ac:dyDescent="0.25">
      <c r="C2579" s="59" t="s">
        <v>37</v>
      </c>
      <c r="D2579" s="59" t="s">
        <v>37</v>
      </c>
      <c r="E2579">
        <f>'[2]Order Form'!D2528</f>
        <v>511476</v>
      </c>
      <c r="F2579">
        <f>'[2]Order Form'!E2528</f>
        <v>184</v>
      </c>
      <c r="G2579">
        <f>'[2]Order Form'!F2528</f>
        <v>0</v>
      </c>
      <c r="H2579">
        <f>'[2]Order Form'!G2528</f>
        <v>0</v>
      </c>
      <c r="I2579" t="str">
        <f>'[2]Order Form'!H2528</f>
        <v>WS CRYSTAL TEARDROP STUDS SILVER/ALEXANDRITE</v>
      </c>
      <c r="J2579">
        <f>'[2]Order Form'!I2528</f>
        <v>3</v>
      </c>
      <c r="K2579">
        <f>'[2]Order Form'!J2528</f>
        <v>9.06</v>
      </c>
      <c r="L2579">
        <f>'[2]Order Form'!K2528</f>
        <v>14.95</v>
      </c>
      <c r="M2579">
        <f>'[2]Order Form'!L2445</f>
        <v>0</v>
      </c>
    </row>
    <row r="2580" spans="3:13" ht="15" hidden="1" customHeight="1" outlineLevel="2" x14ac:dyDescent="0.25">
      <c r="C2580" s="59" t="s">
        <v>37</v>
      </c>
      <c r="D2580" s="59" t="s">
        <v>37</v>
      </c>
      <c r="E2580">
        <f>'[2]Order Form'!D2529</f>
        <v>511477</v>
      </c>
      <c r="F2580">
        <f>'[2]Order Form'!E2529</f>
        <v>185</v>
      </c>
      <c r="G2580">
        <f>'[2]Order Form'!F2529</f>
        <v>0</v>
      </c>
      <c r="H2580">
        <f>'[2]Order Form'!G2529</f>
        <v>0</v>
      </c>
      <c r="I2580" t="str">
        <f>'[2]Order Form'!H2529</f>
        <v>WS CRYSTAL MODERNITY STUDS ROSE GOLD/LIGHT PEACH</v>
      </c>
      <c r="J2580">
        <f>'[2]Order Form'!I2529</f>
        <v>3</v>
      </c>
      <c r="K2580">
        <f>'[2]Order Form'!J2529</f>
        <v>9.06</v>
      </c>
      <c r="L2580">
        <f>'[2]Order Form'!K2529</f>
        <v>14.95</v>
      </c>
      <c r="M2580">
        <f>'[2]Order Form'!L2446</f>
        <v>0</v>
      </c>
    </row>
    <row r="2581" spans="3:13" ht="15" hidden="1" customHeight="1" outlineLevel="2" x14ac:dyDescent="0.25">
      <c r="C2581" s="59" t="s">
        <v>37</v>
      </c>
      <c r="D2581" s="59" t="s">
        <v>37</v>
      </c>
      <c r="E2581">
        <f>'[2]Order Form'!D2530</f>
        <v>511478</v>
      </c>
      <c r="F2581">
        <f>'[2]Order Form'!E2530</f>
        <v>185</v>
      </c>
      <c r="G2581">
        <f>'[2]Order Form'!F2530</f>
        <v>0</v>
      </c>
      <c r="H2581">
        <f>'[2]Order Form'!G2530</f>
        <v>0</v>
      </c>
      <c r="I2581" t="str">
        <f>'[2]Order Form'!H2530</f>
        <v xml:space="preserve">WS CRYSTAL MODERNITY STUDS SILVER/CHRYSOLITE </v>
      </c>
      <c r="J2581">
        <f>'[2]Order Form'!I2530</f>
        <v>3</v>
      </c>
      <c r="K2581">
        <f>'[2]Order Form'!J2530</f>
        <v>9.06</v>
      </c>
      <c r="L2581">
        <f>'[2]Order Form'!K2530</f>
        <v>14.95</v>
      </c>
      <c r="M2581">
        <f>'[2]Order Form'!L2447</f>
        <v>0</v>
      </c>
    </row>
    <row r="2582" spans="3:13" ht="15" hidden="1" customHeight="1" outlineLevel="2" x14ac:dyDescent="0.25">
      <c r="C2582" s="59" t="s">
        <v>37</v>
      </c>
      <c r="D2582" s="59" t="s">
        <v>37</v>
      </c>
      <c r="E2582">
        <f>'[2]Order Form'!D2531</f>
        <v>511479</v>
      </c>
      <c r="F2582">
        <f>'[2]Order Form'!E2531</f>
        <v>186</v>
      </c>
      <c r="G2582">
        <f>'[2]Order Form'!F2531</f>
        <v>0</v>
      </c>
      <c r="H2582">
        <f>'[2]Order Form'!G2531</f>
        <v>0</v>
      </c>
      <c r="I2582" t="str">
        <f>'[2]Order Form'!H2531</f>
        <v>WS TRINITY CRYSTAL STUDS GOLD/OPAL/MONTANA</v>
      </c>
      <c r="J2582">
        <f>'[2]Order Form'!I2531</f>
        <v>3</v>
      </c>
      <c r="K2582">
        <f>'[2]Order Form'!J2531</f>
        <v>10.27</v>
      </c>
      <c r="L2582">
        <f>'[2]Order Form'!K2531</f>
        <v>16.95</v>
      </c>
      <c r="M2582">
        <f>'[2]Order Form'!L2448</f>
        <v>0</v>
      </c>
    </row>
    <row r="2583" spans="3:13" ht="15" hidden="1" customHeight="1" outlineLevel="2" x14ac:dyDescent="0.25">
      <c r="C2583" s="59" t="s">
        <v>37</v>
      </c>
      <c r="D2583" s="59" t="s">
        <v>37</v>
      </c>
      <c r="E2583">
        <f>'[2]Order Form'!D2532</f>
        <v>511481</v>
      </c>
      <c r="F2583">
        <f>'[2]Order Form'!E2532</f>
        <v>187</v>
      </c>
      <c r="G2583">
        <f>'[2]Order Form'!F2532</f>
        <v>0</v>
      </c>
      <c r="H2583">
        <f>'[2]Order Form'!G2532</f>
        <v>0</v>
      </c>
      <c r="I2583" t="str">
        <f>'[2]Order Form'!H2532</f>
        <v>WS BRILLIANT CRYSTAL STUDS SILVER/CITRINE</v>
      </c>
      <c r="J2583">
        <f>'[2]Order Form'!I2532</f>
        <v>3</v>
      </c>
      <c r="K2583">
        <f>'[2]Order Form'!J2532</f>
        <v>10.27</v>
      </c>
      <c r="L2583">
        <f>'[2]Order Form'!K2532</f>
        <v>16.95</v>
      </c>
      <c r="M2583">
        <f>'[2]Order Form'!L2449</f>
        <v>0</v>
      </c>
    </row>
    <row r="2584" spans="3:13" ht="15" hidden="1" customHeight="1" outlineLevel="2" x14ac:dyDescent="0.25">
      <c r="C2584" s="59" t="s">
        <v>37</v>
      </c>
      <c r="D2584" s="59" t="s">
        <v>37</v>
      </c>
      <c r="E2584">
        <f>'[2]Order Form'!D2533</f>
        <v>511482</v>
      </c>
      <c r="F2584">
        <f>'[2]Order Form'!E2533</f>
        <v>187</v>
      </c>
      <c r="G2584">
        <f>'[2]Order Form'!F2533</f>
        <v>0</v>
      </c>
      <c r="H2584">
        <f>'[2]Order Form'!G2533</f>
        <v>0</v>
      </c>
      <c r="I2584" t="str">
        <f>'[2]Order Form'!H2533</f>
        <v>WS BRILLIANT CRYSTAL STUDS SILVER/LIGHT SAPPHIRE</v>
      </c>
      <c r="J2584">
        <f>'[2]Order Form'!I2533</f>
        <v>3</v>
      </c>
      <c r="K2584">
        <f>'[2]Order Form'!J2533</f>
        <v>10.27</v>
      </c>
      <c r="L2584">
        <f>'[2]Order Form'!K2533</f>
        <v>16.95</v>
      </c>
      <c r="M2584">
        <f>'[2]Order Form'!L2450</f>
        <v>0</v>
      </c>
    </row>
    <row r="2585" spans="3:13" ht="15" hidden="1" customHeight="1" outlineLevel="2" x14ac:dyDescent="0.25">
      <c r="C2585" s="59" t="s">
        <v>37</v>
      </c>
      <c r="D2585" s="59" t="s">
        <v>37</v>
      </c>
      <c r="E2585">
        <f>'[2]Order Form'!D2534</f>
        <v>511842</v>
      </c>
      <c r="F2585">
        <f>'[2]Order Form'!E2534</f>
        <v>190</v>
      </c>
      <c r="G2585">
        <f>'[2]Order Form'!F2534</f>
        <v>0</v>
      </c>
      <c r="H2585">
        <f>'[2]Order Form'!G2534</f>
        <v>0</v>
      </c>
      <c r="I2585" t="str">
        <f>'[2]Order Form'!H2534</f>
        <v>WS CRYSTAL FOLIAGE EARRINGS GOLD</v>
      </c>
      <c r="J2585">
        <f>'[2]Order Form'!I2534</f>
        <v>3</v>
      </c>
      <c r="K2585">
        <f>'[2]Order Form'!J2534</f>
        <v>10.27</v>
      </c>
      <c r="L2585">
        <f>'[2]Order Form'!K2534</f>
        <v>16.95</v>
      </c>
      <c r="M2585">
        <f>'[2]Order Form'!L2451</f>
        <v>0</v>
      </c>
    </row>
    <row r="2586" spans="3:13" ht="15" hidden="1" customHeight="1" outlineLevel="2" x14ac:dyDescent="0.25">
      <c r="C2586" s="59" t="s">
        <v>37</v>
      </c>
      <c r="D2586" s="59" t="s">
        <v>37</v>
      </c>
      <c r="E2586">
        <f>'[2]Order Form'!D2535</f>
        <v>0</v>
      </c>
      <c r="F2586">
        <f>'[2]Order Form'!E2535</f>
        <v>0</v>
      </c>
      <c r="G2586">
        <f>'[2]Order Form'!F2535</f>
        <v>0</v>
      </c>
      <c r="H2586">
        <f>'[2]Order Form'!G2535</f>
        <v>0</v>
      </c>
      <c r="I2586">
        <f>'[2]Order Form'!H2535</f>
        <v>0</v>
      </c>
      <c r="J2586">
        <f>'[2]Order Form'!I2535</f>
        <v>0</v>
      </c>
      <c r="K2586">
        <f>'[2]Order Form'!J2535</f>
        <v>0</v>
      </c>
      <c r="L2586">
        <f>'[2]Order Form'!K2535</f>
        <v>0</v>
      </c>
      <c r="M2586">
        <f>'[2]Order Form'!L2452</f>
        <v>0</v>
      </c>
    </row>
    <row r="2587" spans="3:13" ht="15" hidden="1" customHeight="1" outlineLevel="2" x14ac:dyDescent="0.25">
      <c r="C2587" s="59" t="s">
        <v>37</v>
      </c>
      <c r="D2587" s="59" t="s">
        <v>37</v>
      </c>
      <c r="E2587">
        <f>'[2]Order Form'!D2536</f>
        <v>510991</v>
      </c>
      <c r="F2587">
        <f>'[2]Order Form'!E2536</f>
        <v>205</v>
      </c>
      <c r="G2587">
        <f>'[2]Order Form'!F2536</f>
        <v>0</v>
      </c>
      <c r="H2587">
        <f>'[2]Order Form'!G2536</f>
        <v>0</v>
      </c>
      <c r="I2587" t="str">
        <f>'[2]Order Form'!H2536</f>
        <v>WS LUCENT RECTANGLE STUDS GOLD</v>
      </c>
      <c r="J2587">
        <f>'[2]Order Form'!I2536</f>
        <v>3</v>
      </c>
      <c r="K2587">
        <f>'[2]Order Form'!J2536</f>
        <v>7.85</v>
      </c>
      <c r="L2587">
        <f>'[2]Order Form'!K2536</f>
        <v>12.95</v>
      </c>
      <c r="M2587">
        <f>'[2]Order Form'!L2453</f>
        <v>0</v>
      </c>
    </row>
    <row r="2588" spans="3:13" ht="15" hidden="1" customHeight="1" outlineLevel="2" x14ac:dyDescent="0.25">
      <c r="C2588" s="59" t="s">
        <v>37</v>
      </c>
      <c r="D2588" s="59" t="s">
        <v>37</v>
      </c>
      <c r="E2588">
        <f>'[2]Order Form'!D2537</f>
        <v>512359</v>
      </c>
      <c r="F2588">
        <f>'[2]Order Form'!E2537</f>
        <v>206</v>
      </c>
      <c r="G2588">
        <f>'[2]Order Form'!F2537</f>
        <v>0</v>
      </c>
      <c r="H2588">
        <f>'[2]Order Form'!G2537</f>
        <v>0</v>
      </c>
      <c r="I2588" t="str">
        <f>'[2]Order Form'!H2537</f>
        <v>*(MM) WS PETITE STAR STUDS SILVER</v>
      </c>
      <c r="J2588">
        <f>'[2]Order Form'!I2537</f>
        <v>3</v>
      </c>
      <c r="K2588">
        <f>'[2]Order Form'!J2537</f>
        <v>6.03</v>
      </c>
      <c r="L2588">
        <f>'[2]Order Form'!K2537</f>
        <v>9.9499999999999993</v>
      </c>
      <c r="M2588">
        <f>'[2]Order Form'!L2454</f>
        <v>0</v>
      </c>
    </row>
    <row r="2589" spans="3:13" ht="15" hidden="1" customHeight="1" outlineLevel="2" x14ac:dyDescent="0.25">
      <c r="C2589" s="59" t="s">
        <v>37</v>
      </c>
      <c r="D2589" s="59" t="s">
        <v>37</v>
      </c>
      <c r="E2589">
        <f>'[2]Order Form'!D2538</f>
        <v>512360</v>
      </c>
      <c r="F2589">
        <f>'[2]Order Form'!E2538</f>
        <v>207</v>
      </c>
      <c r="G2589">
        <f>'[2]Order Form'!F2538</f>
        <v>0</v>
      </c>
      <c r="H2589">
        <f>'[2]Order Form'!G2538</f>
        <v>0</v>
      </c>
      <c r="I2589" t="str">
        <f>'[2]Order Form'!H2538</f>
        <v>*(MM) WS DELICATE BOW STUDS GOLD</v>
      </c>
      <c r="J2589">
        <f>'[2]Order Form'!I2538</f>
        <v>3</v>
      </c>
      <c r="K2589">
        <f>'[2]Order Form'!J2538</f>
        <v>6.03</v>
      </c>
      <c r="L2589">
        <f>'[2]Order Form'!K2538</f>
        <v>9.9499999999999993</v>
      </c>
      <c r="M2589">
        <f>'[2]Order Form'!L2455</f>
        <v>0</v>
      </c>
    </row>
    <row r="2590" spans="3:13" ht="15" hidden="1" customHeight="1" outlineLevel="2" x14ac:dyDescent="0.25">
      <c r="C2590" s="59" t="s">
        <v>37</v>
      </c>
      <c r="D2590" s="59" t="s">
        <v>37</v>
      </c>
      <c r="E2590">
        <f>'[2]Order Form'!D2539</f>
        <v>512361</v>
      </c>
      <c r="F2590">
        <f>'[2]Order Form'!E2539</f>
        <v>208</v>
      </c>
      <c r="G2590">
        <f>'[2]Order Form'!F2539</f>
        <v>0</v>
      </c>
      <c r="H2590">
        <f>'[2]Order Form'!G2539</f>
        <v>0</v>
      </c>
      <c r="I2590" t="str">
        <f>'[2]Order Form'!H2539</f>
        <v>*(MM) WS CRYSTAL MOON STUDS SILVER</v>
      </c>
      <c r="J2590">
        <f>'[2]Order Form'!I2539</f>
        <v>3</v>
      </c>
      <c r="K2590">
        <f>'[2]Order Form'!J2539</f>
        <v>6.03</v>
      </c>
      <c r="L2590">
        <f>'[2]Order Form'!K2539</f>
        <v>9.9499999999999993</v>
      </c>
      <c r="M2590">
        <f>'[2]Order Form'!L2456</f>
        <v>0</v>
      </c>
    </row>
    <row r="2591" spans="3:13" ht="15" hidden="1" customHeight="1" outlineLevel="2" x14ac:dyDescent="0.25">
      <c r="C2591" s="59" t="s">
        <v>37</v>
      </c>
      <c r="D2591" s="59" t="s">
        <v>37</v>
      </c>
      <c r="E2591">
        <f>'[2]Order Form'!D2540</f>
        <v>512362</v>
      </c>
      <c r="F2591">
        <f>'[2]Order Form'!E2540</f>
        <v>209</v>
      </c>
      <c r="G2591">
        <f>'[2]Order Form'!F2540</f>
        <v>0</v>
      </c>
      <c r="H2591">
        <f>'[2]Order Form'!G2540</f>
        <v>0</v>
      </c>
      <c r="I2591" t="str">
        <f>'[2]Order Form'!H2540</f>
        <v>*(MM) WS GRACEFUL FLOWER STUDS ROSE GOLD</v>
      </c>
      <c r="J2591">
        <f>'[2]Order Form'!I2540</f>
        <v>3</v>
      </c>
      <c r="K2591">
        <f>'[2]Order Form'!J2540</f>
        <v>6.03</v>
      </c>
      <c r="L2591">
        <f>'[2]Order Form'!K2540</f>
        <v>9.9499999999999993</v>
      </c>
      <c r="M2591">
        <f>'[2]Order Form'!L2457</f>
        <v>0</v>
      </c>
    </row>
    <row r="2592" spans="3:13" ht="15" hidden="1" customHeight="1" outlineLevel="2" x14ac:dyDescent="0.25">
      <c r="C2592" s="59" t="s">
        <v>37</v>
      </c>
      <c r="D2592" s="59" t="s">
        <v>37</v>
      </c>
      <c r="E2592">
        <f>'[2]Order Form'!D2541</f>
        <v>512363</v>
      </c>
      <c r="F2592">
        <f>'[2]Order Form'!E2541</f>
        <v>210</v>
      </c>
      <c r="G2592">
        <f>'[2]Order Form'!F2541</f>
        <v>0</v>
      </c>
      <c r="H2592">
        <f>'[2]Order Form'!G2541</f>
        <v>0</v>
      </c>
      <c r="I2592" t="str">
        <f>'[2]Order Form'!H2541</f>
        <v>*(MM) WS TINY BUMBLEBEE STUDS GOLD</v>
      </c>
      <c r="J2592">
        <f>'[2]Order Form'!I2541</f>
        <v>3</v>
      </c>
      <c r="K2592">
        <f>'[2]Order Form'!J2541</f>
        <v>6.03</v>
      </c>
      <c r="L2592">
        <f>'[2]Order Form'!K2541</f>
        <v>9.9499999999999993</v>
      </c>
      <c r="M2592">
        <f>'[2]Order Form'!L2458</f>
        <v>0</v>
      </c>
    </row>
    <row r="2593" spans="3:13" ht="15" hidden="1" customHeight="1" outlineLevel="2" x14ac:dyDescent="0.25">
      <c r="C2593" s="59" t="s">
        <v>37</v>
      </c>
      <c r="D2593" s="59" t="s">
        <v>37</v>
      </c>
      <c r="E2593">
        <f>'[2]Order Form'!D2542</f>
        <v>512364</v>
      </c>
      <c r="F2593">
        <f>'[2]Order Form'!E2542</f>
        <v>211</v>
      </c>
      <c r="G2593">
        <f>'[2]Order Form'!F2542</f>
        <v>0</v>
      </c>
      <c r="H2593">
        <f>'[2]Order Form'!G2542</f>
        <v>0</v>
      </c>
      <c r="I2593" t="str">
        <f>'[2]Order Form'!H2542</f>
        <v>*(MM) WS CRYSTAL LOVE STUDS GOLD</v>
      </c>
      <c r="J2593">
        <f>'[2]Order Form'!I2542</f>
        <v>3</v>
      </c>
      <c r="K2593">
        <f>'[2]Order Form'!J2542</f>
        <v>7.85</v>
      </c>
      <c r="L2593">
        <f>'[2]Order Form'!K2542</f>
        <v>12.95</v>
      </c>
      <c r="M2593">
        <f>'[2]Order Form'!L2459</f>
        <v>0</v>
      </c>
    </row>
    <row r="2594" spans="3:13" ht="15" hidden="1" customHeight="1" outlineLevel="2" x14ac:dyDescent="0.25">
      <c r="C2594" s="59" t="s">
        <v>37</v>
      </c>
      <c r="D2594" s="59" t="s">
        <v>37</v>
      </c>
      <c r="E2594">
        <f>'[2]Order Form'!D2543</f>
        <v>512537</v>
      </c>
      <c r="F2594">
        <f>'[2]Order Form'!E2543</f>
        <v>213</v>
      </c>
      <c r="G2594">
        <f>'[2]Order Form'!F2543</f>
        <v>0</v>
      </c>
      <c r="H2594">
        <f>'[2]Order Form'!G2543</f>
        <v>0</v>
      </c>
      <c r="I2594" t="str">
        <f>'[2]Order Form'!H2543</f>
        <v>*(EB) WS MYSTIC STUDS GOLD</v>
      </c>
      <c r="J2594">
        <f>'[2]Order Form'!I2543</f>
        <v>3</v>
      </c>
      <c r="K2594">
        <f>'[2]Order Form'!J2543</f>
        <v>6.03</v>
      </c>
      <c r="L2594">
        <f>'[2]Order Form'!K2543</f>
        <v>9.9499999999999993</v>
      </c>
      <c r="M2594">
        <f>'[2]Order Form'!L2460</f>
        <v>0</v>
      </c>
    </row>
    <row r="2595" spans="3:13" ht="15" hidden="1" customHeight="1" outlineLevel="2" x14ac:dyDescent="0.25">
      <c r="C2595" s="59" t="s">
        <v>37</v>
      </c>
      <c r="D2595" s="59" t="s">
        <v>37</v>
      </c>
      <c r="E2595">
        <f>'[2]Order Form'!D2544</f>
        <v>512538</v>
      </c>
      <c r="F2595">
        <f>'[2]Order Form'!E2544</f>
        <v>214</v>
      </c>
      <c r="G2595">
        <f>'[2]Order Form'!F2544</f>
        <v>0</v>
      </c>
      <c r="H2595">
        <f>'[2]Order Form'!G2544</f>
        <v>0</v>
      </c>
      <c r="I2595" t="str">
        <f>'[2]Order Form'!H2544</f>
        <v>*(EB) WS INDIE CLUSTER STUDS ROSE GOLD/DARK BLUE</v>
      </c>
      <c r="J2595">
        <f>'[2]Order Form'!I2544</f>
        <v>3</v>
      </c>
      <c r="K2595">
        <f>'[2]Order Form'!J2544</f>
        <v>7.85</v>
      </c>
      <c r="L2595">
        <f>'[2]Order Form'!K2544</f>
        <v>12.95</v>
      </c>
      <c r="M2595">
        <f>'[2]Order Form'!L2461</f>
        <v>0</v>
      </c>
    </row>
    <row r="2596" spans="3:13" ht="15" hidden="1" customHeight="1" outlineLevel="2" x14ac:dyDescent="0.25">
      <c r="C2596" s="59" t="s">
        <v>37</v>
      </c>
      <c r="D2596" s="59" t="s">
        <v>37</v>
      </c>
      <c r="E2596">
        <f>'[2]Order Form'!D2545</f>
        <v>512539</v>
      </c>
      <c r="F2596">
        <f>'[2]Order Form'!E2545</f>
        <v>214</v>
      </c>
      <c r="G2596">
        <f>'[2]Order Form'!F2545</f>
        <v>0</v>
      </c>
      <c r="H2596">
        <f>'[2]Order Form'!G2545</f>
        <v>0</v>
      </c>
      <c r="I2596" t="str">
        <f>'[2]Order Form'!H2545</f>
        <v>*(EB) WS INDIE CLUSTER STUDS SILVER/SAGE</v>
      </c>
      <c r="J2596">
        <f>'[2]Order Form'!I2545</f>
        <v>3</v>
      </c>
      <c r="K2596">
        <f>'[2]Order Form'!J2545</f>
        <v>7.85</v>
      </c>
      <c r="L2596">
        <f>'[2]Order Form'!K2545</f>
        <v>12.95</v>
      </c>
      <c r="M2596">
        <f>'[2]Order Form'!L2462</f>
        <v>0</v>
      </c>
    </row>
    <row r="2597" spans="3:13" ht="15" hidden="1" customHeight="1" outlineLevel="2" x14ac:dyDescent="0.25">
      <c r="C2597" s="59" t="s">
        <v>37</v>
      </c>
      <c r="D2597" s="59" t="s">
        <v>37</v>
      </c>
      <c r="E2597">
        <f>'[2]Order Form'!D2546</f>
        <v>512540</v>
      </c>
      <c r="F2597">
        <f>'[2]Order Form'!E2546</f>
        <v>215</v>
      </c>
      <c r="G2597">
        <f>'[2]Order Form'!F2546</f>
        <v>0</v>
      </c>
      <c r="H2597">
        <f>'[2]Order Form'!G2546</f>
        <v>0</v>
      </c>
      <c r="I2597" t="str">
        <f>'[2]Order Form'!H2546</f>
        <v>*(EB) WS SPIRIT DROP EARRINGS ROSE GOLD</v>
      </c>
      <c r="J2597">
        <f>'[2]Order Form'!I2546</f>
        <v>3</v>
      </c>
      <c r="K2597">
        <f>'[2]Order Form'!J2546</f>
        <v>7.85</v>
      </c>
      <c r="L2597">
        <f>'[2]Order Form'!K2546</f>
        <v>12.95</v>
      </c>
      <c r="M2597">
        <f>'[2]Order Form'!L2463</f>
        <v>0</v>
      </c>
    </row>
    <row r="2598" spans="3:13" ht="15" hidden="1" customHeight="1" outlineLevel="2" x14ac:dyDescent="0.25">
      <c r="C2598" s="59" t="s">
        <v>37</v>
      </c>
      <c r="D2598" s="59" t="s">
        <v>37</v>
      </c>
      <c r="E2598">
        <f>'[2]Order Form'!D2547</f>
        <v>512541</v>
      </c>
      <c r="F2598">
        <f>'[2]Order Form'!E2547</f>
        <v>216</v>
      </c>
      <c r="G2598">
        <f>'[2]Order Form'!F2547</f>
        <v>0</v>
      </c>
      <c r="H2598">
        <f>'[2]Order Form'!G2547</f>
        <v>0</v>
      </c>
      <c r="I2598" t="str">
        <f>'[2]Order Form'!H2547</f>
        <v>*(EB) WS RADIAL CRYSTAL DROP EARRINGS SILVER</v>
      </c>
      <c r="J2598">
        <f>'[2]Order Form'!I2547</f>
        <v>3</v>
      </c>
      <c r="K2598">
        <f>'[2]Order Form'!J2547</f>
        <v>9.06</v>
      </c>
      <c r="L2598">
        <f>'[2]Order Form'!K2547</f>
        <v>14.95</v>
      </c>
      <c r="M2598">
        <f>'[2]Order Form'!L2464</f>
        <v>0</v>
      </c>
    </row>
    <row r="2599" spans="3:13" ht="15" hidden="1" customHeight="1" outlineLevel="2" x14ac:dyDescent="0.25">
      <c r="C2599" s="59" t="s">
        <v>37</v>
      </c>
      <c r="D2599" s="59" t="s">
        <v>37</v>
      </c>
      <c r="E2599">
        <f>'[2]Order Form'!D2548</f>
        <v>512366</v>
      </c>
      <c r="F2599">
        <f>'[2]Order Form'!E2548</f>
        <v>218</v>
      </c>
      <c r="G2599">
        <f>'[2]Order Form'!F2548</f>
        <v>0</v>
      </c>
      <c r="H2599">
        <f>'[2]Order Form'!G2548</f>
        <v>0</v>
      </c>
      <c r="I2599" t="str">
        <f>'[2]Order Form'!H2548</f>
        <v>*(MM) WS DRAGONFLY STUDS GOLD</v>
      </c>
      <c r="J2599">
        <f>'[2]Order Form'!I2548</f>
        <v>3</v>
      </c>
      <c r="K2599">
        <f>'[2]Order Form'!J2548</f>
        <v>7.85</v>
      </c>
      <c r="L2599">
        <f>'[2]Order Form'!K2548</f>
        <v>12.95</v>
      </c>
      <c r="M2599">
        <f>'[2]Order Form'!L2465</f>
        <v>0</v>
      </c>
    </row>
    <row r="2600" spans="3:13" ht="15" hidden="1" customHeight="1" outlineLevel="2" x14ac:dyDescent="0.25">
      <c r="C2600" s="59" t="s">
        <v>37</v>
      </c>
      <c r="D2600" s="59" t="s">
        <v>37</v>
      </c>
      <c r="E2600">
        <f>'[2]Order Form'!D2549</f>
        <v>512368</v>
      </c>
      <c r="F2600">
        <f>'[2]Order Form'!E2549</f>
        <v>219</v>
      </c>
      <c r="G2600">
        <f>'[2]Order Form'!F2549</f>
        <v>0</v>
      </c>
      <c r="H2600">
        <f>'[2]Order Form'!G2549</f>
        <v>0</v>
      </c>
      <c r="I2600" t="str">
        <f>'[2]Order Form'!H2549</f>
        <v>*(MM) WS LITTLE BIRD STUDS GOLD</v>
      </c>
      <c r="J2600">
        <f>'[2]Order Form'!I2549</f>
        <v>3</v>
      </c>
      <c r="K2600">
        <f>'[2]Order Form'!J2549</f>
        <v>9.06</v>
      </c>
      <c r="L2600">
        <f>'[2]Order Form'!K2549</f>
        <v>14.95</v>
      </c>
      <c r="M2600">
        <f>'[2]Order Form'!L2466</f>
        <v>0</v>
      </c>
    </row>
    <row r="2601" spans="3:13" ht="15" hidden="1" customHeight="1" outlineLevel="2" x14ac:dyDescent="0.25">
      <c r="C2601" s="59" t="s">
        <v>37</v>
      </c>
      <c r="D2601" s="59" t="s">
        <v>37</v>
      </c>
      <c r="E2601">
        <f>'[2]Order Form'!D2550</f>
        <v>511692</v>
      </c>
      <c r="F2601">
        <f>'[2]Order Form'!E2550</f>
        <v>220</v>
      </c>
      <c r="G2601">
        <f>'[2]Order Form'!F2550</f>
        <v>0</v>
      </c>
      <c r="H2601">
        <f>'[2]Order Form'!G2550</f>
        <v>0</v>
      </c>
      <c r="I2601" t="str">
        <f>'[2]Order Form'!H2550</f>
        <v>WS MINIMAL OVAL STUDS SILVER</v>
      </c>
      <c r="J2601">
        <f>'[2]Order Form'!I2550</f>
        <v>3</v>
      </c>
      <c r="K2601">
        <f>'[2]Order Form'!J2550</f>
        <v>6.03</v>
      </c>
      <c r="L2601">
        <f>'[2]Order Form'!K2550</f>
        <v>9.9499999999999993</v>
      </c>
      <c r="M2601">
        <f>'[2]Order Form'!L2467</f>
        <v>0</v>
      </c>
    </row>
    <row r="2602" spans="3:13" ht="15" hidden="1" customHeight="1" outlineLevel="2" x14ac:dyDescent="0.25">
      <c r="C2602" s="59" t="s">
        <v>37</v>
      </c>
      <c r="D2602" s="59" t="s">
        <v>37</v>
      </c>
      <c r="E2602">
        <f>'[2]Order Form'!D2551</f>
        <v>507530</v>
      </c>
      <c r="F2602">
        <f>'[2]Order Form'!E2551</f>
        <v>221</v>
      </c>
      <c r="G2602">
        <f>'[2]Order Form'!F2551</f>
        <v>0</v>
      </c>
      <c r="H2602" t="str">
        <f>'[2]Order Form'!G2551</f>
        <v>VERY LOW</v>
      </c>
      <c r="I2602" t="str">
        <f>'[2]Order Form'!H2551</f>
        <v>WS MORGAN STUDS LIGHT GOLD</v>
      </c>
      <c r="J2602">
        <f>'[2]Order Form'!I2551</f>
        <v>3</v>
      </c>
      <c r="K2602">
        <f>'[2]Order Form'!J2551</f>
        <v>6.03</v>
      </c>
      <c r="L2602">
        <f>'[2]Order Form'!K2551</f>
        <v>9.9499999999999993</v>
      </c>
      <c r="M2602">
        <f>'[2]Order Form'!L2468</f>
        <v>0</v>
      </c>
    </row>
    <row r="2603" spans="3:13" ht="15" hidden="1" customHeight="1" outlineLevel="2" x14ac:dyDescent="0.25">
      <c r="C2603" s="59" t="s">
        <v>37</v>
      </c>
      <c r="D2603" s="59" t="s">
        <v>37</v>
      </c>
      <c r="E2603">
        <f>'[2]Order Form'!D2552</f>
        <v>512371</v>
      </c>
      <c r="F2603">
        <f>'[2]Order Form'!E2552</f>
        <v>222</v>
      </c>
      <c r="G2603">
        <f>'[2]Order Form'!F2552</f>
        <v>0</v>
      </c>
      <c r="H2603">
        <f>'[2]Order Form'!G2552</f>
        <v>0</v>
      </c>
      <c r="I2603" t="str">
        <f>'[2]Order Form'!H2552</f>
        <v>*(TT) WS MODERN ORGANIC STUDS SILVER</v>
      </c>
      <c r="J2603">
        <f>'[2]Order Form'!I2552</f>
        <v>3</v>
      </c>
      <c r="K2603">
        <f>'[2]Order Form'!J2552</f>
        <v>6.03</v>
      </c>
      <c r="L2603">
        <f>'[2]Order Form'!K2552</f>
        <v>9.6950000000000003</v>
      </c>
      <c r="M2603">
        <f>'[2]Order Form'!L2469</f>
        <v>0</v>
      </c>
    </row>
    <row r="2604" spans="3:13" ht="15" hidden="1" customHeight="1" outlineLevel="2" x14ac:dyDescent="0.25">
      <c r="C2604" s="59" t="s">
        <v>37</v>
      </c>
      <c r="D2604" s="59" t="s">
        <v>37</v>
      </c>
      <c r="E2604">
        <f>'[2]Order Form'!D2553</f>
        <v>512372</v>
      </c>
      <c r="F2604">
        <f>'[2]Order Form'!E2553</f>
        <v>223</v>
      </c>
      <c r="G2604">
        <f>'[2]Order Form'!F2553</f>
        <v>0</v>
      </c>
      <c r="H2604">
        <f>'[2]Order Form'!G2553</f>
        <v>0</v>
      </c>
      <c r="I2604" t="str">
        <f>'[2]Order Form'!H2553</f>
        <v>*(TT) WS ETCHED HEART STUDS GOLD</v>
      </c>
      <c r="J2604">
        <f>'[2]Order Form'!I2553</f>
        <v>3</v>
      </c>
      <c r="K2604">
        <f>'[2]Order Form'!J2553</f>
        <v>7.85</v>
      </c>
      <c r="L2604">
        <f>'[2]Order Form'!K2553</f>
        <v>12.95</v>
      </c>
      <c r="M2604">
        <f>'[2]Order Form'!L2470</f>
        <v>0</v>
      </c>
    </row>
    <row r="2605" spans="3:13" ht="15" hidden="1" customHeight="1" outlineLevel="2" x14ac:dyDescent="0.25">
      <c r="C2605" s="59" t="s">
        <v>37</v>
      </c>
      <c r="D2605" s="59" t="s">
        <v>37</v>
      </c>
      <c r="E2605">
        <f>'[2]Order Form'!D2554</f>
        <v>512685</v>
      </c>
      <c r="F2605">
        <f>'[2]Order Form'!E2554</f>
        <v>224</v>
      </c>
      <c r="G2605">
        <f>'[2]Order Form'!F2554</f>
        <v>0</v>
      </c>
      <c r="H2605">
        <f>'[2]Order Form'!G2554</f>
        <v>0</v>
      </c>
      <c r="I2605" t="str">
        <f>'[2]Order Form'!H2554</f>
        <v>*(SE) WS SCRUNCH EARRINGS GOLD</v>
      </c>
      <c r="J2605">
        <f>'[2]Order Form'!I2554</f>
        <v>3</v>
      </c>
      <c r="K2605">
        <f>'[2]Order Form'!J2554</f>
        <v>10.27</v>
      </c>
      <c r="L2605">
        <f>'[2]Order Form'!K2554</f>
        <v>16.95</v>
      </c>
      <c r="M2605">
        <f>'[2]Order Form'!L2471</f>
        <v>0</v>
      </c>
    </row>
    <row r="2606" spans="3:13" ht="15" hidden="1" customHeight="1" outlineLevel="2" x14ac:dyDescent="0.25">
      <c r="C2606" s="59" t="s">
        <v>37</v>
      </c>
      <c r="D2606" s="59" t="s">
        <v>37</v>
      </c>
      <c r="E2606">
        <f>'[2]Order Form'!D2555</f>
        <v>510142</v>
      </c>
      <c r="F2606">
        <f>'[2]Order Form'!E2555</f>
        <v>225</v>
      </c>
      <c r="G2606">
        <f>'[2]Order Form'!F2555</f>
        <v>0</v>
      </c>
      <c r="H2606">
        <f>'[2]Order Form'!G2555</f>
        <v>0</v>
      </c>
      <c r="I2606" t="str">
        <f>'[2]Order Form'!H2555</f>
        <v>WS LIQUID EARRINGS GOLD</v>
      </c>
      <c r="J2606">
        <f>'[2]Order Form'!I2555</f>
        <v>3</v>
      </c>
      <c r="K2606">
        <f>'[2]Order Form'!J2555</f>
        <v>10.27</v>
      </c>
      <c r="L2606">
        <f>'[2]Order Form'!K2555</f>
        <v>16.95</v>
      </c>
      <c r="M2606">
        <f>'[2]Order Form'!L2472</f>
        <v>0</v>
      </c>
    </row>
    <row r="2607" spans="3:13" ht="15" hidden="1" customHeight="1" outlineLevel="2" x14ac:dyDescent="0.25">
      <c r="C2607" s="59" t="s">
        <v>37</v>
      </c>
      <c r="D2607" s="59" t="s">
        <v>37</v>
      </c>
      <c r="E2607">
        <f>'[2]Order Form'!D2556</f>
        <v>507664</v>
      </c>
      <c r="F2607">
        <f>'[2]Order Form'!E2556</f>
        <v>227</v>
      </c>
      <c r="G2607">
        <f>'[2]Order Form'!F2556</f>
        <v>0</v>
      </c>
      <c r="H2607">
        <f>'[2]Order Form'!G2556</f>
        <v>0</v>
      </c>
      <c r="I2607" t="str">
        <f>'[2]Order Form'!H2556</f>
        <v>WS KATYA EARRINGS SILVER</v>
      </c>
      <c r="J2607">
        <f>'[2]Order Form'!I2556</f>
        <v>3</v>
      </c>
      <c r="K2607">
        <f>'[2]Order Form'!J2556</f>
        <v>7.85</v>
      </c>
      <c r="L2607">
        <f>'[2]Order Form'!K2556</f>
        <v>12.95</v>
      </c>
      <c r="M2607">
        <f>'[2]Order Form'!L2473</f>
        <v>0</v>
      </c>
    </row>
    <row r="2608" spans="3:13" ht="15" hidden="1" customHeight="1" outlineLevel="2" x14ac:dyDescent="0.25">
      <c r="C2608" s="59" t="s">
        <v>37</v>
      </c>
      <c r="D2608" s="59" t="s">
        <v>37</v>
      </c>
      <c r="E2608">
        <f>'[2]Order Form'!D2557</f>
        <v>509498</v>
      </c>
      <c r="F2608">
        <f>'[2]Order Form'!E2557</f>
        <v>229</v>
      </c>
      <c r="G2608">
        <f>'[2]Order Form'!F2557</f>
        <v>0</v>
      </c>
      <c r="H2608">
        <f>'[2]Order Form'!G2557</f>
        <v>0</v>
      </c>
      <c r="I2608" t="str">
        <f>'[2]Order Form'!H2557</f>
        <v>WS KIA EARRINGS SILVER</v>
      </c>
      <c r="J2608">
        <f>'[2]Order Form'!I2557</f>
        <v>3</v>
      </c>
      <c r="K2608">
        <f>'[2]Order Form'!J2557</f>
        <v>10.27</v>
      </c>
      <c r="L2608">
        <f>'[2]Order Form'!K2557</f>
        <v>16.95</v>
      </c>
      <c r="M2608">
        <f>'[2]Order Form'!L2474</f>
        <v>0</v>
      </c>
    </row>
    <row r="2609" spans="3:13" ht="15" hidden="1" customHeight="1" outlineLevel="2" x14ac:dyDescent="0.25">
      <c r="C2609" s="59" t="s">
        <v>37</v>
      </c>
      <c r="D2609" s="59" t="s">
        <v>37</v>
      </c>
      <c r="E2609">
        <f>'[2]Order Form'!D2558</f>
        <v>507914</v>
      </c>
      <c r="F2609">
        <f>'[2]Order Form'!E2558</f>
        <v>230</v>
      </c>
      <c r="G2609">
        <f>'[2]Order Form'!F2558</f>
        <v>0</v>
      </c>
      <c r="H2609">
        <f>'[2]Order Form'!G2558</f>
        <v>0</v>
      </c>
      <c r="I2609" t="str">
        <f>'[2]Order Form'!H2558</f>
        <v>WS COLOUR STUDS BLUE/GOLD</v>
      </c>
      <c r="J2609">
        <f>'[2]Order Form'!I2558</f>
        <v>3</v>
      </c>
      <c r="K2609">
        <f>'[2]Order Form'!J2558</f>
        <v>6.03</v>
      </c>
      <c r="L2609">
        <f>'[2]Order Form'!K2558</f>
        <v>9.9499999999999993</v>
      </c>
      <c r="M2609">
        <f>'[2]Order Form'!L2475</f>
        <v>0</v>
      </c>
    </row>
    <row r="2610" spans="3:13" ht="15" hidden="1" customHeight="1" outlineLevel="2" x14ac:dyDescent="0.25">
      <c r="C2610" s="59" t="s">
        <v>37</v>
      </c>
      <c r="D2610" s="59" t="s">
        <v>37</v>
      </c>
      <c r="E2610">
        <f>'[2]Order Form'!D2559</f>
        <v>510647</v>
      </c>
      <c r="F2610">
        <f>'[2]Order Form'!E2559</f>
        <v>232</v>
      </c>
      <c r="G2610">
        <f>'[2]Order Form'!F2559</f>
        <v>0</v>
      </c>
      <c r="H2610">
        <f>'[2]Order Form'!G2559</f>
        <v>0</v>
      </c>
      <c r="I2610" t="str">
        <f>'[2]Order Form'!H2559</f>
        <v>WS TEXTURED BAR STUDS ROSE GOLD</v>
      </c>
      <c r="J2610">
        <f>'[2]Order Form'!I2559</f>
        <v>3</v>
      </c>
      <c r="K2610">
        <f>'[2]Order Form'!J2559</f>
        <v>6.03</v>
      </c>
      <c r="L2610">
        <f>'[2]Order Form'!K2559</f>
        <v>9.9499999999999993</v>
      </c>
      <c r="M2610">
        <f>'[2]Order Form'!L2476</f>
        <v>0</v>
      </c>
    </row>
    <row r="2611" spans="3:13" ht="15" hidden="1" customHeight="1" outlineLevel="2" x14ac:dyDescent="0.25">
      <c r="C2611" s="59" t="s">
        <v>37</v>
      </c>
      <c r="D2611" s="59" t="s">
        <v>37</v>
      </c>
      <c r="E2611">
        <f>'[2]Order Form'!D2560</f>
        <v>510649</v>
      </c>
      <c r="F2611">
        <f>'[2]Order Form'!E2560</f>
        <v>233</v>
      </c>
      <c r="G2611">
        <f>'[2]Order Form'!F2560</f>
        <v>0</v>
      </c>
      <c r="H2611">
        <f>'[2]Order Form'!G2560</f>
        <v>0</v>
      </c>
      <c r="I2611" t="str">
        <f>'[2]Order Form'!H2560</f>
        <v>WS CAMILLA STUDS GOLD</v>
      </c>
      <c r="J2611">
        <f>'[2]Order Form'!I2560</f>
        <v>3</v>
      </c>
      <c r="K2611">
        <f>'[2]Order Form'!J2560</f>
        <v>7.85</v>
      </c>
      <c r="L2611">
        <f>'[2]Order Form'!K2560</f>
        <v>12.95</v>
      </c>
      <c r="M2611">
        <f>'[2]Order Form'!L2477</f>
        <v>0</v>
      </c>
    </row>
    <row r="2612" spans="3:13" ht="15" hidden="1" customHeight="1" outlineLevel="2" x14ac:dyDescent="0.25">
      <c r="C2612" s="59" t="s">
        <v>37</v>
      </c>
      <c r="D2612" s="59" t="s">
        <v>37</v>
      </c>
      <c r="E2612">
        <f>'[2]Order Form'!D2561</f>
        <v>510651</v>
      </c>
      <c r="F2612">
        <f>'[2]Order Form'!E2561</f>
        <v>234</v>
      </c>
      <c r="G2612">
        <f>'[2]Order Form'!F2561</f>
        <v>0</v>
      </c>
      <c r="H2612">
        <f>'[2]Order Form'!G2561</f>
        <v>0</v>
      </c>
      <c r="I2612" t="str">
        <f>'[2]Order Form'!H2561</f>
        <v>WS FIONA CRYSTAL DROP STUDS ROSE GOLD</v>
      </c>
      <c r="J2612">
        <f>'[2]Order Form'!I2561</f>
        <v>3</v>
      </c>
      <c r="K2612">
        <f>'[2]Order Form'!J2561</f>
        <v>9.06</v>
      </c>
      <c r="L2612">
        <f>'[2]Order Form'!K2561</f>
        <v>14.95</v>
      </c>
      <c r="M2612">
        <f>'[2]Order Form'!L2478</f>
        <v>0</v>
      </c>
    </row>
    <row r="2613" spans="3:13" ht="15" hidden="1" customHeight="1" outlineLevel="2" x14ac:dyDescent="0.25">
      <c r="C2613" s="59" t="s">
        <v>37</v>
      </c>
      <c r="D2613" s="59" t="s">
        <v>37</v>
      </c>
      <c r="E2613">
        <f>'[2]Order Form'!D2562</f>
        <v>512112</v>
      </c>
      <c r="F2613">
        <f>'[2]Order Form'!E2562</f>
        <v>235</v>
      </c>
      <c r="G2613">
        <f>'[2]Order Form'!F2562</f>
        <v>0</v>
      </c>
      <c r="H2613">
        <f>'[2]Order Form'!G2562</f>
        <v>0</v>
      </c>
      <c r="I2613" t="str">
        <f>'[2]Order Form'!H2562</f>
        <v>WS VINTAGE STUDS ROSE GOLD</v>
      </c>
      <c r="J2613">
        <f>'[2]Order Form'!I2562</f>
        <v>3</v>
      </c>
      <c r="K2613">
        <f>'[2]Order Form'!J2562</f>
        <v>6.03</v>
      </c>
      <c r="L2613">
        <f>'[2]Order Form'!K2562</f>
        <v>9.9499999999999993</v>
      </c>
      <c r="M2613">
        <f>'[2]Order Form'!L2479</f>
        <v>0</v>
      </c>
    </row>
    <row r="2614" spans="3:13" ht="15" hidden="1" customHeight="1" outlineLevel="2" x14ac:dyDescent="0.25">
      <c r="C2614" s="59" t="s">
        <v>37</v>
      </c>
      <c r="D2614" s="59" t="s">
        <v>37</v>
      </c>
      <c r="E2614">
        <f>'[2]Order Form'!D2563</f>
        <v>510669</v>
      </c>
      <c r="F2614">
        <f>'[2]Order Form'!E2563</f>
        <v>236</v>
      </c>
      <c r="G2614">
        <f>'[2]Order Form'!F2563</f>
        <v>0</v>
      </c>
      <c r="H2614">
        <f>'[2]Order Form'!G2563</f>
        <v>0</v>
      </c>
      <c r="I2614" t="str">
        <f>'[2]Order Form'!H2563</f>
        <v>WS FLOW ROUND STUDS GOLD</v>
      </c>
      <c r="J2614">
        <f>'[2]Order Form'!I2563</f>
        <v>3</v>
      </c>
      <c r="K2614">
        <f>'[2]Order Form'!J2563</f>
        <v>6.03</v>
      </c>
      <c r="L2614">
        <f>'[2]Order Form'!K2563</f>
        <v>9.9499999999999993</v>
      </c>
      <c r="M2614">
        <f>'[2]Order Form'!L2480</f>
        <v>0</v>
      </c>
    </row>
    <row r="2615" spans="3:13" ht="15" hidden="1" customHeight="1" outlineLevel="2" x14ac:dyDescent="0.25">
      <c r="C2615" s="59" t="s">
        <v>37</v>
      </c>
      <c r="D2615" s="59" t="s">
        <v>37</v>
      </c>
      <c r="E2615">
        <f>'[2]Order Form'!D2564</f>
        <v>510670</v>
      </c>
      <c r="F2615">
        <f>'[2]Order Form'!E2564</f>
        <v>237</v>
      </c>
      <c r="G2615">
        <f>'[2]Order Form'!F2564</f>
        <v>0</v>
      </c>
      <c r="H2615">
        <f>'[2]Order Form'!G2564</f>
        <v>0</v>
      </c>
      <c r="I2615" t="str">
        <f>'[2]Order Form'!H2564</f>
        <v>WS FLOW DIAMOND STUDS ROSE GOLD</v>
      </c>
      <c r="J2615">
        <f>'[2]Order Form'!I2564</f>
        <v>3</v>
      </c>
      <c r="K2615">
        <f>'[2]Order Form'!J2564</f>
        <v>6.03</v>
      </c>
      <c r="L2615">
        <f>'[2]Order Form'!K2564</f>
        <v>9.9499999999999993</v>
      </c>
      <c r="M2615">
        <f>'[2]Order Form'!L2481</f>
        <v>0</v>
      </c>
    </row>
    <row r="2616" spans="3:13" ht="15" hidden="1" customHeight="1" outlineLevel="2" x14ac:dyDescent="0.25">
      <c r="C2616" s="59" t="s">
        <v>37</v>
      </c>
      <c r="D2616" s="59" t="s">
        <v>37</v>
      </c>
      <c r="E2616">
        <f>'[2]Order Form'!D2565</f>
        <v>510352</v>
      </c>
      <c r="F2616">
        <f>'[2]Order Form'!E2565</f>
        <v>239</v>
      </c>
      <c r="G2616">
        <f>'[2]Order Form'!F2565</f>
        <v>0</v>
      </c>
      <c r="H2616">
        <f>'[2]Order Form'!G2565</f>
        <v>0</v>
      </c>
      <c r="I2616" t="str">
        <f>'[2]Order Form'!H2565</f>
        <v>WS PEBBLE STUDS GOLD</v>
      </c>
      <c r="J2616">
        <f>'[2]Order Form'!I2565</f>
        <v>3</v>
      </c>
      <c r="K2616">
        <f>'[2]Order Form'!J2565</f>
        <v>6.03</v>
      </c>
      <c r="L2616">
        <f>'[2]Order Form'!K2565</f>
        <v>9.9499999999999993</v>
      </c>
      <c r="M2616">
        <f>'[2]Order Form'!L2482</f>
        <v>0</v>
      </c>
    </row>
    <row r="2617" spans="3:13" ht="15" hidden="1" customHeight="1" outlineLevel="2" x14ac:dyDescent="0.25">
      <c r="C2617" s="59" t="s">
        <v>37</v>
      </c>
      <c r="D2617" s="59" t="s">
        <v>37</v>
      </c>
      <c r="E2617">
        <f>'[2]Order Form'!D2566</f>
        <v>511836</v>
      </c>
      <c r="F2617">
        <f>'[2]Order Form'!E2566</f>
        <v>242</v>
      </c>
      <c r="G2617">
        <f>'[2]Order Form'!F2566</f>
        <v>0</v>
      </c>
      <c r="H2617" t="str">
        <f>'[2]Order Form'!G2566</f>
        <v>LOW</v>
      </c>
      <c r="I2617" t="str">
        <f>'[2]Order Form'!H2566</f>
        <v>WS SPIRAL STUDS SILVER</v>
      </c>
      <c r="J2617">
        <f>'[2]Order Form'!I2566</f>
        <v>3</v>
      </c>
      <c r="K2617">
        <f>'[2]Order Form'!J2566</f>
        <v>7.85</v>
      </c>
      <c r="L2617">
        <f>'[2]Order Form'!K2566</f>
        <v>12.95</v>
      </c>
      <c r="M2617">
        <f>'[2]Order Form'!L2483</f>
        <v>0</v>
      </c>
    </row>
    <row r="2618" spans="3:13" ht="15" hidden="1" customHeight="1" outlineLevel="2" x14ac:dyDescent="0.25">
      <c r="C2618" s="59" t="s">
        <v>37</v>
      </c>
      <c r="D2618" s="59" t="s">
        <v>37</v>
      </c>
      <c r="E2618">
        <f>'[2]Order Form'!D2567</f>
        <v>511839</v>
      </c>
      <c r="F2618">
        <f>'[2]Order Form'!E2567</f>
        <v>244</v>
      </c>
      <c r="G2618">
        <f>'[2]Order Form'!F2567</f>
        <v>0</v>
      </c>
      <c r="H2618">
        <f>'[2]Order Form'!G2567</f>
        <v>0</v>
      </c>
      <c r="I2618" t="str">
        <f>'[2]Order Form'!H2567</f>
        <v>WS SHELL RIBBED EARRINGS SILVER</v>
      </c>
      <c r="J2618">
        <f>'[2]Order Form'!I2567</f>
        <v>3</v>
      </c>
      <c r="K2618">
        <f>'[2]Order Form'!J2567</f>
        <v>9.06</v>
      </c>
      <c r="L2618">
        <f>'[2]Order Form'!K2567</f>
        <v>14.95</v>
      </c>
      <c r="M2618">
        <f>'[2]Order Form'!L2484</f>
        <v>0</v>
      </c>
    </row>
    <row r="2619" spans="3:13" ht="15" hidden="1" customHeight="1" outlineLevel="2" x14ac:dyDescent="0.25">
      <c r="C2619" s="59" t="s">
        <v>37</v>
      </c>
      <c r="D2619" s="59" t="s">
        <v>37</v>
      </c>
      <c r="E2619">
        <f>'[2]Order Form'!D2568</f>
        <v>508602</v>
      </c>
      <c r="F2619">
        <f>'[2]Order Form'!E2568</f>
        <v>249</v>
      </c>
      <c r="G2619">
        <f>'[2]Order Form'!F2568</f>
        <v>0</v>
      </c>
      <c r="H2619" t="str">
        <f>'[2]Order Form'!G2568</f>
        <v>LOW</v>
      </c>
      <c r="I2619" t="str">
        <f>'[2]Order Form'!H2568</f>
        <v>WS ELLERY EARRINGS GOLD</v>
      </c>
      <c r="J2619">
        <f>'[2]Order Form'!I2568</f>
        <v>3</v>
      </c>
      <c r="K2619">
        <f>'[2]Order Form'!J2568</f>
        <v>7.85</v>
      </c>
      <c r="L2619">
        <f>'[2]Order Form'!K2568</f>
        <v>12.95</v>
      </c>
      <c r="M2619">
        <f>'[2]Order Form'!L2485</f>
        <v>0</v>
      </c>
    </row>
    <row r="2620" spans="3:13" ht="15" hidden="1" customHeight="1" outlineLevel="2" x14ac:dyDescent="0.25">
      <c r="C2620" s="59" t="s">
        <v>37</v>
      </c>
      <c r="D2620" s="59" t="s">
        <v>37</v>
      </c>
      <c r="E2620">
        <f>'[2]Order Form'!D2569</f>
        <v>506082</v>
      </c>
      <c r="F2620">
        <f>'[2]Order Form'!E2569</f>
        <v>265</v>
      </c>
      <c r="G2620">
        <f>'[2]Order Form'!F2569</f>
        <v>0</v>
      </c>
      <c r="H2620">
        <f>'[2]Order Form'!G2569</f>
        <v>0</v>
      </c>
      <c r="I2620" t="str">
        <f>'[2]Order Form'!H2569</f>
        <v>WS FACETED STUD LIGHT BLUE/SILVER</v>
      </c>
      <c r="J2620">
        <f>'[2]Order Form'!I2569</f>
        <v>3</v>
      </c>
      <c r="K2620">
        <f>'[2]Order Form'!J2569</f>
        <v>6.03</v>
      </c>
      <c r="L2620">
        <f>'[2]Order Form'!K2569</f>
        <v>9.9499999999999993</v>
      </c>
      <c r="M2620" t="e">
        <f>'[2]Order Form'!#REF!</f>
        <v>#REF!</v>
      </c>
    </row>
    <row r="2621" spans="3:13" ht="15" hidden="1" customHeight="1" outlineLevel="2" x14ac:dyDescent="0.25">
      <c r="C2621" s="59" t="s">
        <v>37</v>
      </c>
      <c r="D2621" s="59" t="s">
        <v>37</v>
      </c>
      <c r="E2621">
        <f>'[2]Order Form'!D2570</f>
        <v>506083</v>
      </c>
      <c r="F2621">
        <f>'[2]Order Form'!E2570</f>
        <v>265</v>
      </c>
      <c r="G2621">
        <f>'[2]Order Form'!F2570</f>
        <v>0</v>
      </c>
      <c r="H2621">
        <f>'[2]Order Form'!G2570</f>
        <v>0</v>
      </c>
      <c r="I2621" t="str">
        <f>'[2]Order Form'!H2570</f>
        <v>WS FACETED STUD PEACH/GOLD</v>
      </c>
      <c r="J2621">
        <f>'[2]Order Form'!I2570</f>
        <v>3</v>
      </c>
      <c r="K2621">
        <f>'[2]Order Form'!J2570</f>
        <v>6.03</v>
      </c>
      <c r="L2621">
        <f>'[2]Order Form'!K2570</f>
        <v>9.9499999999999993</v>
      </c>
      <c r="M2621">
        <f>'[2]Order Form'!L2486</f>
        <v>0</v>
      </c>
    </row>
    <row r="2622" spans="3:13" ht="15" hidden="1" customHeight="1" outlineLevel="2" x14ac:dyDescent="0.25">
      <c r="C2622" s="59" t="s">
        <v>37</v>
      </c>
      <c r="D2622" s="59" t="s">
        <v>37</v>
      </c>
      <c r="E2622">
        <f>'[2]Order Form'!D2571</f>
        <v>506084</v>
      </c>
      <c r="F2622">
        <f>'[2]Order Form'!E2571</f>
        <v>265</v>
      </c>
      <c r="G2622">
        <f>'[2]Order Form'!F2571</f>
        <v>0</v>
      </c>
      <c r="H2622">
        <f>'[2]Order Form'!G2571</f>
        <v>0</v>
      </c>
      <c r="I2622" t="str">
        <f>'[2]Order Form'!H2571</f>
        <v>WS FACETED STUD YELLOW/GOLD</v>
      </c>
      <c r="J2622">
        <f>'[2]Order Form'!I2571</f>
        <v>3</v>
      </c>
      <c r="K2622">
        <f>'[2]Order Form'!J2571</f>
        <v>6.03</v>
      </c>
      <c r="L2622">
        <f>'[2]Order Form'!K2571</f>
        <v>9.9499999999999993</v>
      </c>
      <c r="M2622">
        <f>'[2]Order Form'!L2487</f>
        <v>0</v>
      </c>
    </row>
    <row r="2623" spans="3:13" ht="15" hidden="1" customHeight="1" outlineLevel="2" x14ac:dyDescent="0.25">
      <c r="C2623" s="59" t="s">
        <v>37</v>
      </c>
      <c r="D2623" s="59" t="s">
        <v>37</v>
      </c>
      <c r="E2623">
        <f>'[2]Order Form'!D2572</f>
        <v>510341</v>
      </c>
      <c r="F2623">
        <f>'[2]Order Form'!E2572</f>
        <v>267</v>
      </c>
      <c r="G2623">
        <f>'[2]Order Form'!F2572</f>
        <v>0</v>
      </c>
      <c r="H2623">
        <f>'[2]Order Form'!G2572</f>
        <v>0</v>
      </c>
      <c r="I2623" t="str">
        <f>'[2]Order Form'!H2572</f>
        <v>WS RED HEART STUDS GOLD</v>
      </c>
      <c r="J2623">
        <f>'[2]Order Form'!I2572</f>
        <v>3</v>
      </c>
      <c r="K2623">
        <f>'[2]Order Form'!J2572</f>
        <v>6.03</v>
      </c>
      <c r="L2623">
        <f>'[2]Order Form'!K2572</f>
        <v>9.9499999999999993</v>
      </c>
      <c r="M2623">
        <f>'[2]Order Form'!L2488</f>
        <v>0</v>
      </c>
    </row>
    <row r="2624" spans="3:13" ht="15" hidden="1" customHeight="1" outlineLevel="2" x14ac:dyDescent="0.25">
      <c r="C2624" s="59" t="s">
        <v>37</v>
      </c>
      <c r="D2624" s="59" t="s">
        <v>37</v>
      </c>
      <c r="E2624">
        <f>'[2]Order Form'!D2573</f>
        <v>510345</v>
      </c>
      <c r="F2624">
        <f>'[2]Order Form'!E2573</f>
        <v>269</v>
      </c>
      <c r="G2624">
        <f>'[2]Order Form'!F2573</f>
        <v>0</v>
      </c>
      <c r="H2624">
        <f>'[2]Order Form'!G2573</f>
        <v>0</v>
      </c>
      <c r="I2624" t="str">
        <f>'[2]Order Form'!H2573</f>
        <v>WS BOLD BLUE ENAMEL STUDS SILVER</v>
      </c>
      <c r="J2624">
        <f>'[2]Order Form'!I2573</f>
        <v>3</v>
      </c>
      <c r="K2624">
        <f>'[2]Order Form'!J2573</f>
        <v>9.06</v>
      </c>
      <c r="L2624">
        <f>'[2]Order Form'!K2573</f>
        <v>14.95</v>
      </c>
      <c r="M2624" t="e">
        <f>'[2]Order Form'!#REF!</f>
        <v>#REF!</v>
      </c>
    </row>
    <row r="2625" spans="3:13" ht="15" hidden="1" customHeight="1" outlineLevel="2" x14ac:dyDescent="0.25">
      <c r="C2625" s="59" t="s">
        <v>37</v>
      </c>
      <c r="D2625" s="59" t="s">
        <v>37</v>
      </c>
      <c r="E2625">
        <f>'[2]Order Form'!D2574</f>
        <v>511070</v>
      </c>
      <c r="F2625">
        <f>'[2]Order Form'!E2574</f>
        <v>274</v>
      </c>
      <c r="G2625">
        <f>'[2]Order Form'!F2574</f>
        <v>0</v>
      </c>
      <c r="H2625" t="str">
        <f>'[2]Order Form'!G2574</f>
        <v>LOW</v>
      </c>
      <c r="I2625" t="str">
        <f>'[2]Order Form'!H2574</f>
        <v>WS SEMI-PRECIOUS BEZEL STUDS GOLD/CARNELIAN</v>
      </c>
      <c r="J2625">
        <f>'[2]Order Form'!I2574</f>
        <v>3</v>
      </c>
      <c r="K2625">
        <f>'[2]Order Form'!J2574</f>
        <v>7.85</v>
      </c>
      <c r="L2625">
        <f>'[2]Order Form'!K2574</f>
        <v>12.95</v>
      </c>
      <c r="M2625">
        <f>'[2]Order Form'!L2489</f>
        <v>0</v>
      </c>
    </row>
    <row r="2626" spans="3:13" ht="15" hidden="1" customHeight="1" outlineLevel="2" x14ac:dyDescent="0.25">
      <c r="C2626" s="59" t="s">
        <v>37</v>
      </c>
      <c r="D2626" s="59" t="s">
        <v>37</v>
      </c>
      <c r="E2626">
        <f>'[2]Order Form'!D2575</f>
        <v>511193</v>
      </c>
      <c r="F2626">
        <f>'[2]Order Form'!E2575</f>
        <v>277</v>
      </c>
      <c r="G2626">
        <f>'[2]Order Form'!F2575</f>
        <v>0</v>
      </c>
      <c r="H2626">
        <f>'[2]Order Form'!G2575</f>
        <v>0</v>
      </c>
      <c r="I2626" t="str">
        <f>'[2]Order Form'!H2575</f>
        <v>WS REVOLVE STUDS ROSE GOLD</v>
      </c>
      <c r="J2626">
        <f>'[2]Order Form'!I2575</f>
        <v>3</v>
      </c>
      <c r="K2626">
        <f>'[2]Order Form'!J2575</f>
        <v>6.03</v>
      </c>
      <c r="L2626">
        <f>'[2]Order Form'!K2575</f>
        <v>9.9499999999999993</v>
      </c>
      <c r="M2626" t="e">
        <f>'[2]Order Form'!#REF!</f>
        <v>#REF!</v>
      </c>
    </row>
    <row r="2627" spans="3:13" ht="15" hidden="1" customHeight="1" outlineLevel="2" x14ac:dyDescent="0.25">
      <c r="C2627" s="59" t="s">
        <v>37</v>
      </c>
      <c r="D2627" s="59" t="s">
        <v>37</v>
      </c>
      <c r="E2627">
        <f>'[2]Order Form'!D2576</f>
        <v>506510</v>
      </c>
      <c r="F2627">
        <f>'[2]Order Form'!E2576</f>
        <v>279</v>
      </c>
      <c r="G2627">
        <f>'[2]Order Form'!F2576</f>
        <v>0</v>
      </c>
      <c r="H2627">
        <f>'[2]Order Form'!G2576</f>
        <v>0</v>
      </c>
      <c r="I2627" t="str">
        <f>'[2]Order Form'!H2576</f>
        <v>WS MATT DISC 10MM STUDS GOLD</v>
      </c>
      <c r="J2627">
        <f>'[2]Order Form'!I2576</f>
        <v>3</v>
      </c>
      <c r="K2627">
        <f>'[2]Order Form'!J2576</f>
        <v>6.03</v>
      </c>
      <c r="L2627">
        <f>'[2]Order Form'!K2576</f>
        <v>9.9499999999999993</v>
      </c>
      <c r="M2627">
        <f>'[2]Order Form'!L2490</f>
        <v>0</v>
      </c>
    </row>
    <row r="2628" spans="3:13" ht="15" hidden="1" customHeight="1" outlineLevel="2" x14ac:dyDescent="0.25">
      <c r="C2628" s="59" t="s">
        <v>37</v>
      </c>
      <c r="D2628" s="59" t="s">
        <v>37</v>
      </c>
      <c r="E2628">
        <f>'[2]Order Form'!D2577</f>
        <v>507257</v>
      </c>
      <c r="F2628">
        <f>'[2]Order Form'!E2577</f>
        <v>296</v>
      </c>
      <c r="G2628">
        <f>'[2]Order Form'!F2577</f>
        <v>0</v>
      </c>
      <c r="H2628">
        <f>'[2]Order Form'!G2577</f>
        <v>0</v>
      </c>
      <c r="I2628" t="str">
        <f>'[2]Order Form'!H2577</f>
        <v>WS TRIANGLE STUDS MATT SILVER</v>
      </c>
      <c r="J2628">
        <f>'[2]Order Form'!I2577</f>
        <v>3</v>
      </c>
      <c r="K2628">
        <f>'[2]Order Form'!J2577</f>
        <v>6.03</v>
      </c>
      <c r="L2628">
        <f>'[2]Order Form'!K2577</f>
        <v>9.9499999999999993</v>
      </c>
      <c r="M2628">
        <f>'[2]Order Form'!L2491</f>
        <v>0</v>
      </c>
    </row>
    <row r="2629" spans="3:13" ht="15" hidden="1" customHeight="1" outlineLevel="2" x14ac:dyDescent="0.25">
      <c r="C2629" s="59" t="s">
        <v>37</v>
      </c>
      <c r="D2629" s="59" t="s">
        <v>37</v>
      </c>
      <c r="E2629">
        <f>'[2]Order Form'!D2578</f>
        <v>0</v>
      </c>
      <c r="F2629">
        <f>'[2]Order Form'!E2578</f>
        <v>0</v>
      </c>
      <c r="G2629">
        <f>'[2]Order Form'!F2578</f>
        <v>0</v>
      </c>
      <c r="H2629">
        <f>'[2]Order Form'!G2578</f>
        <v>0</v>
      </c>
      <c r="I2629">
        <f>'[2]Order Form'!H2578</f>
        <v>0</v>
      </c>
      <c r="J2629">
        <f>'[2]Order Form'!I2578</f>
        <v>0</v>
      </c>
      <c r="K2629">
        <f>'[2]Order Form'!J2578</f>
        <v>0</v>
      </c>
      <c r="L2629">
        <f>'[2]Order Form'!K2578</f>
        <v>0</v>
      </c>
      <c r="M2629">
        <f>'[2]Order Form'!L2492</f>
        <v>0</v>
      </c>
    </row>
    <row r="2630" spans="3:13" ht="15" hidden="1" customHeight="1" outlineLevel="2" x14ac:dyDescent="0.25">
      <c r="C2630" s="59" t="s">
        <v>37</v>
      </c>
      <c r="D2630" s="59" t="s">
        <v>37</v>
      </c>
      <c r="E2630">
        <f>'[2]Order Form'!D2579</f>
        <v>503344</v>
      </c>
      <c r="F2630">
        <f>'[2]Order Form'!E2579</f>
        <v>300</v>
      </c>
      <c r="G2630">
        <f>'[2]Order Form'!F2579</f>
        <v>0</v>
      </c>
      <c r="H2630">
        <f>'[2]Order Form'!G2579</f>
        <v>0</v>
      </c>
      <c r="I2630" t="str">
        <f>'[2]Order Form'!H2579</f>
        <v>*(CO) WS SMALL HOOP EARRING GOLD (2.6cm)</v>
      </c>
      <c r="J2630">
        <f>'[2]Order Form'!I2579</f>
        <v>3</v>
      </c>
      <c r="K2630">
        <f>'[2]Order Form'!J2579</f>
        <v>6.03</v>
      </c>
      <c r="L2630">
        <f>'[2]Order Form'!K2579</f>
        <v>9.9499999999999993</v>
      </c>
      <c r="M2630">
        <f>'[2]Order Form'!L2493</f>
        <v>0</v>
      </c>
    </row>
    <row r="2631" spans="3:13" ht="15" hidden="1" customHeight="1" outlineLevel="2" x14ac:dyDescent="0.25">
      <c r="C2631" s="59" t="s">
        <v>37</v>
      </c>
      <c r="D2631" s="59" t="s">
        <v>37</v>
      </c>
      <c r="E2631">
        <f>'[2]Order Form'!D2580</f>
        <v>503343</v>
      </c>
      <c r="F2631">
        <f>'[2]Order Form'!E2580</f>
        <v>300</v>
      </c>
      <c r="G2631">
        <f>'[2]Order Form'!F2580</f>
        <v>0</v>
      </c>
      <c r="H2631">
        <f>'[2]Order Form'!G2580</f>
        <v>0</v>
      </c>
      <c r="I2631" t="str">
        <f>'[2]Order Form'!H2580</f>
        <v>*(CO) WS SMALL HOOP EARRING SILVER (2.6cm)</v>
      </c>
      <c r="J2631">
        <f>'[2]Order Form'!I2580</f>
        <v>3</v>
      </c>
      <c r="K2631">
        <f>'[2]Order Form'!J2580</f>
        <v>6.03</v>
      </c>
      <c r="L2631">
        <f>'[2]Order Form'!K2580</f>
        <v>9.9499999999999993</v>
      </c>
      <c r="M2631">
        <f>'[2]Order Form'!L2494</f>
        <v>0</v>
      </c>
    </row>
    <row r="2632" spans="3:13" ht="15" hidden="1" customHeight="1" outlineLevel="2" x14ac:dyDescent="0.25">
      <c r="C2632" s="59" t="s">
        <v>37</v>
      </c>
      <c r="D2632" s="59" t="s">
        <v>37</v>
      </c>
      <c r="E2632">
        <f>'[2]Order Form'!D2581</f>
        <v>505827</v>
      </c>
      <c r="F2632">
        <f>'[2]Order Form'!E2581</f>
        <v>300</v>
      </c>
      <c r="G2632">
        <f>'[2]Order Form'!F2581</f>
        <v>0</v>
      </c>
      <c r="H2632">
        <f>'[2]Order Form'!G2581</f>
        <v>0</v>
      </c>
      <c r="I2632" t="str">
        <f>'[2]Order Form'!H2581</f>
        <v>*(CO) WS SMALL HOOP EARRINGS ROSE GOLD  (2.6cm)</v>
      </c>
      <c r="J2632">
        <f>'[2]Order Form'!I2581</f>
        <v>3</v>
      </c>
      <c r="K2632">
        <f>'[2]Order Form'!J2581</f>
        <v>6.03</v>
      </c>
      <c r="L2632">
        <f>'[2]Order Form'!K2581</f>
        <v>9.9499999999999993</v>
      </c>
      <c r="M2632">
        <f>'[2]Order Form'!L2495</f>
        <v>0</v>
      </c>
    </row>
    <row r="2633" spans="3:13" ht="15" hidden="1" customHeight="1" outlineLevel="2" x14ac:dyDescent="0.25">
      <c r="C2633" s="59" t="s">
        <v>37</v>
      </c>
      <c r="D2633" s="59" t="s">
        <v>37</v>
      </c>
      <c r="E2633">
        <f>'[2]Order Form'!D2582</f>
        <v>503342</v>
      </c>
      <c r="F2633">
        <f>'[2]Order Form'!E2582</f>
        <v>301</v>
      </c>
      <c r="G2633">
        <f>'[2]Order Form'!F2582</f>
        <v>0</v>
      </c>
      <c r="H2633">
        <f>'[2]Order Form'!G2582</f>
        <v>0</v>
      </c>
      <c r="I2633" t="str">
        <f>'[2]Order Form'!H2582</f>
        <v>*(CO) WS LARGE HOOP EARRING GOLD DIAM 4.6CM</v>
      </c>
      <c r="J2633">
        <f>'[2]Order Form'!I2582</f>
        <v>3</v>
      </c>
      <c r="K2633">
        <f>'[2]Order Form'!J2582</f>
        <v>7.85</v>
      </c>
      <c r="L2633">
        <f>'[2]Order Form'!K2582</f>
        <v>12.95</v>
      </c>
      <c r="M2633">
        <f>'[2]Order Form'!L2496</f>
        <v>0</v>
      </c>
    </row>
    <row r="2634" spans="3:13" ht="15" hidden="1" customHeight="1" outlineLevel="2" x14ac:dyDescent="0.25">
      <c r="C2634" s="59" t="s">
        <v>37</v>
      </c>
      <c r="D2634" s="59" t="s">
        <v>37</v>
      </c>
      <c r="E2634">
        <f>'[2]Order Form'!D2583</f>
        <v>503341</v>
      </c>
      <c r="F2634">
        <f>'[2]Order Form'!E2583</f>
        <v>301</v>
      </c>
      <c r="G2634">
        <f>'[2]Order Form'!F2583</f>
        <v>0</v>
      </c>
      <c r="H2634">
        <f>'[2]Order Form'!G2583</f>
        <v>0</v>
      </c>
      <c r="I2634" t="str">
        <f>'[2]Order Form'!H2583</f>
        <v>*(CO) WS LARGE HOOP EARRING SILVER DIAM 4.6CM</v>
      </c>
      <c r="J2634">
        <f>'[2]Order Form'!I2583</f>
        <v>3</v>
      </c>
      <c r="K2634">
        <f>'[2]Order Form'!J2583</f>
        <v>7.85</v>
      </c>
      <c r="L2634">
        <f>'[2]Order Form'!K2583</f>
        <v>12.95</v>
      </c>
      <c r="M2634">
        <f>'[2]Order Form'!L2497</f>
        <v>0</v>
      </c>
    </row>
    <row r="2635" spans="3:13" ht="15" hidden="1" customHeight="1" outlineLevel="2" x14ac:dyDescent="0.25">
      <c r="C2635" s="59" t="s">
        <v>37</v>
      </c>
      <c r="D2635" s="59" t="s">
        <v>37</v>
      </c>
      <c r="E2635">
        <f>'[2]Order Form'!D2584</f>
        <v>505832</v>
      </c>
      <c r="F2635">
        <f>'[2]Order Form'!E2584</f>
        <v>301</v>
      </c>
      <c r="G2635">
        <f>'[2]Order Form'!F2584</f>
        <v>0</v>
      </c>
      <c r="H2635">
        <f>'[2]Order Form'!G2584</f>
        <v>0</v>
      </c>
      <c r="I2635" t="str">
        <f>'[2]Order Form'!H2584</f>
        <v>*(CO) WS LARGE HOOP EARRINGS ROSE GOLD DIAM 4.6CM</v>
      </c>
      <c r="J2635">
        <f>'[2]Order Form'!I2584</f>
        <v>3</v>
      </c>
      <c r="K2635">
        <f>'[2]Order Form'!J2584</f>
        <v>7.85</v>
      </c>
      <c r="L2635">
        <f>'[2]Order Form'!K2584</f>
        <v>12.95</v>
      </c>
      <c r="M2635">
        <f>'[2]Order Form'!L2498</f>
        <v>0</v>
      </c>
    </row>
    <row r="2636" spans="3:13" ht="15" hidden="1" customHeight="1" outlineLevel="2" x14ac:dyDescent="0.25">
      <c r="C2636" s="59" t="s">
        <v>37</v>
      </c>
      <c r="D2636" s="59" t="s">
        <v>37</v>
      </c>
      <c r="E2636">
        <f>'[2]Order Form'!D2585</f>
        <v>510145</v>
      </c>
      <c r="F2636">
        <f>'[2]Order Form'!E2585</f>
        <v>315</v>
      </c>
      <c r="G2636">
        <f>'[2]Order Form'!F2585</f>
        <v>0</v>
      </c>
      <c r="H2636">
        <f>'[2]Order Form'!G2585</f>
        <v>0</v>
      </c>
      <c r="I2636" t="str">
        <f>'[2]Order Form'!H2585</f>
        <v>WS SWIRL EARRINGS GOLD</v>
      </c>
      <c r="J2636">
        <f>'[2]Order Form'!I2585</f>
        <v>3</v>
      </c>
      <c r="K2636">
        <f>'[2]Order Form'!J2585</f>
        <v>12.09</v>
      </c>
      <c r="L2636">
        <f>'[2]Order Form'!K2585</f>
        <v>19.95</v>
      </c>
      <c r="M2636">
        <f>'[2]Order Form'!L2499</f>
        <v>0</v>
      </c>
    </row>
    <row r="2637" spans="3:13" ht="15" hidden="1" customHeight="1" outlineLevel="2" x14ac:dyDescent="0.25">
      <c r="C2637" s="59" t="s">
        <v>37</v>
      </c>
      <c r="D2637" s="59" t="s">
        <v>37</v>
      </c>
      <c r="E2637">
        <f>'[2]Order Form'!D2586</f>
        <v>512679</v>
      </c>
      <c r="F2637">
        <f>'[2]Order Form'!E2586</f>
        <v>325</v>
      </c>
      <c r="G2637">
        <f>'[2]Order Form'!F2586</f>
        <v>0</v>
      </c>
      <c r="H2637">
        <f>'[2]Order Form'!G2586</f>
        <v>0</v>
      </c>
      <c r="I2637" t="str">
        <f>'[2]Order Form'!H2586</f>
        <v>*(SE) WS FLUID LINK HOOPS SILVER</v>
      </c>
      <c r="J2637">
        <f>'[2]Order Form'!I2586</f>
        <v>3</v>
      </c>
      <c r="K2637">
        <f>'[2]Order Form'!J2586</f>
        <v>9.06</v>
      </c>
      <c r="L2637">
        <f>'[2]Order Form'!K2586</f>
        <v>14.95</v>
      </c>
      <c r="M2637">
        <f>'[2]Order Form'!L2500</f>
        <v>0</v>
      </c>
    </row>
    <row r="2638" spans="3:13" ht="15" hidden="1" customHeight="1" outlineLevel="2" x14ac:dyDescent="0.25">
      <c r="C2638" s="59" t="s">
        <v>37</v>
      </c>
      <c r="D2638" s="59" t="s">
        <v>37</v>
      </c>
      <c r="E2638">
        <f>'[2]Order Form'!D2587</f>
        <v>510343</v>
      </c>
      <c r="F2638">
        <f>'[2]Order Form'!E2587</f>
        <v>329</v>
      </c>
      <c r="G2638">
        <f>'[2]Order Form'!F2587</f>
        <v>0</v>
      </c>
      <c r="H2638">
        <f>'[2]Order Form'!G2587</f>
        <v>0</v>
      </c>
      <c r="I2638" t="str">
        <f>'[2]Order Form'!H2587</f>
        <v xml:space="preserve">WS SMALL ENAMEL HUGGIE HOOPS WHITE/ROSE GOLD </v>
      </c>
      <c r="J2638">
        <f>'[2]Order Form'!I2587</f>
        <v>3</v>
      </c>
      <c r="K2638">
        <f>'[2]Order Form'!J2587</f>
        <v>7.85</v>
      </c>
      <c r="L2638">
        <f>'[2]Order Form'!K2587</f>
        <v>12.95</v>
      </c>
      <c r="M2638" t="e">
        <f>'[2]Order Form'!#REF!</f>
        <v>#REF!</v>
      </c>
    </row>
    <row r="2639" spans="3:13" ht="15" hidden="1" customHeight="1" outlineLevel="2" x14ac:dyDescent="0.25">
      <c r="C2639" s="59" t="s">
        <v>37</v>
      </c>
      <c r="D2639" s="59" t="s">
        <v>37</v>
      </c>
      <c r="E2639">
        <f>'[2]Order Form'!D2588</f>
        <v>510344</v>
      </c>
      <c r="F2639">
        <f>'[2]Order Form'!E2588</f>
        <v>329</v>
      </c>
      <c r="G2639">
        <f>'[2]Order Form'!F2588</f>
        <v>0</v>
      </c>
      <c r="H2639">
        <f>'[2]Order Form'!G2588</f>
        <v>0</v>
      </c>
      <c r="I2639" t="str">
        <f>'[2]Order Form'!H2588</f>
        <v>WS SMALL ENAMEL HUGGIE HOOPS SAGE/SILVER</v>
      </c>
      <c r="J2639">
        <f>'[2]Order Form'!I2588</f>
        <v>3</v>
      </c>
      <c r="K2639">
        <f>'[2]Order Form'!J2588</f>
        <v>7.85</v>
      </c>
      <c r="L2639">
        <f>'[2]Order Form'!K2588</f>
        <v>12.95</v>
      </c>
      <c r="M2639">
        <f>'[2]Order Form'!L2501</f>
        <v>0</v>
      </c>
    </row>
    <row r="2640" spans="3:13" ht="15" hidden="1" customHeight="1" outlineLevel="2" x14ac:dyDescent="0.25">
      <c r="C2640" s="59" t="s">
        <v>37</v>
      </c>
      <c r="D2640" s="59" t="s">
        <v>37</v>
      </c>
      <c r="E2640">
        <f>'[2]Order Form'!D2589</f>
        <v>512373</v>
      </c>
      <c r="F2640">
        <f>'[2]Order Form'!E2589</f>
        <v>330</v>
      </c>
      <c r="G2640">
        <f>'[2]Order Form'!F2589</f>
        <v>0</v>
      </c>
      <c r="H2640">
        <f>'[2]Order Form'!G2589</f>
        <v>0</v>
      </c>
      <c r="I2640" t="str">
        <f>'[2]Order Form'!H2589</f>
        <v>*(TT) WS MEDIUM TEXTURED SLEEPER SILVER</v>
      </c>
      <c r="J2640">
        <f>'[2]Order Form'!I2589</f>
        <v>0</v>
      </c>
      <c r="K2640">
        <f>'[2]Order Form'!J2589</f>
        <v>7.85</v>
      </c>
      <c r="L2640">
        <f>'[2]Order Form'!K2589</f>
        <v>12.95</v>
      </c>
      <c r="M2640">
        <f>'[2]Order Form'!L2502</f>
        <v>0</v>
      </c>
    </row>
    <row r="2641" spans="3:13" ht="15" hidden="1" customHeight="1" outlineLevel="2" x14ac:dyDescent="0.25">
      <c r="C2641" s="59" t="s">
        <v>37</v>
      </c>
      <c r="D2641" s="59" t="s">
        <v>37</v>
      </c>
      <c r="E2641">
        <f>'[2]Order Form'!D2590</f>
        <v>512374</v>
      </c>
      <c r="F2641">
        <f>'[2]Order Form'!E2590</f>
        <v>330</v>
      </c>
      <c r="G2641">
        <f>'[2]Order Form'!F2590</f>
        <v>0</v>
      </c>
      <c r="H2641">
        <f>'[2]Order Form'!G2590</f>
        <v>0</v>
      </c>
      <c r="I2641" t="str">
        <f>'[2]Order Form'!H2590</f>
        <v>*(TT) WS MEDIUM TEXTURED SLEEPER GOLD</v>
      </c>
      <c r="J2641">
        <f>'[2]Order Form'!I2590</f>
        <v>0</v>
      </c>
      <c r="K2641">
        <f>'[2]Order Form'!J2590</f>
        <v>7.85</v>
      </c>
      <c r="L2641">
        <f>'[2]Order Form'!K2590</f>
        <v>12.95</v>
      </c>
      <c r="M2641">
        <f>'[2]Order Form'!L2503</f>
        <v>0</v>
      </c>
    </row>
    <row r="2642" spans="3:13" ht="15" hidden="1" customHeight="1" outlineLevel="2" x14ac:dyDescent="0.25">
      <c r="C2642" s="59" t="s">
        <v>37</v>
      </c>
      <c r="D2642" s="59" t="s">
        <v>37</v>
      </c>
      <c r="E2642">
        <f>'[2]Order Form'!D2591</f>
        <v>512375</v>
      </c>
      <c r="F2642">
        <f>'[2]Order Form'!E2591</f>
        <v>330</v>
      </c>
      <c r="G2642">
        <f>'[2]Order Form'!F2591</f>
        <v>0</v>
      </c>
      <c r="H2642">
        <f>'[2]Order Form'!G2591</f>
        <v>0</v>
      </c>
      <c r="I2642" t="str">
        <f>'[2]Order Form'!H2591</f>
        <v>*(TT) WS MEDIUM TEXTURED SLEEPER ROSE GOLD</v>
      </c>
      <c r="J2642">
        <f>'[2]Order Form'!I2591</f>
        <v>0</v>
      </c>
      <c r="K2642">
        <f>'[2]Order Form'!J2591</f>
        <v>7.85</v>
      </c>
      <c r="L2642">
        <f>'[2]Order Form'!K2591</f>
        <v>12.95</v>
      </c>
      <c r="M2642" t="e">
        <f>'[2]Order Form'!#REF!</f>
        <v>#REF!</v>
      </c>
    </row>
    <row r="2643" spans="3:13" ht="15" hidden="1" customHeight="1" outlineLevel="2" x14ac:dyDescent="0.25">
      <c r="C2643" s="59" t="s">
        <v>37</v>
      </c>
      <c r="D2643" s="59" t="s">
        <v>37</v>
      </c>
      <c r="E2643">
        <f>'[2]Order Form'!D2592</f>
        <v>509067</v>
      </c>
      <c r="F2643">
        <f>'[2]Order Form'!E2592</f>
        <v>331</v>
      </c>
      <c r="G2643">
        <f>'[2]Order Form'!F2592</f>
        <v>0</v>
      </c>
      <c r="H2643">
        <f>'[2]Order Form'!G2592</f>
        <v>0</v>
      </c>
      <c r="I2643" t="str">
        <f>'[2]Order Form'!H2592</f>
        <v>*(CO) WS TEXTURED SLEEPER SILVER</v>
      </c>
      <c r="J2643">
        <f>'[2]Order Form'!I2592</f>
        <v>3</v>
      </c>
      <c r="K2643">
        <f>'[2]Order Form'!J2592</f>
        <v>6.03</v>
      </c>
      <c r="L2643">
        <f>'[2]Order Form'!K2592</f>
        <v>9.9499999999999993</v>
      </c>
      <c r="M2643" t="e">
        <f>'[2]Order Form'!#REF!</f>
        <v>#REF!</v>
      </c>
    </row>
    <row r="2644" spans="3:13" ht="15" hidden="1" customHeight="1" outlineLevel="2" x14ac:dyDescent="0.25">
      <c r="C2644" s="59" t="s">
        <v>37</v>
      </c>
      <c r="D2644" s="59" t="s">
        <v>37</v>
      </c>
      <c r="E2644">
        <f>'[2]Order Form'!D2593</f>
        <v>509068</v>
      </c>
      <c r="F2644">
        <f>'[2]Order Form'!E2593</f>
        <v>331</v>
      </c>
      <c r="G2644">
        <f>'[2]Order Form'!F2593</f>
        <v>0</v>
      </c>
      <c r="H2644">
        <f>'[2]Order Form'!G2593</f>
        <v>0</v>
      </c>
      <c r="I2644" t="str">
        <f>'[2]Order Form'!H2593</f>
        <v>*(CO) WS TEXTURED SLEEPER ROSE GOLD</v>
      </c>
      <c r="J2644">
        <f>'[2]Order Form'!I2593</f>
        <v>3</v>
      </c>
      <c r="K2644">
        <f>'[2]Order Form'!J2593</f>
        <v>6.03</v>
      </c>
      <c r="L2644">
        <f>'[2]Order Form'!K2593</f>
        <v>9.9499999999999993</v>
      </c>
      <c r="M2644">
        <f>'[2]Order Form'!L2504</f>
        <v>0</v>
      </c>
    </row>
    <row r="2645" spans="3:13" ht="15" hidden="1" customHeight="1" outlineLevel="2" x14ac:dyDescent="0.25">
      <c r="C2645" s="59" t="s">
        <v>37</v>
      </c>
      <c r="D2645" s="59" t="s">
        <v>37</v>
      </c>
      <c r="E2645">
        <f>'[2]Order Form'!D2594</f>
        <v>509069</v>
      </c>
      <c r="F2645">
        <f>'[2]Order Form'!E2594</f>
        <v>331</v>
      </c>
      <c r="G2645">
        <f>'[2]Order Form'!F2594</f>
        <v>0</v>
      </c>
      <c r="H2645">
        <f>'[2]Order Form'!G2594</f>
        <v>0</v>
      </c>
      <c r="I2645" t="str">
        <f>'[2]Order Form'!H2594</f>
        <v>*(CO) WS TEXTURED SLEEPER GOLD</v>
      </c>
      <c r="J2645">
        <f>'[2]Order Form'!I2594</f>
        <v>3</v>
      </c>
      <c r="K2645">
        <f>'[2]Order Form'!J2594</f>
        <v>6.03</v>
      </c>
      <c r="L2645">
        <f>'[2]Order Form'!K2594</f>
        <v>9.9499999999999993</v>
      </c>
      <c r="M2645" t="e">
        <f>'[2]Order Form'!#REF!</f>
        <v>#REF!</v>
      </c>
    </row>
    <row r="2646" spans="3:13" ht="15" hidden="1" customHeight="1" outlineLevel="2" x14ac:dyDescent="0.25">
      <c r="C2646" s="59" t="s">
        <v>37</v>
      </c>
      <c r="D2646" s="59" t="s">
        <v>37</v>
      </c>
      <c r="E2646">
        <f>'[2]Order Form'!D2595</f>
        <v>510348</v>
      </c>
      <c r="F2646">
        <f>'[2]Order Form'!E2595</f>
        <v>332</v>
      </c>
      <c r="G2646">
        <f>'[2]Order Form'!F2595</f>
        <v>0</v>
      </c>
      <c r="H2646">
        <f>'[2]Order Form'!G2595</f>
        <v>0</v>
      </c>
      <c r="I2646" t="str">
        <f>'[2]Order Form'!H2595</f>
        <v>WS SLEEK ENAMEL HOOPS WHITE/GOLD</v>
      </c>
      <c r="J2646">
        <f>'[2]Order Form'!I2595</f>
        <v>3</v>
      </c>
      <c r="K2646">
        <f>'[2]Order Form'!J2595</f>
        <v>10.27</v>
      </c>
      <c r="L2646">
        <f>'[2]Order Form'!K2595</f>
        <v>16.95</v>
      </c>
      <c r="M2646">
        <f>'[2]Order Form'!L2505</f>
        <v>0</v>
      </c>
    </row>
    <row r="2647" spans="3:13" ht="15" hidden="1" customHeight="1" outlineLevel="2" x14ac:dyDescent="0.25">
      <c r="C2647" s="59" t="s">
        <v>37</v>
      </c>
      <c r="D2647" s="59" t="s">
        <v>37</v>
      </c>
      <c r="E2647">
        <f>'[2]Order Form'!D2596</f>
        <v>512542</v>
      </c>
      <c r="F2647">
        <f>'[2]Order Form'!E2596</f>
        <v>333</v>
      </c>
      <c r="G2647">
        <f>'[2]Order Form'!F2596</f>
        <v>0</v>
      </c>
      <c r="H2647">
        <f>'[2]Order Form'!G2596</f>
        <v>0</v>
      </c>
      <c r="I2647" t="str">
        <f>'[2]Order Form'!H2596</f>
        <v>*(EB) WS ANGELIC CRYSTAL HOOPS GOLD</v>
      </c>
      <c r="J2647">
        <f>'[2]Order Form'!I2596</f>
        <v>3</v>
      </c>
      <c r="K2647">
        <f>'[2]Order Form'!J2596</f>
        <v>9.06</v>
      </c>
      <c r="L2647">
        <f>'[2]Order Form'!K2596</f>
        <v>14.95</v>
      </c>
      <c r="M2647" t="e">
        <f>'[2]Order Form'!#REF!</f>
        <v>#REF!</v>
      </c>
    </row>
    <row r="2648" spans="3:13" ht="15" hidden="1" customHeight="1" outlineLevel="2" x14ac:dyDescent="0.25">
      <c r="C2648" s="59" t="s">
        <v>37</v>
      </c>
      <c r="D2648" s="59" t="s">
        <v>37</v>
      </c>
      <c r="E2648">
        <f>'[2]Order Form'!D2597</f>
        <v>512543</v>
      </c>
      <c r="F2648">
        <f>'[2]Order Form'!E2597</f>
        <v>333</v>
      </c>
      <c r="G2648">
        <f>'[2]Order Form'!F2597</f>
        <v>0</v>
      </c>
      <c r="H2648">
        <f>'[2]Order Form'!G2597</f>
        <v>0</v>
      </c>
      <c r="I2648" t="str">
        <f>'[2]Order Form'!H2597</f>
        <v>*(EB) WS ANGELIC CRYSTAL HOOPS SILVER</v>
      </c>
      <c r="J2648">
        <f>'[2]Order Form'!I2597</f>
        <v>3</v>
      </c>
      <c r="K2648">
        <f>'[2]Order Form'!J2597</f>
        <v>9.06</v>
      </c>
      <c r="L2648">
        <f>'[2]Order Form'!K2597</f>
        <v>14.95</v>
      </c>
      <c r="M2648" t="e">
        <f>'[2]Order Form'!#REF!</f>
        <v>#REF!</v>
      </c>
    </row>
    <row r="2649" spans="3:13" ht="15" hidden="1" customHeight="1" outlineLevel="2" x14ac:dyDescent="0.25">
      <c r="C2649" s="59" t="s">
        <v>37</v>
      </c>
      <c r="D2649" s="59" t="s">
        <v>37</v>
      </c>
      <c r="E2649">
        <f>'[2]Order Form'!D2598</f>
        <v>512686</v>
      </c>
      <c r="F2649">
        <f>'[2]Order Form'!E2598</f>
        <v>334</v>
      </c>
      <c r="G2649">
        <f>'[2]Order Form'!F2598</f>
        <v>0</v>
      </c>
      <c r="H2649">
        <f>'[2]Order Form'!G2598</f>
        <v>0</v>
      </c>
      <c r="I2649" t="str">
        <f>'[2]Order Form'!H2598</f>
        <v>*(SE) WS EMBELLISHED MOTION HOOPS GOLD</v>
      </c>
      <c r="J2649">
        <f>'[2]Order Form'!I2598</f>
        <v>3</v>
      </c>
      <c r="K2649">
        <f>'[2]Order Form'!J2598</f>
        <v>12.09</v>
      </c>
      <c r="L2649">
        <f>'[2]Order Form'!K2598</f>
        <v>19.95</v>
      </c>
      <c r="M2649" t="e">
        <f>'[2]Order Form'!#REF!</f>
        <v>#REF!</v>
      </c>
    </row>
    <row r="2650" spans="3:13" ht="15" hidden="1" customHeight="1" outlineLevel="2" x14ac:dyDescent="0.25">
      <c r="C2650" s="59" t="s">
        <v>37</v>
      </c>
      <c r="D2650" s="59" t="s">
        <v>37</v>
      </c>
      <c r="E2650">
        <f>'[2]Order Form'!D2599</f>
        <v>512377</v>
      </c>
      <c r="F2650">
        <f>'[2]Order Form'!E2599</f>
        <v>341</v>
      </c>
      <c r="G2650">
        <f>'[2]Order Form'!F2599</f>
        <v>0</v>
      </c>
      <c r="H2650">
        <f>'[2]Order Form'!G2599</f>
        <v>0</v>
      </c>
      <c r="I2650" t="str">
        <f>'[2]Order Form'!H2599</f>
        <v xml:space="preserve">*(TT) WS MOLTEN HOOPS ROSE GOLD </v>
      </c>
      <c r="J2650">
        <f>'[2]Order Form'!I2599</f>
        <v>3</v>
      </c>
      <c r="K2650">
        <f>'[2]Order Form'!J2599</f>
        <v>9.06</v>
      </c>
      <c r="L2650">
        <f>'[2]Order Form'!K2599</f>
        <v>14.95</v>
      </c>
      <c r="M2650">
        <f>'[2]Order Form'!L2506</f>
        <v>0</v>
      </c>
    </row>
    <row r="2651" spans="3:13" ht="15" hidden="1" customHeight="1" outlineLevel="2" x14ac:dyDescent="0.25">
      <c r="C2651" s="59" t="s">
        <v>37</v>
      </c>
      <c r="D2651" s="59" t="s">
        <v>37</v>
      </c>
      <c r="E2651">
        <f>'[2]Order Form'!D2600</f>
        <v>512378</v>
      </c>
      <c r="F2651">
        <f>'[2]Order Form'!E2600</f>
        <v>341</v>
      </c>
      <c r="G2651">
        <f>'[2]Order Form'!F2600</f>
        <v>0</v>
      </c>
      <c r="H2651">
        <f>'[2]Order Form'!G2600</f>
        <v>0</v>
      </c>
      <c r="I2651" t="str">
        <f>'[2]Order Form'!H2600</f>
        <v>*(TT) WS MOLTEN HOOPS SILVER</v>
      </c>
      <c r="J2651">
        <f>'[2]Order Form'!I2600</f>
        <v>3</v>
      </c>
      <c r="K2651">
        <f>'[2]Order Form'!J2600</f>
        <v>9.06</v>
      </c>
      <c r="L2651">
        <f>'[2]Order Form'!K2600</f>
        <v>14.95</v>
      </c>
      <c r="M2651">
        <f>'[2]Order Form'!L2507</f>
        <v>0</v>
      </c>
    </row>
    <row r="2652" spans="3:13" ht="15" hidden="1" customHeight="1" outlineLevel="2" x14ac:dyDescent="0.25">
      <c r="C2652" s="59" t="s">
        <v>37</v>
      </c>
      <c r="D2652" s="59" t="s">
        <v>37</v>
      </c>
      <c r="E2652">
        <f>'[2]Order Form'!D2601</f>
        <v>509535</v>
      </c>
      <c r="F2652">
        <f>'[2]Order Form'!E2601</f>
        <v>342</v>
      </c>
      <c r="G2652">
        <f>'[2]Order Form'!F2601</f>
        <v>0</v>
      </c>
      <c r="H2652">
        <f>'[2]Order Form'!G2601</f>
        <v>0</v>
      </c>
      <c r="I2652" t="str">
        <f>'[2]Order Form'!H2601</f>
        <v xml:space="preserve">WS RIGID TWIST EARRINGS GOLD </v>
      </c>
      <c r="J2652">
        <f>'[2]Order Form'!I2601</f>
        <v>3</v>
      </c>
      <c r="K2652">
        <f>'[2]Order Form'!J2601</f>
        <v>9.06</v>
      </c>
      <c r="L2652">
        <f>'[2]Order Form'!K2601</f>
        <v>14.95</v>
      </c>
      <c r="M2652">
        <f>'[2]Order Form'!L2508</f>
        <v>0</v>
      </c>
    </row>
    <row r="2653" spans="3:13" ht="15" hidden="1" customHeight="1" outlineLevel="2" x14ac:dyDescent="0.25">
      <c r="C2653" s="59" t="s">
        <v>37</v>
      </c>
      <c r="D2653" s="59" t="s">
        <v>37</v>
      </c>
      <c r="E2653">
        <f>'[2]Order Form'!D2602</f>
        <v>511844</v>
      </c>
      <c r="F2653">
        <f>'[2]Order Form'!E2602</f>
        <v>345</v>
      </c>
      <c r="G2653">
        <f>'[2]Order Form'!F2602</f>
        <v>0</v>
      </c>
      <c r="H2653">
        <f>'[2]Order Form'!G2602</f>
        <v>0</v>
      </c>
      <c r="I2653" t="str">
        <f>'[2]Order Form'!H2602</f>
        <v>WS LEAFAGE HOOP EARRINGS SILVER</v>
      </c>
      <c r="J2653">
        <f>'[2]Order Form'!I2602</f>
        <v>3</v>
      </c>
      <c r="K2653">
        <f>'[2]Order Form'!J2602</f>
        <v>10.27</v>
      </c>
      <c r="L2653">
        <f>'[2]Order Form'!K2602</f>
        <v>16.95</v>
      </c>
      <c r="M2653">
        <f>'[2]Order Form'!L2509</f>
        <v>0</v>
      </c>
    </row>
    <row r="2654" spans="3:13" ht="15" hidden="1" customHeight="1" outlineLevel="2" x14ac:dyDescent="0.25">
      <c r="C2654" s="59" t="s">
        <v>37</v>
      </c>
      <c r="D2654" s="59" t="s">
        <v>37</v>
      </c>
      <c r="E2654">
        <f>'[2]Order Form'!D2603</f>
        <v>511846</v>
      </c>
      <c r="F2654">
        <f>'[2]Order Form'!E2603</f>
        <v>346</v>
      </c>
      <c r="G2654">
        <f>'[2]Order Form'!F2603</f>
        <v>0</v>
      </c>
      <c r="H2654">
        <f>'[2]Order Form'!G2603</f>
        <v>0</v>
      </c>
      <c r="I2654" t="str">
        <f>'[2]Order Form'!H2603</f>
        <v>WS BOTANICAL CRYSTAL HOOP EARRINGS SILVER</v>
      </c>
      <c r="J2654">
        <f>'[2]Order Form'!I2603</f>
        <v>3</v>
      </c>
      <c r="K2654">
        <f>'[2]Order Form'!J2603</f>
        <v>12.09</v>
      </c>
      <c r="L2654">
        <f>'[2]Order Form'!K2603</f>
        <v>19.95</v>
      </c>
      <c r="M2654">
        <f>'[2]Order Form'!L2510</f>
        <v>0</v>
      </c>
    </row>
    <row r="2655" spans="3:13" ht="15" hidden="1" customHeight="1" outlineLevel="2" x14ac:dyDescent="0.25">
      <c r="C2655" s="59" t="s">
        <v>37</v>
      </c>
      <c r="D2655" s="59" t="s">
        <v>37</v>
      </c>
      <c r="E2655">
        <f>'[2]Order Form'!D2604</f>
        <v>512544</v>
      </c>
      <c r="F2655">
        <f>'[2]Order Form'!E2604</f>
        <v>347</v>
      </c>
      <c r="G2655">
        <f>'[2]Order Form'!F2604</f>
        <v>0</v>
      </c>
      <c r="H2655">
        <f>'[2]Order Form'!G2604</f>
        <v>0</v>
      </c>
      <c r="I2655" t="str">
        <f>'[2]Order Form'!H2604</f>
        <v>*(EB) WS SUNBURST HOOPS GOLD</v>
      </c>
      <c r="J2655">
        <f>'[2]Order Form'!I2604</f>
        <v>3</v>
      </c>
      <c r="K2655">
        <f>'[2]Order Form'!J2604</f>
        <v>9.06</v>
      </c>
      <c r="L2655">
        <f>'[2]Order Form'!K2604</f>
        <v>14.95</v>
      </c>
      <c r="M2655">
        <f>'[2]Order Form'!L2511</f>
        <v>0</v>
      </c>
    </row>
    <row r="2656" spans="3:13" ht="15" hidden="1" customHeight="1" outlineLevel="2" x14ac:dyDescent="0.25">
      <c r="C2656" s="59" t="s">
        <v>37</v>
      </c>
      <c r="D2656" s="59" t="s">
        <v>37</v>
      </c>
      <c r="E2656">
        <f>'[2]Order Form'!D2605</f>
        <v>506986</v>
      </c>
      <c r="F2656">
        <f>'[2]Order Form'!E2605</f>
        <v>349</v>
      </c>
      <c r="G2656">
        <f>'[2]Order Form'!F2605</f>
        <v>0</v>
      </c>
      <c r="H2656" t="str">
        <f>'[2]Order Form'!G2605</f>
        <v>LOW</v>
      </c>
      <c r="I2656" t="str">
        <f>'[2]Order Form'!H2605</f>
        <v>WS CIRCLE EARRING MATT SILVER</v>
      </c>
      <c r="J2656">
        <f>'[2]Order Form'!I2605</f>
        <v>3</v>
      </c>
      <c r="K2656">
        <f>'[2]Order Form'!J2605</f>
        <v>6.03</v>
      </c>
      <c r="L2656">
        <f>'[2]Order Form'!K2605</f>
        <v>9.9499999999999993</v>
      </c>
      <c r="M2656" t="e">
        <f>'[2]Order Form'!#REF!</f>
        <v>#REF!</v>
      </c>
    </row>
    <row r="2657" spans="3:13" ht="15" hidden="1" customHeight="1" outlineLevel="2" x14ac:dyDescent="0.25">
      <c r="C2657" s="59" t="s">
        <v>37</v>
      </c>
      <c r="D2657" s="59" t="s">
        <v>37</v>
      </c>
      <c r="E2657">
        <f>'[2]Order Form'!D2606</f>
        <v>512683</v>
      </c>
      <c r="F2657">
        <f>'[2]Order Form'!E2606</f>
        <v>352</v>
      </c>
      <c r="G2657">
        <f>'[2]Order Form'!F2606</f>
        <v>0</v>
      </c>
      <c r="H2657">
        <f>'[2]Order Form'!G2606</f>
        <v>0</v>
      </c>
      <c r="I2657" t="str">
        <f>'[2]Order Form'!H2606</f>
        <v>*(SE) WS VERA CRYSTAL HOOPS GOLD</v>
      </c>
      <c r="J2657">
        <f>'[2]Order Form'!I2606</f>
        <v>3</v>
      </c>
      <c r="K2657">
        <f>'[2]Order Form'!J2606</f>
        <v>10.27</v>
      </c>
      <c r="L2657">
        <f>'[2]Order Form'!K2606</f>
        <v>16.95</v>
      </c>
      <c r="M2657">
        <f>'[2]Order Form'!L2512</f>
        <v>0</v>
      </c>
    </row>
    <row r="2658" spans="3:13" ht="15" hidden="1" customHeight="1" outlineLevel="2" x14ac:dyDescent="0.25">
      <c r="C2658" s="59" t="s">
        <v>37</v>
      </c>
      <c r="D2658" s="59" t="s">
        <v>37</v>
      </c>
      <c r="E2658">
        <f>'[2]Order Form'!D2607</f>
        <v>512684</v>
      </c>
      <c r="F2658">
        <f>'[2]Order Form'!E2607</f>
        <v>352</v>
      </c>
      <c r="G2658">
        <f>'[2]Order Form'!F2607</f>
        <v>0</v>
      </c>
      <c r="H2658">
        <f>'[2]Order Form'!G2607</f>
        <v>0</v>
      </c>
      <c r="I2658" t="str">
        <f>'[2]Order Form'!H2607</f>
        <v>*(SE) WS VERA CRYSTAL HOOPS SILVER</v>
      </c>
      <c r="J2658">
        <f>'[2]Order Form'!I2607</f>
        <v>3</v>
      </c>
      <c r="K2658">
        <f>'[2]Order Form'!J2607</f>
        <v>10.27</v>
      </c>
      <c r="L2658">
        <f>'[2]Order Form'!K2607</f>
        <v>16.95</v>
      </c>
      <c r="M2658">
        <f>'[2]Order Form'!L2513</f>
        <v>0</v>
      </c>
    </row>
    <row r="2659" spans="3:13" ht="15" hidden="1" customHeight="1" outlineLevel="2" x14ac:dyDescent="0.25">
      <c r="C2659" s="59" t="s">
        <v>37</v>
      </c>
      <c r="D2659" s="59" t="s">
        <v>37</v>
      </c>
      <c r="E2659">
        <f>'[2]Order Form'!D2608</f>
        <v>512680</v>
      </c>
      <c r="F2659">
        <f>'[2]Order Form'!E2608</f>
        <v>355</v>
      </c>
      <c r="G2659">
        <f>'[2]Order Form'!F2608</f>
        <v>0</v>
      </c>
      <c r="H2659">
        <f>'[2]Order Form'!G2608</f>
        <v>0</v>
      </c>
      <c r="I2659" t="str">
        <f>'[2]Order Form'!H2608</f>
        <v>*(SE) WS CURVE HOOPS GOLD</v>
      </c>
      <c r="J2659">
        <f>'[2]Order Form'!I2608</f>
        <v>3</v>
      </c>
      <c r="K2659">
        <f>'[2]Order Form'!J2608</f>
        <v>9.06</v>
      </c>
      <c r="L2659">
        <f>'[2]Order Form'!K2608</f>
        <v>14.95</v>
      </c>
      <c r="M2659">
        <f>'[2]Order Form'!L2514</f>
        <v>0</v>
      </c>
    </row>
    <row r="2660" spans="3:13" ht="15" hidden="1" customHeight="1" outlineLevel="2" x14ac:dyDescent="0.25">
      <c r="C2660" s="59" t="s">
        <v>37</v>
      </c>
      <c r="D2660" s="59" t="s">
        <v>37</v>
      </c>
      <c r="E2660">
        <f>'[2]Order Form'!D2609</f>
        <v>512681</v>
      </c>
      <c r="F2660">
        <f>'[2]Order Form'!E2609</f>
        <v>355</v>
      </c>
      <c r="G2660">
        <f>'[2]Order Form'!F2609</f>
        <v>0</v>
      </c>
      <c r="H2660">
        <f>'[2]Order Form'!G2609</f>
        <v>0</v>
      </c>
      <c r="I2660" t="str">
        <f>'[2]Order Form'!H2609</f>
        <v>*(SE) WS CURVE HOOPS SILVER</v>
      </c>
      <c r="J2660">
        <f>'[2]Order Form'!I2609</f>
        <v>3</v>
      </c>
      <c r="K2660">
        <f>'[2]Order Form'!J2609</f>
        <v>9.06</v>
      </c>
      <c r="L2660">
        <f>'[2]Order Form'!K2609</f>
        <v>14.695</v>
      </c>
      <c r="M2660">
        <f>'[2]Order Form'!L2515</f>
        <v>0</v>
      </c>
    </row>
    <row r="2661" spans="3:13" ht="15" hidden="1" customHeight="1" outlineLevel="2" x14ac:dyDescent="0.25">
      <c r="C2661" s="59" t="s">
        <v>37</v>
      </c>
      <c r="D2661" s="59" t="s">
        <v>37</v>
      </c>
      <c r="E2661">
        <f>'[2]Order Form'!D2610</f>
        <v>510449</v>
      </c>
      <c r="F2661">
        <f>'[2]Order Form'!E2610</f>
        <v>356</v>
      </c>
      <c r="G2661">
        <f>'[2]Order Form'!F2610</f>
        <v>0</v>
      </c>
      <c r="H2661">
        <f>'[2]Order Form'!G2610</f>
        <v>0</v>
      </c>
      <c r="I2661" t="str">
        <f>'[2]Order Form'!H2610</f>
        <v>WS FINE SWIRL HOOPS SILVER</v>
      </c>
      <c r="J2661">
        <f>'[2]Order Form'!I2610</f>
        <v>3</v>
      </c>
      <c r="K2661">
        <f>'[2]Order Form'!J2610</f>
        <v>12.09</v>
      </c>
      <c r="L2661">
        <f>'[2]Order Form'!K2610</f>
        <v>16.95</v>
      </c>
      <c r="M2661">
        <f>'[2]Order Form'!L2516</f>
        <v>0</v>
      </c>
    </row>
    <row r="2662" spans="3:13" ht="15" hidden="1" customHeight="1" outlineLevel="2" x14ac:dyDescent="0.25">
      <c r="C2662" s="59" t="s">
        <v>37</v>
      </c>
      <c r="D2662" s="59" t="s">
        <v>37</v>
      </c>
      <c r="E2662">
        <f>'[2]Order Form'!D2611</f>
        <v>512125</v>
      </c>
      <c r="F2662">
        <f>'[2]Order Form'!E2611</f>
        <v>357</v>
      </c>
      <c r="G2662">
        <f>'[2]Order Form'!F2611</f>
        <v>0</v>
      </c>
      <c r="H2662">
        <f>'[2]Order Form'!G2611</f>
        <v>0</v>
      </c>
      <c r="I2662" t="str">
        <f>'[2]Order Form'!H2611</f>
        <v>WS LARGE TWIRL HOOPS GOLD</v>
      </c>
      <c r="J2662">
        <f>'[2]Order Form'!I2611</f>
        <v>3</v>
      </c>
      <c r="K2662">
        <f>'[2]Order Form'!J2611</f>
        <v>12.09</v>
      </c>
      <c r="L2662">
        <f>'[2]Order Form'!K2611</f>
        <v>19.95</v>
      </c>
      <c r="M2662">
        <f>'[2]Order Form'!L2517</f>
        <v>0</v>
      </c>
    </row>
    <row r="2663" spans="3:13" ht="15" hidden="1" customHeight="1" outlineLevel="2" x14ac:dyDescent="0.25">
      <c r="C2663" s="59" t="s">
        <v>37</v>
      </c>
      <c r="D2663" s="59" t="s">
        <v>37</v>
      </c>
      <c r="E2663">
        <f>'[2]Order Form'!D2612</f>
        <v>512126</v>
      </c>
      <c r="F2663">
        <f>'[2]Order Form'!E2612</f>
        <v>357</v>
      </c>
      <c r="G2663">
        <f>'[2]Order Form'!F2612</f>
        <v>0</v>
      </c>
      <c r="H2663">
        <f>'[2]Order Form'!G2612</f>
        <v>0</v>
      </c>
      <c r="I2663" t="str">
        <f>'[2]Order Form'!H2612</f>
        <v>WS LARGE TWIRL HOOPS SILVER</v>
      </c>
      <c r="J2663">
        <f>'[2]Order Form'!I2612</f>
        <v>3</v>
      </c>
      <c r="K2663">
        <f>'[2]Order Form'!J2612</f>
        <v>12.09</v>
      </c>
      <c r="L2663">
        <f>'[2]Order Form'!K2612</f>
        <v>19.95</v>
      </c>
      <c r="M2663">
        <f>'[2]Order Form'!L2518</f>
        <v>0</v>
      </c>
    </row>
    <row r="2664" spans="3:13" ht="15" hidden="1" customHeight="1" outlineLevel="2" x14ac:dyDescent="0.25">
      <c r="C2664" s="59" t="s">
        <v>37</v>
      </c>
      <c r="D2664" s="59" t="s">
        <v>37</v>
      </c>
      <c r="E2664">
        <f>'[2]Order Form'!D2613</f>
        <v>512380</v>
      </c>
      <c r="F2664">
        <f>'[2]Order Form'!E2613</f>
        <v>358</v>
      </c>
      <c r="G2664">
        <f>'[2]Order Form'!F2613</f>
        <v>0</v>
      </c>
      <c r="H2664">
        <f>'[2]Order Form'!G2613</f>
        <v>0</v>
      </c>
      <c r="I2664" t="str">
        <f>'[2]Order Form'!H2613</f>
        <v>*(TT) WS RIBBED HOOPS SILVER</v>
      </c>
      <c r="J2664">
        <f>'[2]Order Form'!I2613</f>
        <v>3</v>
      </c>
      <c r="K2664">
        <f>'[2]Order Form'!J2613</f>
        <v>10.27</v>
      </c>
      <c r="L2664">
        <f>'[2]Order Form'!K2613</f>
        <v>16.95</v>
      </c>
      <c r="M2664" t="e">
        <f>'[2]Order Form'!#REF!</f>
        <v>#REF!</v>
      </c>
    </row>
    <row r="2665" spans="3:13" ht="15" hidden="1" customHeight="1" outlineLevel="2" x14ac:dyDescent="0.25">
      <c r="C2665" s="59" t="s">
        <v>37</v>
      </c>
      <c r="D2665" s="59" t="s">
        <v>37</v>
      </c>
      <c r="E2665">
        <f>'[2]Order Form'!D2614</f>
        <v>512381</v>
      </c>
      <c r="F2665">
        <f>'[2]Order Form'!E2614</f>
        <v>358</v>
      </c>
      <c r="G2665">
        <f>'[2]Order Form'!F2614</f>
        <v>0</v>
      </c>
      <c r="H2665">
        <f>'[2]Order Form'!G2614</f>
        <v>0</v>
      </c>
      <c r="I2665" t="str">
        <f>'[2]Order Form'!H2614</f>
        <v>*(TT) WS RIBBED HOOPS GOLD</v>
      </c>
      <c r="J2665">
        <f>'[2]Order Form'!I2614</f>
        <v>3</v>
      </c>
      <c r="K2665">
        <f>'[2]Order Form'!J2614</f>
        <v>10.27</v>
      </c>
      <c r="L2665">
        <f>'[2]Order Form'!K2614</f>
        <v>16.95</v>
      </c>
      <c r="M2665">
        <f>'[2]Order Form'!L2519</f>
        <v>0</v>
      </c>
    </row>
    <row r="2666" spans="3:13" ht="15" hidden="1" customHeight="1" outlineLevel="2" x14ac:dyDescent="0.25">
      <c r="C2666" s="59" t="s">
        <v>37</v>
      </c>
      <c r="D2666" s="59" t="s">
        <v>37</v>
      </c>
      <c r="E2666">
        <f>'[2]Order Form'!D2615</f>
        <v>512688</v>
      </c>
      <c r="F2666">
        <f>'[2]Order Form'!E2615</f>
        <v>359</v>
      </c>
      <c r="G2666">
        <f>'[2]Order Form'!F2615</f>
        <v>0</v>
      </c>
      <c r="H2666">
        <f>'[2]Order Form'!G2615</f>
        <v>0</v>
      </c>
      <c r="I2666" t="str">
        <f>'[2]Order Form'!H2615</f>
        <v>*(SE) WS FLOW HOOPS GOLD</v>
      </c>
      <c r="J2666">
        <f>'[2]Order Form'!I2615</f>
        <v>3</v>
      </c>
      <c r="K2666">
        <f>'[2]Order Form'!J2615</f>
        <v>12.09</v>
      </c>
      <c r="L2666">
        <f>'[2]Order Form'!K2615</f>
        <v>19.95</v>
      </c>
      <c r="M2666" t="e">
        <f>'[2]Order Form'!#REF!</f>
        <v>#REF!</v>
      </c>
    </row>
    <row r="2667" spans="3:13" ht="15" hidden="1" customHeight="1" outlineLevel="2" x14ac:dyDescent="0.25">
      <c r="C2667" s="59" t="s">
        <v>37</v>
      </c>
      <c r="D2667" s="59" t="s">
        <v>37</v>
      </c>
      <c r="E2667">
        <f>'[2]Order Form'!D2616</f>
        <v>512689</v>
      </c>
      <c r="F2667">
        <f>'[2]Order Form'!E2616</f>
        <v>359</v>
      </c>
      <c r="G2667">
        <f>'[2]Order Form'!F2616</f>
        <v>0</v>
      </c>
      <c r="H2667">
        <f>'[2]Order Form'!G2616</f>
        <v>0</v>
      </c>
      <c r="I2667" t="str">
        <f>'[2]Order Form'!H2616</f>
        <v xml:space="preserve">*(SE) WS FLOW HOOPS SILVER </v>
      </c>
      <c r="J2667">
        <f>'[2]Order Form'!I2616</f>
        <v>3</v>
      </c>
      <c r="K2667">
        <f>'[2]Order Form'!J2616</f>
        <v>12.09</v>
      </c>
      <c r="L2667">
        <f>'[2]Order Form'!K2616</f>
        <v>19.95</v>
      </c>
      <c r="M2667" t="e">
        <f>'[2]Order Form'!#REF!</f>
        <v>#REF!</v>
      </c>
    </row>
    <row r="2668" spans="3:13" ht="15" hidden="1" customHeight="1" outlineLevel="2" x14ac:dyDescent="0.25">
      <c r="C2668" s="59" t="s">
        <v>37</v>
      </c>
      <c r="D2668" s="59" t="s">
        <v>37</v>
      </c>
      <c r="E2668">
        <f>'[2]Order Form'!D2617</f>
        <v>507514</v>
      </c>
      <c r="F2668">
        <f>'[2]Order Form'!E2617</f>
        <v>368</v>
      </c>
      <c r="G2668">
        <f>'[2]Order Form'!F2617</f>
        <v>0</v>
      </c>
      <c r="H2668">
        <f>'[2]Order Form'!G2617</f>
        <v>0</v>
      </c>
      <c r="I2668" t="str">
        <f>'[2]Order Form'!H2617</f>
        <v>WS DIANA HOOPS BLACK/GOLD</v>
      </c>
      <c r="J2668">
        <f>'[2]Order Form'!I2617</f>
        <v>3</v>
      </c>
      <c r="K2668">
        <f>'[2]Order Form'!J2617</f>
        <v>9.06</v>
      </c>
      <c r="L2668">
        <f>'[2]Order Form'!K2617</f>
        <v>14.95</v>
      </c>
      <c r="M2668" t="e">
        <f>'[2]Order Form'!#REF!</f>
        <v>#REF!</v>
      </c>
    </row>
    <row r="2669" spans="3:13" ht="15" hidden="1" customHeight="1" outlineLevel="2" x14ac:dyDescent="0.25">
      <c r="C2669" s="59" t="s">
        <v>37</v>
      </c>
      <c r="D2669" s="59" t="s">
        <v>37</v>
      </c>
      <c r="E2669">
        <f>'[2]Order Form'!D2618</f>
        <v>507647</v>
      </c>
      <c r="F2669">
        <f>'[2]Order Form'!E2618</f>
        <v>373</v>
      </c>
      <c r="G2669">
        <f>'[2]Order Form'!F2618</f>
        <v>0</v>
      </c>
      <c r="H2669">
        <f>'[2]Order Form'!G2618</f>
        <v>0</v>
      </c>
      <c r="I2669" t="str">
        <f>'[2]Order Form'!H2618</f>
        <v>WS ABIGAIL EARRINGS GOLD</v>
      </c>
      <c r="J2669">
        <f>'[2]Order Form'!I2618</f>
        <v>3</v>
      </c>
      <c r="K2669">
        <f>'[2]Order Form'!J2618</f>
        <v>6.03</v>
      </c>
      <c r="L2669">
        <f>'[2]Order Form'!K2618</f>
        <v>9.9499999999999993</v>
      </c>
      <c r="M2669">
        <f>'[2]Order Form'!L2520</f>
        <v>0</v>
      </c>
    </row>
    <row r="2670" spans="3:13" ht="15" hidden="1" customHeight="1" outlineLevel="2" x14ac:dyDescent="0.25">
      <c r="C2670" s="59" t="s">
        <v>37</v>
      </c>
      <c r="D2670" s="59" t="s">
        <v>37</v>
      </c>
      <c r="E2670">
        <f>'[2]Order Form'!D2619</f>
        <v>507658</v>
      </c>
      <c r="F2670">
        <f>'[2]Order Form'!E2619</f>
        <v>378</v>
      </c>
      <c r="G2670">
        <f>'[2]Order Form'!F2619</f>
        <v>0</v>
      </c>
      <c r="H2670">
        <f>'[2]Order Form'!G2619</f>
        <v>0</v>
      </c>
      <c r="I2670" t="str">
        <f>'[2]Order Form'!H2619</f>
        <v>WS BELLA EARRINGS GOLD</v>
      </c>
      <c r="J2670">
        <f>'[2]Order Form'!I2619</f>
        <v>3</v>
      </c>
      <c r="K2670">
        <f>'[2]Order Form'!J2619</f>
        <v>12.09</v>
      </c>
      <c r="L2670">
        <f>'[2]Order Form'!K2619</f>
        <v>19.95</v>
      </c>
      <c r="M2670" t="e">
        <f>'[2]Order Form'!#REF!</f>
        <v>#REF!</v>
      </c>
    </row>
    <row r="2671" spans="3:13" ht="15" hidden="1" customHeight="1" outlineLevel="2" x14ac:dyDescent="0.25">
      <c r="C2671" s="59" t="s">
        <v>37</v>
      </c>
      <c r="D2671" s="59" t="s">
        <v>37</v>
      </c>
      <c r="E2671">
        <f>'[2]Order Form'!D2620</f>
        <v>508031</v>
      </c>
      <c r="F2671">
        <f>'[2]Order Form'!E2620</f>
        <v>389</v>
      </c>
      <c r="G2671">
        <f>'[2]Order Form'!F2620</f>
        <v>0</v>
      </c>
      <c r="H2671">
        <f>'[2]Order Form'!G2620</f>
        <v>0</v>
      </c>
      <c r="I2671" t="str">
        <f>'[2]Order Form'!H2620</f>
        <v xml:space="preserve">WS RESIN CIRCLE HOOP EARRINGS SAGE/GOLD </v>
      </c>
      <c r="J2671">
        <f>'[2]Order Form'!I2620</f>
        <v>3</v>
      </c>
      <c r="K2671">
        <f>'[2]Order Form'!J2620</f>
        <v>7.85</v>
      </c>
      <c r="L2671">
        <f>'[2]Order Form'!K2620</f>
        <v>12.95</v>
      </c>
      <c r="M2671">
        <f>'[2]Order Form'!L2521</f>
        <v>0</v>
      </c>
    </row>
    <row r="2672" spans="3:13" ht="15" hidden="1" customHeight="1" outlineLevel="2" x14ac:dyDescent="0.25">
      <c r="C2672" s="59" t="s">
        <v>37</v>
      </c>
      <c r="D2672" s="59" t="s">
        <v>37</v>
      </c>
      <c r="E2672">
        <f>'[2]Order Form'!D2621</f>
        <v>512675</v>
      </c>
      <c r="F2672">
        <f>'[2]Order Form'!E2621</f>
        <v>395</v>
      </c>
      <c r="G2672">
        <f>'[2]Order Form'!F2621</f>
        <v>0</v>
      </c>
      <c r="H2672">
        <f>'[2]Order Form'!G2621</f>
        <v>0</v>
      </c>
      <c r="I2672" t="str">
        <f>'[2]Order Form'!H2621</f>
        <v>*(SE) WS WAVE CRYSTAL HUGGIE HOOPS SILVER</v>
      </c>
      <c r="J2672">
        <f>'[2]Order Form'!I2621</f>
        <v>3</v>
      </c>
      <c r="K2672">
        <f>'[2]Order Form'!J2621</f>
        <v>7.85</v>
      </c>
      <c r="L2672">
        <f>'[2]Order Form'!K2621</f>
        <v>12.95</v>
      </c>
      <c r="M2672">
        <f>'[2]Order Form'!L2522</f>
        <v>0</v>
      </c>
    </row>
    <row r="2673" spans="3:13" ht="15" hidden="1" customHeight="1" outlineLevel="2" x14ac:dyDescent="0.25">
      <c r="C2673" s="59" t="s">
        <v>37</v>
      </c>
      <c r="D2673" s="59" t="s">
        <v>37</v>
      </c>
      <c r="E2673">
        <f>'[2]Order Form'!D2622</f>
        <v>512676</v>
      </c>
      <c r="F2673">
        <f>'[2]Order Form'!E2622</f>
        <v>395</v>
      </c>
      <c r="G2673">
        <f>'[2]Order Form'!F2622</f>
        <v>0</v>
      </c>
      <c r="H2673">
        <f>'[2]Order Form'!G2622</f>
        <v>0</v>
      </c>
      <c r="I2673" t="str">
        <f>'[2]Order Form'!H2622</f>
        <v>*(SE) WS WAVE CRYSTAL HUGGIE HOOPS ROSE GOLD</v>
      </c>
      <c r="J2673">
        <f>'[2]Order Form'!I2622</f>
        <v>3</v>
      </c>
      <c r="K2673">
        <f>'[2]Order Form'!J2622</f>
        <v>7.85</v>
      </c>
      <c r="L2673">
        <f>'[2]Order Form'!K2622</f>
        <v>12.95</v>
      </c>
      <c r="M2673" t="e">
        <f>'[2]Order Form'!#REF!</f>
        <v>#REF!</v>
      </c>
    </row>
    <row r="2674" spans="3:13" ht="15" hidden="1" customHeight="1" outlineLevel="2" x14ac:dyDescent="0.25">
      <c r="C2674" s="59" t="s">
        <v>37</v>
      </c>
      <c r="D2674" s="59" t="s">
        <v>37</v>
      </c>
      <c r="E2674">
        <f>'[2]Order Form'!D2623</f>
        <v>511489</v>
      </c>
      <c r="F2674">
        <f>'[2]Order Form'!E2623</f>
        <v>396</v>
      </c>
      <c r="G2674">
        <f>'[2]Order Form'!F2623</f>
        <v>0</v>
      </c>
      <c r="H2674">
        <f>'[2]Order Form'!G2623</f>
        <v>0</v>
      </c>
      <c r="I2674" t="str">
        <f>'[2]Order Form'!H2623</f>
        <v>WS BEACH TOPAZ HUGGIE HOOPS SILVER</v>
      </c>
      <c r="J2674">
        <f>'[2]Order Form'!I2623</f>
        <v>3</v>
      </c>
      <c r="K2674">
        <f>'[2]Order Form'!J2623</f>
        <v>9.06</v>
      </c>
      <c r="L2674">
        <f>'[2]Order Form'!K2623</f>
        <v>14.95</v>
      </c>
      <c r="M2674">
        <f>'[2]Order Form'!L2523</f>
        <v>0</v>
      </c>
    </row>
    <row r="2675" spans="3:13" ht="15" hidden="1" customHeight="1" outlineLevel="2" x14ac:dyDescent="0.25">
      <c r="C2675" s="59" t="s">
        <v>37</v>
      </c>
      <c r="D2675" s="59" t="s">
        <v>37</v>
      </c>
      <c r="E2675">
        <f>'[2]Order Form'!D2624</f>
        <v>510423</v>
      </c>
      <c r="F2675">
        <f>'[2]Order Form'!E2624</f>
        <v>399</v>
      </c>
      <c r="G2675">
        <f>'[2]Order Form'!F2624</f>
        <v>0</v>
      </c>
      <c r="H2675">
        <f>'[2]Order Form'!G2624</f>
        <v>0</v>
      </c>
      <c r="I2675" t="str">
        <f>'[2]Order Form'!H2624</f>
        <v>WS ENAMEL CRYSTAL HUGGIE HOOPS GOLD</v>
      </c>
      <c r="J2675">
        <f>'[2]Order Form'!I2624</f>
        <v>3</v>
      </c>
      <c r="K2675">
        <f>'[2]Order Form'!J2624</f>
        <v>10.27</v>
      </c>
      <c r="L2675">
        <f>'[2]Order Form'!K2624</f>
        <v>16.95</v>
      </c>
      <c r="M2675">
        <f>'[2]Order Form'!L2524</f>
        <v>0</v>
      </c>
    </row>
    <row r="2676" spans="3:13" ht="15" hidden="1" customHeight="1" outlineLevel="2" x14ac:dyDescent="0.25">
      <c r="C2676" s="59" t="s">
        <v>37</v>
      </c>
      <c r="D2676" s="59" t="s">
        <v>37</v>
      </c>
      <c r="E2676">
        <f>'[2]Order Form'!D2625</f>
        <v>512567</v>
      </c>
      <c r="F2676">
        <f>'[2]Order Form'!E2625</f>
        <v>401</v>
      </c>
      <c r="G2676">
        <f>'[2]Order Form'!F2625</f>
        <v>0</v>
      </c>
      <c r="H2676">
        <f>'[2]Order Form'!G2625</f>
        <v>0</v>
      </c>
      <c r="I2676" t="str">
        <f>'[2]Order Form'!H2625</f>
        <v>WS BAR CHARM HUGGIE HOOPS SILVER</v>
      </c>
      <c r="J2676">
        <f>'[2]Order Form'!I2625</f>
        <v>3</v>
      </c>
      <c r="K2676">
        <f>'[2]Order Form'!J2625</f>
        <v>7.85</v>
      </c>
      <c r="L2676">
        <f>'[2]Order Form'!K2625</f>
        <v>12.95</v>
      </c>
      <c r="M2676">
        <f>'[2]Order Form'!L2525</f>
        <v>0</v>
      </c>
    </row>
    <row r="2677" spans="3:13" ht="15" hidden="1" customHeight="1" outlineLevel="2" x14ac:dyDescent="0.25">
      <c r="C2677" s="59" t="s">
        <v>37</v>
      </c>
      <c r="D2677" s="59" t="s">
        <v>37</v>
      </c>
      <c r="E2677">
        <f>'[2]Order Form'!D2626</f>
        <v>512570</v>
      </c>
      <c r="F2677">
        <f>'[2]Order Form'!E2626</f>
        <v>404</v>
      </c>
      <c r="G2677">
        <f>'[2]Order Form'!F2626</f>
        <v>0</v>
      </c>
      <c r="H2677">
        <f>'[2]Order Form'!G2626</f>
        <v>0</v>
      </c>
      <c r="I2677" t="str">
        <f>'[2]Order Form'!H2626</f>
        <v xml:space="preserve">WS PIPPA CHARM HUGGIE HOOPS GOLD/EMERALD </v>
      </c>
      <c r="J2677">
        <f>'[2]Order Form'!I2626</f>
        <v>3</v>
      </c>
      <c r="K2677">
        <f>'[2]Order Form'!J2626</f>
        <v>10.27</v>
      </c>
      <c r="L2677">
        <f>'[2]Order Form'!K2626</f>
        <v>16.95</v>
      </c>
      <c r="M2677">
        <f>'[2]Order Form'!L2526</f>
        <v>0</v>
      </c>
    </row>
    <row r="2678" spans="3:13" ht="15" hidden="1" customHeight="1" outlineLevel="2" x14ac:dyDescent="0.25">
      <c r="C2678" s="59" t="s">
        <v>37</v>
      </c>
      <c r="D2678" s="59" t="s">
        <v>37</v>
      </c>
      <c r="E2678">
        <f>'[2]Order Form'!D2627</f>
        <v>512571</v>
      </c>
      <c r="F2678">
        <f>'[2]Order Form'!E2627</f>
        <v>404</v>
      </c>
      <c r="G2678">
        <f>'[2]Order Form'!F2627</f>
        <v>0</v>
      </c>
      <c r="H2678">
        <f>'[2]Order Form'!G2627</f>
        <v>0</v>
      </c>
      <c r="I2678" t="str">
        <f>'[2]Order Form'!H2627</f>
        <v xml:space="preserve">WS PIPPA CHARM HUGGIE HOOPS SILVER/LIGHT ROSE </v>
      </c>
      <c r="J2678">
        <f>'[2]Order Form'!I2627</f>
        <v>3</v>
      </c>
      <c r="K2678">
        <f>'[2]Order Form'!J2627</f>
        <v>10.27</v>
      </c>
      <c r="L2678">
        <f>'[2]Order Form'!K2627</f>
        <v>16.95</v>
      </c>
      <c r="M2678">
        <f>'[2]Order Form'!L2527</f>
        <v>0</v>
      </c>
    </row>
    <row r="2679" spans="3:13" ht="15" hidden="1" customHeight="1" outlineLevel="2" x14ac:dyDescent="0.25">
      <c r="C2679" s="59" t="s">
        <v>37</v>
      </c>
      <c r="D2679" s="59" t="s">
        <v>37</v>
      </c>
      <c r="E2679">
        <f>'[2]Order Form'!D2628</f>
        <v>512572</v>
      </c>
      <c r="F2679">
        <f>'[2]Order Form'!E2628</f>
        <v>405</v>
      </c>
      <c r="G2679">
        <f>'[2]Order Form'!F2628</f>
        <v>0</v>
      </c>
      <c r="H2679">
        <f>'[2]Order Form'!G2628</f>
        <v>0</v>
      </c>
      <c r="I2679" t="str">
        <f>'[2]Order Form'!H2628</f>
        <v>WS CRYSTAL PEAR HUGGIE HOOPS GOLD/CRYSTAL CLEAR</v>
      </c>
      <c r="J2679">
        <f>'[2]Order Form'!I2628</f>
        <v>3</v>
      </c>
      <c r="K2679">
        <f>'[2]Order Form'!J2628</f>
        <v>10.27</v>
      </c>
      <c r="L2679">
        <f>'[2]Order Form'!K2628</f>
        <v>16.95</v>
      </c>
      <c r="M2679">
        <f>'[2]Order Form'!L2528</f>
        <v>0</v>
      </c>
    </row>
    <row r="2680" spans="3:13" ht="15" hidden="1" customHeight="1" outlineLevel="2" x14ac:dyDescent="0.25">
      <c r="C2680" s="59" t="s">
        <v>37</v>
      </c>
      <c r="D2680" s="59" t="s">
        <v>37</v>
      </c>
      <c r="E2680">
        <f>'[2]Order Form'!D2629</f>
        <v>510674</v>
      </c>
      <c r="F2680">
        <f>'[2]Order Form'!E2629</f>
        <v>406</v>
      </c>
      <c r="G2680">
        <f>'[2]Order Form'!F2629</f>
        <v>0</v>
      </c>
      <c r="H2680" t="str">
        <f>'[2]Order Form'!G2629</f>
        <v>LOW</v>
      </c>
      <c r="I2680" t="str">
        <f>'[2]Order Form'!H2629</f>
        <v>WS CLASSIC TEXTURED HOOPS ROSE GOLD</v>
      </c>
      <c r="J2680">
        <f>'[2]Order Form'!I2629</f>
        <v>3</v>
      </c>
      <c r="K2680">
        <f>'[2]Order Form'!J2629</f>
        <v>7.85</v>
      </c>
      <c r="L2680">
        <f>'[2]Order Form'!K2629</f>
        <v>12.95</v>
      </c>
      <c r="M2680">
        <f>'[2]Order Form'!L2529</f>
        <v>0</v>
      </c>
    </row>
    <row r="2681" spans="3:13" ht="15" hidden="1" customHeight="1" outlineLevel="2" x14ac:dyDescent="0.25">
      <c r="C2681" s="59" t="s">
        <v>37</v>
      </c>
      <c r="D2681" s="59" t="s">
        <v>37</v>
      </c>
      <c r="E2681">
        <f>'[2]Order Form'!D2630</f>
        <v>510680</v>
      </c>
      <c r="F2681">
        <f>'[2]Order Form'!E2630</f>
        <v>409</v>
      </c>
      <c r="G2681">
        <f>'[2]Order Form'!F2630</f>
        <v>0</v>
      </c>
      <c r="H2681">
        <f>'[2]Order Form'!G2630</f>
        <v>0</v>
      </c>
      <c r="I2681" t="str">
        <f>'[2]Order Form'!H2630</f>
        <v>WS LARGE SWIVEL HOOPS SILVER</v>
      </c>
      <c r="J2681">
        <f>'[2]Order Form'!I2630</f>
        <v>3</v>
      </c>
      <c r="K2681">
        <f>'[2]Order Form'!J2630</f>
        <v>12.09</v>
      </c>
      <c r="L2681">
        <f>'[2]Order Form'!K2630</f>
        <v>19.95</v>
      </c>
      <c r="M2681">
        <f>'[2]Order Form'!L2530</f>
        <v>0</v>
      </c>
    </row>
    <row r="2682" spans="3:13" ht="15" hidden="1" customHeight="1" outlineLevel="2" x14ac:dyDescent="0.25">
      <c r="C2682" s="59" t="s">
        <v>37</v>
      </c>
      <c r="D2682" s="59" t="s">
        <v>37</v>
      </c>
      <c r="E2682">
        <f>'[2]Order Form'!D2631</f>
        <v>512124</v>
      </c>
      <c r="F2682">
        <f>'[2]Order Form'!E2631</f>
        <v>410</v>
      </c>
      <c r="G2682">
        <f>'[2]Order Form'!F2631</f>
        <v>0</v>
      </c>
      <c r="H2682">
        <f>'[2]Order Form'!G2631</f>
        <v>0</v>
      </c>
      <c r="I2682" t="str">
        <f>'[2]Order Form'!H2631</f>
        <v>WS INTERLACE EARRINGS SILVER</v>
      </c>
      <c r="J2682">
        <f>'[2]Order Form'!I2631</f>
        <v>3</v>
      </c>
      <c r="K2682">
        <f>'[2]Order Form'!J2631</f>
        <v>10.27</v>
      </c>
      <c r="L2682">
        <f>'[2]Order Form'!K2631</f>
        <v>16.95</v>
      </c>
      <c r="M2682">
        <f>'[2]Order Form'!L2531</f>
        <v>0</v>
      </c>
    </row>
    <row r="2683" spans="3:13" ht="15" hidden="1" customHeight="1" outlineLevel="2" x14ac:dyDescent="0.25">
      <c r="C2683" s="59" t="s">
        <v>37</v>
      </c>
      <c r="D2683" s="59" t="s">
        <v>37</v>
      </c>
      <c r="E2683">
        <f>'[2]Order Form'!D2632</f>
        <v>512545</v>
      </c>
      <c r="F2683">
        <f>'[2]Order Form'!E2632</f>
        <v>411</v>
      </c>
      <c r="G2683">
        <f>'[2]Order Form'!F2632</f>
        <v>0</v>
      </c>
      <c r="H2683">
        <f>'[2]Order Form'!G2632</f>
        <v>0</v>
      </c>
      <c r="I2683" t="str">
        <f>'[2]Order Form'!H2632</f>
        <v>*(EB) WS COSMIC HUGGIE HOOPS SILVER</v>
      </c>
      <c r="J2683">
        <f>'[2]Order Form'!I2632</f>
        <v>3</v>
      </c>
      <c r="K2683">
        <f>'[2]Order Form'!J2632</f>
        <v>9.06</v>
      </c>
      <c r="L2683">
        <f>'[2]Order Form'!K2632</f>
        <v>14.95</v>
      </c>
      <c r="M2683">
        <f>'[2]Order Form'!L2532</f>
        <v>0</v>
      </c>
    </row>
    <row r="2684" spans="3:13" ht="15" hidden="1" customHeight="1" outlineLevel="2" x14ac:dyDescent="0.25">
      <c r="C2684" s="59" t="s">
        <v>37</v>
      </c>
      <c r="D2684" s="59" t="s">
        <v>37</v>
      </c>
      <c r="E2684">
        <f>'[2]Order Form'!D2633</f>
        <v>512546</v>
      </c>
      <c r="F2684">
        <f>'[2]Order Form'!E2633</f>
        <v>412</v>
      </c>
      <c r="G2684">
        <f>'[2]Order Form'!F2633</f>
        <v>0</v>
      </c>
      <c r="H2684">
        <f>'[2]Order Form'!G2633</f>
        <v>0</v>
      </c>
      <c r="I2684" t="str">
        <f>'[2]Order Form'!H2633</f>
        <v>*(EB) WS ETHEREAL HUGGIE HOOPS GOLD</v>
      </c>
      <c r="J2684">
        <f>'[2]Order Form'!I2633</f>
        <v>3</v>
      </c>
      <c r="K2684">
        <f>'[2]Order Form'!J2633</f>
        <v>10.27</v>
      </c>
      <c r="L2684">
        <f>'[2]Order Form'!K2633</f>
        <v>16.95</v>
      </c>
      <c r="M2684">
        <f>'[2]Order Form'!L2533</f>
        <v>0</v>
      </c>
    </row>
    <row r="2685" spans="3:13" ht="15" hidden="1" customHeight="1" outlineLevel="2" x14ac:dyDescent="0.25">
      <c r="C2685" s="59" t="s">
        <v>37</v>
      </c>
      <c r="D2685" s="59" t="s">
        <v>37</v>
      </c>
      <c r="E2685">
        <f>'[2]Order Form'!D2634</f>
        <v>512547</v>
      </c>
      <c r="F2685">
        <f>'[2]Order Form'!E2634</f>
        <v>413</v>
      </c>
      <c r="G2685">
        <f>'[2]Order Form'!F2634</f>
        <v>0</v>
      </c>
      <c r="H2685">
        <f>'[2]Order Form'!G2634</f>
        <v>0</v>
      </c>
      <c r="I2685" t="str">
        <f>'[2]Order Form'!H2634</f>
        <v>*(EB) WS ESSENCE HUGGIE HOOPS ROSE SILVER</v>
      </c>
      <c r="J2685">
        <f>'[2]Order Form'!I2634</f>
        <v>3</v>
      </c>
      <c r="K2685">
        <f>'[2]Order Form'!J2634</f>
        <v>12.09</v>
      </c>
      <c r="L2685">
        <f>'[2]Order Form'!K2634</f>
        <v>19.95</v>
      </c>
      <c r="M2685">
        <f>'[2]Order Form'!L2534</f>
        <v>0</v>
      </c>
    </row>
    <row r="2686" spans="3:13" ht="15" hidden="1" customHeight="1" outlineLevel="2" x14ac:dyDescent="0.25">
      <c r="C2686" s="59" t="s">
        <v>37</v>
      </c>
      <c r="D2686" s="59" t="s">
        <v>37</v>
      </c>
      <c r="E2686">
        <f>'[2]Order Form'!D2635</f>
        <v>511843</v>
      </c>
      <c r="F2686">
        <f>'[2]Order Form'!E2635</f>
        <v>429</v>
      </c>
      <c r="G2686">
        <f>'[2]Order Form'!F2635</f>
        <v>0</v>
      </c>
      <c r="H2686">
        <f>'[2]Order Form'!G2635</f>
        <v>0</v>
      </c>
      <c r="I2686" t="str">
        <f>'[2]Order Form'!H2635</f>
        <v>WS LUSH GREEN HOOP EARRINGS ROSE GOLD</v>
      </c>
      <c r="J2686">
        <f>'[2]Order Form'!I2635</f>
        <v>3</v>
      </c>
      <c r="K2686">
        <f>'[2]Order Form'!J2635</f>
        <v>10.27</v>
      </c>
      <c r="L2686">
        <f>'[2]Order Form'!K2635</f>
        <v>16.95</v>
      </c>
      <c r="M2686" t="e">
        <f>'[2]Order Form'!#REF!</f>
        <v>#REF!</v>
      </c>
    </row>
    <row r="2687" spans="3:13" ht="15" hidden="1" customHeight="1" outlineLevel="2" x14ac:dyDescent="0.25">
      <c r="C2687" s="59" t="s">
        <v>37</v>
      </c>
      <c r="D2687" s="59" t="s">
        <v>37</v>
      </c>
      <c r="E2687">
        <f>'[2]Order Form'!D2636</f>
        <v>512574</v>
      </c>
      <c r="F2687">
        <f>'[2]Order Form'!E2636</f>
        <v>430</v>
      </c>
      <c r="G2687">
        <f>'[2]Order Form'!F2636</f>
        <v>0</v>
      </c>
      <c r="H2687">
        <f>'[2]Order Form'!G2636</f>
        <v>0</v>
      </c>
      <c r="I2687" t="str">
        <f>'[2]Order Form'!H2636</f>
        <v xml:space="preserve">WS CRYSTAL CHAIN HUGGIE HOOPS GOLD </v>
      </c>
      <c r="J2687">
        <f>'[2]Order Form'!I2636</f>
        <v>3</v>
      </c>
      <c r="K2687">
        <f>'[2]Order Form'!J2636</f>
        <v>10.27</v>
      </c>
      <c r="L2687">
        <f>'[2]Order Form'!K2636</f>
        <v>16.95</v>
      </c>
      <c r="M2687">
        <f>'[2]Order Form'!L2535</f>
        <v>0</v>
      </c>
    </row>
    <row r="2688" spans="3:13" ht="15" hidden="1" customHeight="1" outlineLevel="2" x14ac:dyDescent="0.25">
      <c r="C2688" s="59" t="s">
        <v>37</v>
      </c>
      <c r="D2688" s="59" t="s">
        <v>37</v>
      </c>
      <c r="E2688">
        <f>'[2]Order Form'!D2637</f>
        <v>0</v>
      </c>
      <c r="F2688">
        <f>'[2]Order Form'!E2637</f>
        <v>0</v>
      </c>
      <c r="G2688">
        <f>'[2]Order Form'!F2637</f>
        <v>0</v>
      </c>
      <c r="H2688">
        <f>'[2]Order Form'!G2637</f>
        <v>0</v>
      </c>
      <c r="I2688">
        <f>'[2]Order Form'!H2637</f>
        <v>0</v>
      </c>
      <c r="J2688">
        <f>'[2]Order Form'!I2637</f>
        <v>0</v>
      </c>
      <c r="K2688">
        <f>'[2]Order Form'!J2637</f>
        <v>0</v>
      </c>
      <c r="L2688">
        <f>'[2]Order Form'!K2637</f>
        <v>0</v>
      </c>
      <c r="M2688" t="e">
        <f>'[2]Order Form'!#REF!</f>
        <v>#REF!</v>
      </c>
    </row>
    <row r="2689" spans="3:13" ht="15" hidden="1" customHeight="1" outlineLevel="2" x14ac:dyDescent="0.25">
      <c r="C2689" s="59" t="s">
        <v>37</v>
      </c>
      <c r="D2689" s="59" t="s">
        <v>37</v>
      </c>
      <c r="E2689">
        <f>'[2]Order Form'!D2638</f>
        <v>503345</v>
      </c>
      <c r="F2689">
        <f>'[2]Order Form'!E2638</f>
        <v>450</v>
      </c>
      <c r="G2689">
        <f>'[2]Order Form'!F2638</f>
        <v>0</v>
      </c>
      <c r="H2689">
        <f>'[2]Order Form'!G2638</f>
        <v>0</v>
      </c>
      <c r="I2689" t="str">
        <f>'[2]Order Form'!H2638</f>
        <v>*(CO) WS PEARL STUD EARRING NATURAL</v>
      </c>
      <c r="J2689">
        <f>'[2]Order Form'!I2638</f>
        <v>3</v>
      </c>
      <c r="K2689">
        <f>'[2]Order Form'!J2638</f>
        <v>6.03</v>
      </c>
      <c r="L2689">
        <f>'[2]Order Form'!K2638</f>
        <v>9.9499999999999993</v>
      </c>
      <c r="M2689">
        <f>'[2]Order Form'!L2536</f>
        <v>0</v>
      </c>
    </row>
    <row r="2690" spans="3:13" ht="15" hidden="1" customHeight="1" outlineLevel="2" x14ac:dyDescent="0.25">
      <c r="C2690" s="59" t="s">
        <v>37</v>
      </c>
      <c r="D2690" s="59" t="s">
        <v>37</v>
      </c>
      <c r="E2690">
        <f>'[2]Order Form'!D2639</f>
        <v>511486</v>
      </c>
      <c r="F2690">
        <f>'[2]Order Form'!E2639</f>
        <v>452</v>
      </c>
      <c r="G2690">
        <f>'[2]Order Form'!F2639</f>
        <v>0</v>
      </c>
      <c r="H2690">
        <f>'[2]Order Form'!G2639</f>
        <v>0</v>
      </c>
      <c r="I2690" t="str">
        <f>'[2]Order Form'!H2639</f>
        <v>WS PEARL DROPLET STUDS EARRINGS SILVER</v>
      </c>
      <c r="J2690">
        <f>'[2]Order Form'!I2639</f>
        <v>3</v>
      </c>
      <c r="K2690">
        <f>'[2]Order Form'!J2639</f>
        <v>9.06</v>
      </c>
      <c r="L2690">
        <f>'[2]Order Form'!K2639</f>
        <v>14.95</v>
      </c>
      <c r="M2690">
        <f>'[2]Order Form'!L2537</f>
        <v>0</v>
      </c>
    </row>
    <row r="2691" spans="3:13" ht="15" hidden="1" customHeight="1" outlineLevel="2" x14ac:dyDescent="0.25">
      <c r="C2691" s="59" t="s">
        <v>37</v>
      </c>
      <c r="D2691" s="59" t="s">
        <v>37</v>
      </c>
      <c r="E2691">
        <f>'[2]Order Form'!D2640</f>
        <v>512379</v>
      </c>
      <c r="F2691">
        <f>'[2]Order Form'!E2640</f>
        <v>453</v>
      </c>
      <c r="G2691">
        <f>'[2]Order Form'!F2640</f>
        <v>0</v>
      </c>
      <c r="H2691">
        <f>'[2]Order Form'!G2640</f>
        <v>0</v>
      </c>
      <c r="I2691" t="str">
        <f>'[2]Order Form'!H2640</f>
        <v>*(TT) WS TWIST PEARL HUGGIE HOOPS GOLD</v>
      </c>
      <c r="J2691">
        <f>'[2]Order Form'!I2640</f>
        <v>3</v>
      </c>
      <c r="K2691">
        <f>'[2]Order Form'!J2640</f>
        <v>10.27</v>
      </c>
      <c r="L2691">
        <f>'[2]Order Form'!K2640</f>
        <v>16.95</v>
      </c>
      <c r="M2691">
        <f>'[2]Order Form'!L2538</f>
        <v>0</v>
      </c>
    </row>
    <row r="2692" spans="3:13" ht="15" hidden="1" customHeight="1" outlineLevel="2" x14ac:dyDescent="0.25">
      <c r="C2692" s="59" t="s">
        <v>37</v>
      </c>
      <c r="D2692" s="59" t="s">
        <v>37</v>
      </c>
      <c r="E2692">
        <f>'[2]Order Form'!D2641</f>
        <v>512575</v>
      </c>
      <c r="F2692">
        <f>'[2]Order Form'!E2641</f>
        <v>457</v>
      </c>
      <c r="G2692">
        <f>'[2]Order Form'!F2641</f>
        <v>0</v>
      </c>
      <c r="H2692">
        <f>'[2]Order Form'!G2641</f>
        <v>0</v>
      </c>
      <c r="I2692" t="str">
        <f>'[2]Order Form'!H2641</f>
        <v xml:space="preserve">WS CRYSTAL PEARL HUGGIE HOOPS SILVER </v>
      </c>
      <c r="J2692">
        <f>'[2]Order Form'!I2641</f>
        <v>3</v>
      </c>
      <c r="K2692">
        <f>'[2]Order Form'!J2641</f>
        <v>12.09</v>
      </c>
      <c r="L2692">
        <f>'[2]Order Form'!K2641</f>
        <v>19.95</v>
      </c>
      <c r="M2692">
        <f>'[2]Order Form'!L2539</f>
        <v>0</v>
      </c>
    </row>
    <row r="2693" spans="3:13" ht="15" hidden="1" customHeight="1" outlineLevel="2" x14ac:dyDescent="0.25">
      <c r="C2693" s="59" t="s">
        <v>37</v>
      </c>
      <c r="D2693" s="59" t="s">
        <v>37</v>
      </c>
      <c r="E2693">
        <f>'[2]Order Form'!D2642</f>
        <v>512576</v>
      </c>
      <c r="F2693">
        <f>'[2]Order Form'!E2642</f>
        <v>457</v>
      </c>
      <c r="G2693">
        <f>'[2]Order Form'!F2642</f>
        <v>0</v>
      </c>
      <c r="H2693">
        <f>'[2]Order Form'!G2642</f>
        <v>0</v>
      </c>
      <c r="I2693" t="str">
        <f>'[2]Order Form'!H2642</f>
        <v xml:space="preserve">WS CRYSTAL PEARL HUGGIE HOOPS GOLD </v>
      </c>
      <c r="J2693">
        <f>'[2]Order Form'!I2642</f>
        <v>3</v>
      </c>
      <c r="K2693">
        <f>'[2]Order Form'!J2642</f>
        <v>12.09</v>
      </c>
      <c r="L2693">
        <f>'[2]Order Form'!K2642</f>
        <v>19.95</v>
      </c>
      <c r="M2693">
        <f>'[2]Order Form'!L2540</f>
        <v>0</v>
      </c>
    </row>
    <row r="2694" spans="3:13" ht="15" hidden="1" customHeight="1" outlineLevel="2" x14ac:dyDescent="0.25">
      <c r="C2694" s="59" t="s">
        <v>37</v>
      </c>
      <c r="D2694" s="59" t="s">
        <v>37</v>
      </c>
      <c r="E2694">
        <f>'[2]Order Form'!D2643</f>
        <v>512677</v>
      </c>
      <c r="F2694">
        <f>'[2]Order Form'!E2643</f>
        <v>458</v>
      </c>
      <c r="G2694">
        <f>'[2]Order Form'!F2643</f>
        <v>0</v>
      </c>
      <c r="H2694">
        <f>'[2]Order Form'!G2643</f>
        <v>0</v>
      </c>
      <c r="I2694" t="str">
        <f>'[2]Order Form'!H2643</f>
        <v>*(SE) WS FOREVER PEARL HUGGIE HOOPS SILVER</v>
      </c>
      <c r="J2694">
        <f>'[2]Order Form'!I2643</f>
        <v>3</v>
      </c>
      <c r="K2694">
        <f>'[2]Order Form'!J2643</f>
        <v>9.06</v>
      </c>
      <c r="L2694">
        <f>'[2]Order Form'!K2643</f>
        <v>14.95</v>
      </c>
      <c r="M2694">
        <f>'[2]Order Form'!L2541</f>
        <v>0</v>
      </c>
    </row>
    <row r="2695" spans="3:13" ht="15" hidden="1" customHeight="1" outlineLevel="2" x14ac:dyDescent="0.25">
      <c r="C2695" s="59" t="s">
        <v>37</v>
      </c>
      <c r="D2695" s="59" t="s">
        <v>37</v>
      </c>
      <c r="E2695">
        <f>'[2]Order Form'!D2644</f>
        <v>512678</v>
      </c>
      <c r="F2695">
        <f>'[2]Order Form'!E2644</f>
        <v>458</v>
      </c>
      <c r="G2695">
        <f>'[2]Order Form'!F2644</f>
        <v>0</v>
      </c>
      <c r="H2695">
        <f>'[2]Order Form'!G2644</f>
        <v>0</v>
      </c>
      <c r="I2695" t="str">
        <f>'[2]Order Form'!H2644</f>
        <v>*(SE) WS FOREVER PEARL HUGGIE HOOPS GOLD</v>
      </c>
      <c r="J2695">
        <f>'[2]Order Form'!I2644</f>
        <v>3</v>
      </c>
      <c r="K2695">
        <f>'[2]Order Form'!J2644</f>
        <v>9.06</v>
      </c>
      <c r="L2695">
        <f>'[2]Order Form'!K2644</f>
        <v>14.95</v>
      </c>
      <c r="M2695">
        <f>'[2]Order Form'!L2542</f>
        <v>0</v>
      </c>
    </row>
    <row r="2696" spans="3:13" ht="15" hidden="1" customHeight="1" outlineLevel="2" x14ac:dyDescent="0.25">
      <c r="C2696" s="59" t="s">
        <v>37</v>
      </c>
      <c r="D2696" s="59" t="s">
        <v>37</v>
      </c>
      <c r="E2696">
        <f>'[2]Order Form'!D2645</f>
        <v>508561</v>
      </c>
      <c r="F2696">
        <f>'[2]Order Form'!E2645</f>
        <v>464</v>
      </c>
      <c r="G2696">
        <f>'[2]Order Form'!F2645</f>
        <v>0</v>
      </c>
      <c r="H2696">
        <f>'[2]Order Form'!G2645</f>
        <v>0</v>
      </c>
      <c r="I2696" t="str">
        <f>'[2]Order Form'!H2645</f>
        <v>WS MIKA STUD EARRINGS GOLD</v>
      </c>
      <c r="J2696">
        <f>'[2]Order Form'!I2645</f>
        <v>3</v>
      </c>
      <c r="K2696">
        <f>'[2]Order Form'!J2645</f>
        <v>10.27</v>
      </c>
      <c r="L2696">
        <f>'[2]Order Form'!K2645</f>
        <v>16.95</v>
      </c>
      <c r="M2696">
        <f>'[2]Order Form'!L2543</f>
        <v>0</v>
      </c>
    </row>
    <row r="2697" spans="3:13" ht="15" hidden="1" customHeight="1" outlineLevel="2" x14ac:dyDescent="0.25">
      <c r="C2697" s="59" t="s">
        <v>37</v>
      </c>
      <c r="D2697" s="59" t="s">
        <v>37</v>
      </c>
      <c r="E2697">
        <f>'[2]Order Form'!D2646</f>
        <v>512376</v>
      </c>
      <c r="F2697">
        <f>'[2]Order Form'!E2646</f>
        <v>465</v>
      </c>
      <c r="G2697">
        <f>'[2]Order Form'!F2646</f>
        <v>0</v>
      </c>
      <c r="H2697">
        <f>'[2]Order Form'!G2646</f>
        <v>0</v>
      </c>
      <c r="I2697" t="str">
        <f>'[2]Order Form'!H2646</f>
        <v>*(TT) WS SCULPTURAL PEARL HOOPS SILVER</v>
      </c>
      <c r="J2697">
        <f>'[2]Order Form'!I2646</f>
        <v>3</v>
      </c>
      <c r="K2697">
        <f>'[2]Order Form'!J2646</f>
        <v>9.06</v>
      </c>
      <c r="L2697">
        <f>'[2]Order Form'!K2646</f>
        <v>14.95</v>
      </c>
      <c r="M2697">
        <f>'[2]Order Form'!L2544</f>
        <v>0</v>
      </c>
    </row>
    <row r="2698" spans="3:13" ht="15" hidden="1" customHeight="1" outlineLevel="2" x14ac:dyDescent="0.25">
      <c r="C2698" s="59" t="s">
        <v>37</v>
      </c>
      <c r="D2698" s="59" t="s">
        <v>37</v>
      </c>
      <c r="E2698">
        <f>'[2]Order Form'!D2647</f>
        <v>508613</v>
      </c>
      <c r="F2698">
        <f>'[2]Order Form'!E2647</f>
        <v>466</v>
      </c>
      <c r="G2698">
        <f>'[2]Order Form'!F2647</f>
        <v>0</v>
      </c>
      <c r="H2698">
        <f>'[2]Order Form'!G2647</f>
        <v>0</v>
      </c>
      <c r="I2698" t="str">
        <f>'[2]Order Form'!H2647</f>
        <v>WS RAE PEARL EARRINGS GOLD</v>
      </c>
      <c r="J2698">
        <f>'[2]Order Form'!I2647</f>
        <v>3</v>
      </c>
      <c r="K2698">
        <f>'[2]Order Form'!J2647</f>
        <v>9.06</v>
      </c>
      <c r="L2698">
        <f>'[2]Order Form'!K2647</f>
        <v>14.95</v>
      </c>
      <c r="M2698">
        <f>'[2]Order Form'!L2545</f>
        <v>0</v>
      </c>
    </row>
    <row r="2699" spans="3:13" ht="15" hidden="1" customHeight="1" outlineLevel="2" x14ac:dyDescent="0.25">
      <c r="C2699" s="59" t="s">
        <v>37</v>
      </c>
      <c r="D2699" s="59" t="s">
        <v>37</v>
      </c>
      <c r="E2699">
        <f>'[2]Order Form'!D2648</f>
        <v>512382</v>
      </c>
      <c r="F2699">
        <f>'[2]Order Form'!E2648</f>
        <v>467</v>
      </c>
      <c r="G2699">
        <f>'[2]Order Form'!F2648</f>
        <v>0</v>
      </c>
      <c r="H2699">
        <f>'[2]Order Form'!G2648</f>
        <v>0</v>
      </c>
      <c r="I2699" t="str">
        <f>'[2]Order Form'!H2648</f>
        <v>*(TT) WS NATURAL PEARL DROP HOOPS SILVER</v>
      </c>
      <c r="J2699">
        <f>'[2]Order Form'!I2648</f>
        <v>3</v>
      </c>
      <c r="K2699">
        <f>'[2]Order Form'!J2648</f>
        <v>12.09</v>
      </c>
      <c r="L2699">
        <f>'[2]Order Form'!K2648</f>
        <v>19.95</v>
      </c>
      <c r="M2699">
        <f>'[2]Order Form'!L2546</f>
        <v>0</v>
      </c>
    </row>
    <row r="2700" spans="3:13" ht="15" hidden="1" customHeight="1" outlineLevel="2" x14ac:dyDescent="0.25">
      <c r="C2700" s="59" t="s">
        <v>37</v>
      </c>
      <c r="D2700" s="59" t="s">
        <v>37</v>
      </c>
      <c r="E2700">
        <f>'[2]Order Form'!D2649</f>
        <v>512674</v>
      </c>
      <c r="F2700">
        <f>'[2]Order Form'!E2649</f>
        <v>482</v>
      </c>
      <c r="G2700">
        <f>'[2]Order Form'!F2649</f>
        <v>0</v>
      </c>
      <c r="H2700">
        <f>'[2]Order Form'!G2649</f>
        <v>0</v>
      </c>
      <c r="I2700" t="str">
        <f>'[2]Order Form'!H2649</f>
        <v>*(SE) WS PEARLESCENT STUDS GOLD</v>
      </c>
      <c r="J2700">
        <f>'[2]Order Form'!I2649</f>
        <v>3</v>
      </c>
      <c r="K2700">
        <f>'[2]Order Form'!J2649</f>
        <v>6.03</v>
      </c>
      <c r="L2700">
        <f>'[2]Order Form'!K2649</f>
        <v>9.9499999999999993</v>
      </c>
      <c r="M2700">
        <f>'[2]Order Form'!L2547</f>
        <v>0</v>
      </c>
    </row>
    <row r="2701" spans="3:13" ht="15" hidden="1" customHeight="1" outlineLevel="2" x14ac:dyDescent="0.25">
      <c r="C2701" s="59" t="s">
        <v>37</v>
      </c>
      <c r="D2701" s="59" t="s">
        <v>37</v>
      </c>
      <c r="E2701">
        <f>'[2]Order Form'!D2650</f>
        <v>510677</v>
      </c>
      <c r="F2701">
        <f>'[2]Order Form'!E2650</f>
        <v>487</v>
      </c>
      <c r="G2701">
        <f>'[2]Order Form'!F2650</f>
        <v>0</v>
      </c>
      <c r="H2701">
        <f>'[2]Order Form'!G2650</f>
        <v>0</v>
      </c>
      <c r="I2701" t="str">
        <f>'[2]Order Form'!H2650</f>
        <v>WS VIVIEN PEARL DROP EARRINGS GOLD</v>
      </c>
      <c r="J2701">
        <f>'[2]Order Form'!I2650</f>
        <v>3</v>
      </c>
      <c r="K2701">
        <f>'[2]Order Form'!J2650</f>
        <v>10.27</v>
      </c>
      <c r="L2701">
        <f>'[2]Order Form'!K2650</f>
        <v>16.95</v>
      </c>
      <c r="M2701">
        <f>'[2]Order Form'!L2548</f>
        <v>0</v>
      </c>
    </row>
    <row r="2702" spans="3:13" ht="15" hidden="1" customHeight="1" outlineLevel="2" x14ac:dyDescent="0.25">
      <c r="C2702" s="59" t="s">
        <v>37</v>
      </c>
      <c r="D2702" s="59" t="s">
        <v>37</v>
      </c>
      <c r="E2702">
        <f>'[2]Order Form'!D2651</f>
        <v>511831</v>
      </c>
      <c r="F2702">
        <f>'[2]Order Form'!E2651</f>
        <v>497</v>
      </c>
      <c r="G2702">
        <f>'[2]Order Form'!F2651</f>
        <v>0</v>
      </c>
      <c r="H2702">
        <f>'[2]Order Form'!G2651</f>
        <v>0</v>
      </c>
      <c r="I2702" t="str">
        <f>'[2]Order Form'!H2651</f>
        <v>WS EVIL EYE PEARL DROP EARRINGS GOLD</v>
      </c>
      <c r="J2702">
        <f>'[2]Order Form'!I2651</f>
        <v>3</v>
      </c>
      <c r="K2702">
        <f>'[2]Order Form'!J2651</f>
        <v>10.27</v>
      </c>
      <c r="L2702">
        <f>'[2]Order Form'!K2651</f>
        <v>16.95</v>
      </c>
      <c r="M2702">
        <f>'[2]Order Form'!L2549</f>
        <v>0</v>
      </c>
    </row>
    <row r="2703" spans="3:13" ht="15" hidden="1" customHeight="1" outlineLevel="2" x14ac:dyDescent="0.25">
      <c r="C2703" s="59" t="s">
        <v>37</v>
      </c>
      <c r="D2703" s="59" t="s">
        <v>37</v>
      </c>
      <c r="E2703">
        <f>'[2]Order Form'!D2652</f>
        <v>511832</v>
      </c>
      <c r="F2703">
        <f>'[2]Order Form'!E2652</f>
        <v>498</v>
      </c>
      <c r="G2703">
        <f>'[2]Order Form'!F2652</f>
        <v>0</v>
      </c>
      <c r="H2703">
        <f>'[2]Order Form'!G2652</f>
        <v>0</v>
      </c>
      <c r="I2703" t="str">
        <f>'[2]Order Form'!H2652</f>
        <v>WS PEARL HOOP EARRINGS ROSE GOLD</v>
      </c>
      <c r="J2703">
        <f>'[2]Order Form'!I2652</f>
        <v>3</v>
      </c>
      <c r="K2703">
        <f>'[2]Order Form'!J2652</f>
        <v>10.27</v>
      </c>
      <c r="L2703">
        <f>'[2]Order Form'!K2652</f>
        <v>16.95</v>
      </c>
      <c r="M2703">
        <f>'[2]Order Form'!L2550</f>
        <v>0</v>
      </c>
    </row>
    <row r="2704" spans="3:13" ht="15" hidden="1" customHeight="1" outlineLevel="2" x14ac:dyDescent="0.25">
      <c r="C2704" s="59" t="s">
        <v>37</v>
      </c>
      <c r="D2704" s="59" t="s">
        <v>37</v>
      </c>
      <c r="E2704">
        <f>'[2]Order Form'!D2653</f>
        <v>0</v>
      </c>
      <c r="F2704">
        <f>'[2]Order Form'!E2653</f>
        <v>0</v>
      </c>
      <c r="G2704">
        <f>'[2]Order Form'!F2653</f>
        <v>0</v>
      </c>
      <c r="H2704">
        <f>'[2]Order Form'!G2653</f>
        <v>0</v>
      </c>
      <c r="I2704">
        <f>'[2]Order Form'!H2653</f>
        <v>0</v>
      </c>
      <c r="J2704">
        <f>'[2]Order Form'!I2653</f>
        <v>0</v>
      </c>
      <c r="K2704">
        <f>'[2]Order Form'!J2653</f>
        <v>0</v>
      </c>
      <c r="L2704">
        <f>'[2]Order Form'!K2653</f>
        <v>0</v>
      </c>
      <c r="M2704" t="e">
        <f>'[2]Order Form'!#REF!</f>
        <v>#REF!</v>
      </c>
    </row>
    <row r="2705" spans="3:13" ht="15" hidden="1" customHeight="1" outlineLevel="2" x14ac:dyDescent="0.25">
      <c r="C2705" s="59" t="s">
        <v>37</v>
      </c>
      <c r="D2705" s="59" t="s">
        <v>37</v>
      </c>
      <c r="E2705">
        <f>'[2]Order Form'!D2654</f>
        <v>508312</v>
      </c>
      <c r="F2705">
        <f>'[2]Order Form'!E2654</f>
        <v>501</v>
      </c>
      <c r="G2705">
        <f>'[2]Order Form'!F2654</f>
        <v>0</v>
      </c>
      <c r="H2705">
        <f>'[2]Order Form'!G2654</f>
        <v>0</v>
      </c>
      <c r="I2705" t="str">
        <f>'[2]Order Form'!H2654</f>
        <v>WS ELEGANT EARRINGS SILVER</v>
      </c>
      <c r="J2705">
        <f>'[2]Order Form'!I2654</f>
        <v>3</v>
      </c>
      <c r="K2705">
        <f>'[2]Order Form'!J2654</f>
        <v>7.85</v>
      </c>
      <c r="L2705">
        <f>'[2]Order Form'!K2654</f>
        <v>12.95</v>
      </c>
      <c r="M2705">
        <f>'[2]Order Form'!L2551</f>
        <v>0</v>
      </c>
    </row>
    <row r="2706" spans="3:13" ht="15" hidden="1" customHeight="1" outlineLevel="2" x14ac:dyDescent="0.25">
      <c r="C2706" s="59" t="s">
        <v>37</v>
      </c>
      <c r="D2706" s="59" t="s">
        <v>37</v>
      </c>
      <c r="E2706">
        <f>'[2]Order Form'!D2655</f>
        <v>508319</v>
      </c>
      <c r="F2706">
        <f>'[2]Order Form'!E2655</f>
        <v>503</v>
      </c>
      <c r="G2706">
        <f>'[2]Order Form'!F2655</f>
        <v>0</v>
      </c>
      <c r="H2706" t="str">
        <f>'[2]Order Form'!G2655</f>
        <v>LOW</v>
      </c>
      <c r="I2706" t="str">
        <f>'[2]Order Form'!H2655</f>
        <v>WS REECE EARRINGS GOLD</v>
      </c>
      <c r="J2706">
        <f>'[2]Order Form'!I2655</f>
        <v>3</v>
      </c>
      <c r="K2706">
        <f>'[2]Order Form'!J2655</f>
        <v>10.27</v>
      </c>
      <c r="L2706">
        <f>'[2]Order Form'!K2655</f>
        <v>16.95</v>
      </c>
      <c r="M2706">
        <f>'[2]Order Form'!L2552</f>
        <v>0</v>
      </c>
    </row>
    <row r="2707" spans="3:13" ht="15" hidden="1" customHeight="1" outlineLevel="2" x14ac:dyDescent="0.25">
      <c r="C2707" s="59" t="s">
        <v>37</v>
      </c>
      <c r="D2707" s="59" t="s">
        <v>37</v>
      </c>
      <c r="E2707">
        <f>'[2]Order Form'!D2656</f>
        <v>508321</v>
      </c>
      <c r="F2707">
        <f>'[2]Order Form'!E2656</f>
        <v>505</v>
      </c>
      <c r="G2707">
        <f>'[2]Order Form'!F2656</f>
        <v>0</v>
      </c>
      <c r="H2707">
        <f>'[2]Order Form'!G2656</f>
        <v>0</v>
      </c>
      <c r="I2707" t="str">
        <f>'[2]Order Form'!H2656</f>
        <v>WS HAYDEN EARRINGS GOLD</v>
      </c>
      <c r="J2707">
        <f>'[2]Order Form'!I2656</f>
        <v>3</v>
      </c>
      <c r="K2707">
        <f>'[2]Order Form'!J2656</f>
        <v>10.27</v>
      </c>
      <c r="L2707">
        <f>'[2]Order Form'!K2656</f>
        <v>16.95</v>
      </c>
      <c r="M2707">
        <f>'[2]Order Form'!L2553</f>
        <v>0</v>
      </c>
    </row>
    <row r="2708" spans="3:13" ht="15" hidden="1" customHeight="1" outlineLevel="2" x14ac:dyDescent="0.25">
      <c r="C2708" s="59" t="s">
        <v>37</v>
      </c>
      <c r="D2708" s="59" t="s">
        <v>37</v>
      </c>
      <c r="E2708">
        <f>'[2]Order Form'!D2657</f>
        <v>507654</v>
      </c>
      <c r="F2708">
        <f>'[2]Order Form'!E2657</f>
        <v>682</v>
      </c>
      <c r="G2708">
        <f>'[2]Order Form'!F2657</f>
        <v>0</v>
      </c>
      <c r="H2708">
        <f>'[2]Order Form'!G2657</f>
        <v>0</v>
      </c>
      <c r="I2708" t="str">
        <f>'[2]Order Form'!H2657</f>
        <v>WS AVERY EARRINGS GOLD</v>
      </c>
      <c r="J2708">
        <f>'[2]Order Form'!I2657</f>
        <v>3</v>
      </c>
      <c r="K2708">
        <f>'[2]Order Form'!J2657</f>
        <v>10.27</v>
      </c>
      <c r="L2708">
        <f>'[2]Order Form'!K2657</f>
        <v>16.95</v>
      </c>
      <c r="M2708">
        <f>'[2]Order Form'!L2554</f>
        <v>0</v>
      </c>
    </row>
    <row r="2709" spans="3:13" ht="15" hidden="1" customHeight="1" outlineLevel="2" x14ac:dyDescent="0.25">
      <c r="C2709" s="59" t="s">
        <v>37</v>
      </c>
      <c r="D2709" s="59" t="s">
        <v>37</v>
      </c>
      <c r="E2709">
        <f>'[2]Order Form'!D2658</f>
        <v>507655</v>
      </c>
      <c r="F2709">
        <f>'[2]Order Form'!E2658</f>
        <v>683</v>
      </c>
      <c r="G2709">
        <f>'[2]Order Form'!F2658</f>
        <v>0</v>
      </c>
      <c r="H2709">
        <f>'[2]Order Form'!G2658</f>
        <v>0</v>
      </c>
      <c r="I2709" t="str">
        <f>'[2]Order Form'!H2658</f>
        <v>WS PENELOPE EARRINGS GOLD</v>
      </c>
      <c r="J2709">
        <f>'[2]Order Form'!I2658</f>
        <v>3</v>
      </c>
      <c r="K2709">
        <f>'[2]Order Form'!J2658</f>
        <v>10.27</v>
      </c>
      <c r="L2709">
        <f>'[2]Order Form'!K2658</f>
        <v>16.95</v>
      </c>
      <c r="M2709">
        <f>'[2]Order Form'!L2555</f>
        <v>0</v>
      </c>
    </row>
    <row r="2710" spans="3:13" ht="15" hidden="1" customHeight="1" outlineLevel="2" x14ac:dyDescent="0.25">
      <c r="C2710" s="59" t="s">
        <v>37</v>
      </c>
      <c r="D2710" s="59" t="s">
        <v>37</v>
      </c>
      <c r="E2710">
        <f>'[2]Order Form'!D2659</f>
        <v>507923</v>
      </c>
      <c r="F2710">
        <f>'[2]Order Form'!E2659</f>
        <v>692</v>
      </c>
      <c r="G2710">
        <f>'[2]Order Form'!F2659</f>
        <v>0</v>
      </c>
      <c r="H2710">
        <f>'[2]Order Form'!G2659</f>
        <v>0</v>
      </c>
      <c r="I2710" t="str">
        <f>'[2]Order Form'!H2659</f>
        <v>WS JENNIFER DROP EARRINGS PEARL/GOLD</v>
      </c>
      <c r="J2710">
        <f>'[2]Order Form'!I2659</f>
        <v>3</v>
      </c>
      <c r="K2710">
        <f>'[2]Order Form'!J2659</f>
        <v>9.06</v>
      </c>
      <c r="L2710">
        <f>'[2]Order Form'!K2659</f>
        <v>14.95</v>
      </c>
      <c r="M2710">
        <f>'[2]Order Form'!L2556</f>
        <v>0</v>
      </c>
    </row>
    <row r="2711" spans="3:13" ht="15" hidden="1" customHeight="1" outlineLevel="2" x14ac:dyDescent="0.25">
      <c r="C2711" s="59" t="s">
        <v>37</v>
      </c>
      <c r="D2711" s="59" t="s">
        <v>37</v>
      </c>
      <c r="E2711">
        <f>'[2]Order Form'!D2660</f>
        <v>508543</v>
      </c>
      <c r="F2711">
        <f>'[2]Order Form'!E2660</f>
        <v>710</v>
      </c>
      <c r="G2711">
        <f>'[2]Order Form'!F2660</f>
        <v>0</v>
      </c>
      <c r="H2711">
        <f>'[2]Order Form'!G2660</f>
        <v>0</v>
      </c>
      <c r="I2711" t="str">
        <f>'[2]Order Form'!H2660</f>
        <v>WS ALICE EARRINGS GOLD</v>
      </c>
      <c r="J2711">
        <f>'[2]Order Form'!I2660</f>
        <v>3</v>
      </c>
      <c r="K2711">
        <f>'[2]Order Form'!J2660</f>
        <v>10.27</v>
      </c>
      <c r="L2711">
        <f>'[2]Order Form'!K2660</f>
        <v>16.95</v>
      </c>
      <c r="M2711">
        <f>'[2]Order Form'!L2557</f>
        <v>0</v>
      </c>
    </row>
    <row r="2712" spans="3:13" ht="15" hidden="1" customHeight="1" outlineLevel="2" x14ac:dyDescent="0.25">
      <c r="C2712" s="59" t="s">
        <v>37</v>
      </c>
      <c r="D2712" s="59" t="s">
        <v>37</v>
      </c>
      <c r="E2712">
        <f>'[2]Order Form'!D2661</f>
        <v>508560</v>
      </c>
      <c r="F2712">
        <f>'[2]Order Form'!E2661</f>
        <v>711</v>
      </c>
      <c r="G2712">
        <f>'[2]Order Form'!F2661</f>
        <v>0</v>
      </c>
      <c r="H2712">
        <f>'[2]Order Form'!G2661</f>
        <v>0</v>
      </c>
      <c r="I2712" t="str">
        <f>'[2]Order Form'!H2661</f>
        <v>WS AMINA DROP EARRINGS GOLD</v>
      </c>
      <c r="J2712">
        <f>'[2]Order Form'!I2661</f>
        <v>3</v>
      </c>
      <c r="K2712">
        <f>'[2]Order Form'!J2661</f>
        <v>9.06</v>
      </c>
      <c r="L2712">
        <f>'[2]Order Form'!K2661</f>
        <v>14.95</v>
      </c>
      <c r="M2712">
        <f>'[2]Order Form'!L2558</f>
        <v>0</v>
      </c>
    </row>
    <row r="2713" spans="3:13" ht="15" hidden="1" customHeight="1" outlineLevel="2" x14ac:dyDescent="0.25">
      <c r="C2713" s="59" t="s">
        <v>37</v>
      </c>
      <c r="D2713" s="59" t="s">
        <v>37</v>
      </c>
      <c r="E2713">
        <f>'[2]Order Form'!D2662</f>
        <v>508605</v>
      </c>
      <c r="F2713">
        <f>'[2]Order Form'!E2662</f>
        <v>717</v>
      </c>
      <c r="G2713">
        <f>'[2]Order Form'!F2662</f>
        <v>0</v>
      </c>
      <c r="H2713">
        <f>'[2]Order Form'!G2662</f>
        <v>0</v>
      </c>
      <c r="I2713" t="str">
        <f>'[2]Order Form'!H2662</f>
        <v>WS BLAIR PARTY EARRINGS GOLD</v>
      </c>
      <c r="J2713">
        <f>'[2]Order Form'!I2662</f>
        <v>3</v>
      </c>
      <c r="K2713">
        <f>'[2]Order Form'!J2662</f>
        <v>10.27</v>
      </c>
      <c r="L2713">
        <f>'[2]Order Form'!K2662</f>
        <v>16.95</v>
      </c>
      <c r="M2713">
        <f>'[2]Order Form'!L2559</f>
        <v>0</v>
      </c>
    </row>
    <row r="2714" spans="3:13" ht="15" hidden="1" customHeight="1" outlineLevel="2" x14ac:dyDescent="0.25">
      <c r="C2714" s="59" t="s">
        <v>37</v>
      </c>
      <c r="D2714" s="59" t="s">
        <v>37</v>
      </c>
      <c r="E2714">
        <f>'[2]Order Form'!D2663</f>
        <v>509086</v>
      </c>
      <c r="F2714">
        <f>'[2]Order Form'!E2663</f>
        <v>723</v>
      </c>
      <c r="G2714">
        <f>'[2]Order Form'!F2663</f>
        <v>0</v>
      </c>
      <c r="H2714">
        <f>'[2]Order Form'!G2663</f>
        <v>0</v>
      </c>
      <c r="I2714" t="str">
        <f>'[2]Order Form'!H2663</f>
        <v>WS TALULLA EARRINGS GOLD</v>
      </c>
      <c r="J2714">
        <f>'[2]Order Form'!I2663</f>
        <v>3</v>
      </c>
      <c r="K2714">
        <f>'[2]Order Form'!J2663</f>
        <v>9.06</v>
      </c>
      <c r="L2714">
        <f>'[2]Order Form'!K2663</f>
        <v>14.95</v>
      </c>
      <c r="M2714">
        <f>'[2]Order Form'!L2560</f>
        <v>0</v>
      </c>
    </row>
    <row r="2715" spans="3:13" ht="15" hidden="1" customHeight="1" outlineLevel="2" x14ac:dyDescent="0.25">
      <c r="C2715" s="59" t="s">
        <v>37</v>
      </c>
      <c r="D2715" s="59" t="s">
        <v>37</v>
      </c>
      <c r="E2715">
        <f>'[2]Order Form'!D2664</f>
        <v>509089</v>
      </c>
      <c r="F2715">
        <f>'[2]Order Form'!E2664</f>
        <v>725</v>
      </c>
      <c r="G2715">
        <f>'[2]Order Form'!F2664</f>
        <v>0</v>
      </c>
      <c r="H2715" t="str">
        <f>'[2]Order Form'!G2664</f>
        <v>LOW</v>
      </c>
      <c r="I2715" t="str">
        <f>'[2]Order Form'!H2664</f>
        <v>WS JOELLE EARRINGS GOLD</v>
      </c>
      <c r="J2715">
        <f>'[2]Order Form'!I2664</f>
        <v>3</v>
      </c>
      <c r="K2715">
        <f>'[2]Order Form'!J2664</f>
        <v>10.27</v>
      </c>
      <c r="L2715">
        <f>'[2]Order Form'!K2664</f>
        <v>16.95</v>
      </c>
      <c r="M2715">
        <f>'[2]Order Form'!L2561</f>
        <v>0</v>
      </c>
    </row>
    <row r="2716" spans="3:13" ht="15" hidden="1" customHeight="1" outlineLevel="2" x14ac:dyDescent="0.25">
      <c r="C2716" s="59" t="s">
        <v>37</v>
      </c>
      <c r="D2716" s="59" t="s">
        <v>37</v>
      </c>
      <c r="E2716">
        <f>'[2]Order Form'!D2665</f>
        <v>511845</v>
      </c>
      <c r="F2716">
        <f>'[2]Order Form'!E2665</f>
        <v>726</v>
      </c>
      <c r="G2716">
        <f>'[2]Order Form'!F2665</f>
        <v>0</v>
      </c>
      <c r="H2716">
        <f>'[2]Order Form'!G2665</f>
        <v>0</v>
      </c>
      <c r="I2716" t="str">
        <f>'[2]Order Form'!H2665</f>
        <v>WS BLOOMING EARRINGS GOLD</v>
      </c>
      <c r="J2716">
        <f>'[2]Order Form'!I2665</f>
        <v>3</v>
      </c>
      <c r="K2716">
        <f>'[2]Order Form'!J2665</f>
        <v>12.09</v>
      </c>
      <c r="L2716">
        <f>'[2]Order Form'!K2665</f>
        <v>19.95</v>
      </c>
      <c r="M2716">
        <f>'[2]Order Form'!L2562</f>
        <v>0</v>
      </c>
    </row>
    <row r="2717" spans="3:13" ht="15" hidden="1" customHeight="1" outlineLevel="2" x14ac:dyDescent="0.25">
      <c r="C2717" s="59" t="s">
        <v>37</v>
      </c>
      <c r="D2717" s="59" t="s">
        <v>37</v>
      </c>
      <c r="E2717">
        <f>'[2]Order Form'!D2666</f>
        <v>512548</v>
      </c>
      <c r="F2717">
        <f>'[2]Order Form'!E2666</f>
        <v>727</v>
      </c>
      <c r="G2717">
        <f>'[2]Order Form'!F2666</f>
        <v>0</v>
      </c>
      <c r="H2717">
        <f>'[2]Order Form'!G2666</f>
        <v>0</v>
      </c>
      <c r="I2717" t="str">
        <f>'[2]Order Form'!H2666</f>
        <v>*(EB) WS MEDALLION PEARL EARRINGS GOLD</v>
      </c>
      <c r="J2717">
        <f>'[2]Order Form'!I2666</f>
        <v>3</v>
      </c>
      <c r="K2717">
        <f>'[2]Order Form'!J2666</f>
        <v>12.09</v>
      </c>
      <c r="L2717">
        <f>'[2]Order Form'!K2666</f>
        <v>19.95</v>
      </c>
      <c r="M2717">
        <f>'[2]Order Form'!L2563</f>
        <v>0</v>
      </c>
    </row>
    <row r="2718" spans="3:13" ht="15" hidden="1" customHeight="1" outlineLevel="2" x14ac:dyDescent="0.25">
      <c r="C2718" s="59" t="s">
        <v>37</v>
      </c>
      <c r="D2718" s="59" t="s">
        <v>37</v>
      </c>
      <c r="E2718">
        <f>'[2]Order Form'!D2667</f>
        <v>509492</v>
      </c>
      <c r="F2718">
        <f>'[2]Order Form'!E2667</f>
        <v>728</v>
      </c>
      <c r="G2718">
        <f>'[2]Order Form'!F2667</f>
        <v>0</v>
      </c>
      <c r="H2718">
        <f>'[2]Order Form'!G2667</f>
        <v>0</v>
      </c>
      <c r="I2718" t="str">
        <f>'[2]Order Form'!H2667</f>
        <v>WS GRETA STUDS GOLD</v>
      </c>
      <c r="J2718">
        <f>'[2]Order Form'!I2667</f>
        <v>3</v>
      </c>
      <c r="K2718">
        <f>'[2]Order Form'!J2667</f>
        <v>7.85</v>
      </c>
      <c r="L2718">
        <f>'[2]Order Form'!K2667</f>
        <v>12.95</v>
      </c>
      <c r="M2718">
        <f>'[2]Order Form'!L2564</f>
        <v>0</v>
      </c>
    </row>
    <row r="2719" spans="3:13" ht="15" hidden="1" customHeight="1" outlineLevel="2" x14ac:dyDescent="0.25">
      <c r="C2719" s="59" t="s">
        <v>37</v>
      </c>
      <c r="D2719" s="59" t="s">
        <v>37</v>
      </c>
      <c r="E2719">
        <f>'[2]Order Form'!D2668</f>
        <v>511705</v>
      </c>
      <c r="F2719">
        <f>'[2]Order Form'!E2668</f>
        <v>731</v>
      </c>
      <c r="G2719">
        <f>'[2]Order Form'!F2668</f>
        <v>0</v>
      </c>
      <c r="H2719">
        <f>'[2]Order Form'!G2668</f>
        <v>0</v>
      </c>
      <c r="I2719" t="str">
        <f>'[2]Order Form'!H2668</f>
        <v>WS MAXI LOOP EARRINGS GOLD</v>
      </c>
      <c r="J2719">
        <f>'[2]Order Form'!I2668</f>
        <v>3</v>
      </c>
      <c r="K2719">
        <f>'[2]Order Form'!J2668</f>
        <v>12.09</v>
      </c>
      <c r="L2719">
        <f>'[2]Order Form'!K2668</f>
        <v>19.95</v>
      </c>
      <c r="M2719" t="e">
        <f>'[2]Order Form'!#REF!</f>
        <v>#REF!</v>
      </c>
    </row>
    <row r="2720" spans="3:13" ht="15" hidden="1" customHeight="1" outlineLevel="2" x14ac:dyDescent="0.25">
      <c r="C2720" s="59" t="s">
        <v>37</v>
      </c>
      <c r="D2720" s="59" t="s">
        <v>37</v>
      </c>
      <c r="E2720">
        <f>'[2]Order Form'!D2669</f>
        <v>509531</v>
      </c>
      <c r="F2720">
        <f>'[2]Order Form'!E2669</f>
        <v>736</v>
      </c>
      <c r="G2720">
        <f>'[2]Order Form'!F2669</f>
        <v>0</v>
      </c>
      <c r="H2720">
        <f>'[2]Order Form'!G2669</f>
        <v>0</v>
      </c>
      <c r="I2720" t="str">
        <f>'[2]Order Form'!H2669</f>
        <v>WS CYSTAL EMBELLISHED EARRINGS</v>
      </c>
      <c r="J2720">
        <f>'[2]Order Form'!I2669</f>
        <v>3</v>
      </c>
      <c r="K2720">
        <f>'[2]Order Form'!J2669</f>
        <v>12.09</v>
      </c>
      <c r="L2720">
        <f>'[2]Order Form'!K2669</f>
        <v>19.95</v>
      </c>
      <c r="M2720">
        <f>'[2]Order Form'!L2565</f>
        <v>0</v>
      </c>
    </row>
    <row r="2721" spans="3:13" ht="15" hidden="1" customHeight="1" outlineLevel="2" x14ac:dyDescent="0.25">
      <c r="C2721" s="59" t="s">
        <v>37</v>
      </c>
      <c r="D2721" s="59" t="s">
        <v>37</v>
      </c>
      <c r="E2721">
        <f>'[2]Order Form'!D2670</f>
        <v>509543</v>
      </c>
      <c r="F2721">
        <f>'[2]Order Form'!E2670</f>
        <v>741</v>
      </c>
      <c r="G2721">
        <f>'[2]Order Form'!F2670</f>
        <v>0</v>
      </c>
      <c r="H2721">
        <f>'[2]Order Form'!G2670</f>
        <v>0</v>
      </c>
      <c r="I2721" t="str">
        <f>'[2]Order Form'!H2670</f>
        <v xml:space="preserve">WS CURVY CRYSTAL STATEMENT EARRINGS GOLD </v>
      </c>
      <c r="J2721">
        <f>'[2]Order Form'!I2670</f>
        <v>3</v>
      </c>
      <c r="K2721">
        <f>'[2]Order Form'!J2670</f>
        <v>12.09</v>
      </c>
      <c r="L2721">
        <f>'[2]Order Form'!K2670</f>
        <v>19.95</v>
      </c>
      <c r="M2721">
        <f>'[2]Order Form'!L2566</f>
        <v>0</v>
      </c>
    </row>
    <row r="2722" spans="3:13" ht="15" hidden="1" customHeight="1" outlineLevel="2" x14ac:dyDescent="0.25">
      <c r="C2722" s="59" t="s">
        <v>37</v>
      </c>
      <c r="D2722" s="59" t="s">
        <v>37</v>
      </c>
      <c r="E2722">
        <f>'[2]Order Form'!D2671</f>
        <v>510363</v>
      </c>
      <c r="F2722">
        <f>'[2]Order Form'!E2671</f>
        <v>742</v>
      </c>
      <c r="G2722">
        <f>'[2]Order Form'!F2671</f>
        <v>0</v>
      </c>
      <c r="H2722">
        <f>'[2]Order Form'!G2671</f>
        <v>0</v>
      </c>
      <c r="I2722" t="str">
        <f>'[2]Order Form'!H2671</f>
        <v>WS CARMEN DROP EARRINGS GOLD</v>
      </c>
      <c r="J2722">
        <f>'[2]Order Form'!I2671</f>
        <v>3</v>
      </c>
      <c r="K2722">
        <f>'[2]Order Form'!J2671</f>
        <v>12.09</v>
      </c>
      <c r="L2722">
        <f>'[2]Order Form'!K2671</f>
        <v>19.95</v>
      </c>
      <c r="M2722">
        <f>'[2]Order Form'!L2567</f>
        <v>0</v>
      </c>
    </row>
    <row r="2723" spans="3:13" ht="15" hidden="1" customHeight="1" outlineLevel="2" x14ac:dyDescent="0.25">
      <c r="C2723" s="59" t="s">
        <v>37</v>
      </c>
      <c r="D2723" s="59" t="s">
        <v>37</v>
      </c>
      <c r="E2723">
        <f>'[2]Order Form'!D2672</f>
        <v>510445</v>
      </c>
      <c r="F2723">
        <f>'[2]Order Form'!E2672</f>
        <v>745</v>
      </c>
      <c r="G2723">
        <f>'[2]Order Form'!F2672</f>
        <v>0</v>
      </c>
      <c r="H2723">
        <f>'[2]Order Form'!G2672</f>
        <v>0</v>
      </c>
      <c r="I2723" t="str">
        <f>'[2]Order Form'!H2672</f>
        <v>WS TEXTURED LINK EARRINGS GOLD</v>
      </c>
      <c r="J2723">
        <f>'[2]Order Form'!I2672</f>
        <v>3</v>
      </c>
      <c r="K2723">
        <f>'[2]Order Form'!J2672</f>
        <v>10.27</v>
      </c>
      <c r="L2723">
        <f>'[2]Order Form'!K2672</f>
        <v>16.95</v>
      </c>
      <c r="M2723">
        <f>'[2]Order Form'!L2568</f>
        <v>0</v>
      </c>
    </row>
    <row r="2724" spans="3:13" ht="15" hidden="1" customHeight="1" outlineLevel="2" x14ac:dyDescent="0.25">
      <c r="C2724" s="59" t="s">
        <v>37</v>
      </c>
      <c r="D2724" s="59" t="s">
        <v>37</v>
      </c>
      <c r="E2724">
        <f>'[2]Order Form'!D2673</f>
        <v>511465</v>
      </c>
      <c r="F2724">
        <f>'[2]Order Form'!E2673</f>
        <v>758</v>
      </c>
      <c r="G2724">
        <f>'[2]Order Form'!F2673</f>
        <v>0</v>
      </c>
      <c r="H2724">
        <f>'[2]Order Form'!G2673</f>
        <v>0</v>
      </c>
      <c r="I2724" t="str">
        <f>'[2]Order Form'!H2673</f>
        <v>WS CLARA DROP EARRINGS SILVER</v>
      </c>
      <c r="J2724">
        <f>'[2]Order Form'!I2673</f>
        <v>3</v>
      </c>
      <c r="K2724">
        <f>'[2]Order Form'!J2673</f>
        <v>10.27</v>
      </c>
      <c r="L2724">
        <f>'[2]Order Form'!K2673</f>
        <v>16.95</v>
      </c>
      <c r="M2724">
        <f>'[2]Order Form'!L2569</f>
        <v>0</v>
      </c>
    </row>
    <row r="2725" spans="3:13" ht="15" hidden="1" customHeight="1" outlineLevel="2" x14ac:dyDescent="0.25">
      <c r="C2725" s="59" t="s">
        <v>37</v>
      </c>
      <c r="D2725" s="59" t="s">
        <v>37</v>
      </c>
      <c r="E2725">
        <f>'[2]Order Form'!D2674</f>
        <v>511493</v>
      </c>
      <c r="F2725">
        <f>'[2]Order Form'!E2674</f>
        <v>759</v>
      </c>
      <c r="G2725">
        <f>'[2]Order Form'!F2674</f>
        <v>0</v>
      </c>
      <c r="H2725">
        <f>'[2]Order Form'!G2674</f>
        <v>0</v>
      </c>
      <c r="I2725" t="str">
        <f>'[2]Order Form'!H2674</f>
        <v>WS CRYSTAL SCALLOP EARRINGS SILVER</v>
      </c>
      <c r="J2725">
        <f>'[2]Order Form'!I2674</f>
        <v>3</v>
      </c>
      <c r="K2725">
        <f>'[2]Order Form'!J2674</f>
        <v>10.27</v>
      </c>
      <c r="L2725">
        <f>'[2]Order Form'!K2674</f>
        <v>16.95</v>
      </c>
      <c r="M2725">
        <f>'[2]Order Form'!L2570</f>
        <v>0</v>
      </c>
    </row>
    <row r="2726" spans="3:13" ht="15" hidden="1" customHeight="1" outlineLevel="2" x14ac:dyDescent="0.25">
      <c r="C2726" s="59" t="s">
        <v>37</v>
      </c>
      <c r="D2726" s="59" t="s">
        <v>37</v>
      </c>
      <c r="E2726">
        <f>'[2]Order Form'!D2675</f>
        <v>511494</v>
      </c>
      <c r="F2726">
        <f>'[2]Order Form'!E2675</f>
        <v>760</v>
      </c>
      <c r="G2726">
        <f>'[2]Order Form'!F2675</f>
        <v>0</v>
      </c>
      <c r="H2726">
        <f>'[2]Order Form'!G2675</f>
        <v>0</v>
      </c>
      <c r="I2726" t="str">
        <f>'[2]Order Form'!H2675</f>
        <v>WS TEARDROP COASTAL EARRINGS GOLD/TURQUOISE</v>
      </c>
      <c r="J2726">
        <f>'[2]Order Form'!I2675</f>
        <v>3</v>
      </c>
      <c r="K2726">
        <f>'[2]Order Form'!J2675</f>
        <v>12.09</v>
      </c>
      <c r="L2726">
        <f>'[2]Order Form'!K2675</f>
        <v>19.95</v>
      </c>
      <c r="M2726">
        <f>'[2]Order Form'!L2571</f>
        <v>0</v>
      </c>
    </row>
    <row r="2727" spans="3:13" ht="15" hidden="1" customHeight="1" outlineLevel="2" x14ac:dyDescent="0.25">
      <c r="C2727" s="59" t="s">
        <v>37</v>
      </c>
      <c r="D2727" s="59" t="s">
        <v>37</v>
      </c>
      <c r="E2727">
        <f>'[2]Order Form'!D2676</f>
        <v>511840</v>
      </c>
      <c r="F2727">
        <f>'[2]Order Form'!E2676</f>
        <v>761</v>
      </c>
      <c r="G2727">
        <f>'[2]Order Form'!F2676</f>
        <v>0</v>
      </c>
      <c r="H2727">
        <f>'[2]Order Form'!G2676</f>
        <v>0</v>
      </c>
      <c r="I2727" t="str">
        <f>'[2]Order Form'!H2676</f>
        <v>WS ENCHANTED ROSE DROP EARRINGS GOLD</v>
      </c>
      <c r="J2727">
        <f>'[2]Order Form'!I2676</f>
        <v>3</v>
      </c>
      <c r="K2727">
        <f>'[2]Order Form'!J2676</f>
        <v>9.06</v>
      </c>
      <c r="L2727">
        <f>'[2]Order Form'!K2676</f>
        <v>14.95</v>
      </c>
      <c r="M2727">
        <f>'[2]Order Form'!L2572</f>
        <v>0</v>
      </c>
    </row>
    <row r="2728" spans="3:13" ht="15" hidden="1" customHeight="1" outlineLevel="2" x14ac:dyDescent="0.25">
      <c r="C2728" s="59" t="s">
        <v>37</v>
      </c>
      <c r="D2728" s="59" t="s">
        <v>37</v>
      </c>
      <c r="E2728">
        <f>'[2]Order Form'!D2677</f>
        <v>512127</v>
      </c>
      <c r="F2728">
        <f>'[2]Order Form'!E2677</f>
        <v>764</v>
      </c>
      <c r="G2728">
        <f>'[2]Order Form'!F2677</f>
        <v>0</v>
      </c>
      <c r="H2728">
        <f>'[2]Order Form'!G2677</f>
        <v>0</v>
      </c>
      <c r="I2728" t="str">
        <f>'[2]Order Form'!H2677</f>
        <v>WS ORGANIC HEART HOOK EARRINGS GOLD</v>
      </c>
      <c r="J2728">
        <f>'[2]Order Form'!I2677</f>
        <v>3</v>
      </c>
      <c r="K2728">
        <f>'[2]Order Form'!J2677</f>
        <v>12.09</v>
      </c>
      <c r="L2728">
        <f>'[2]Order Form'!K2677</f>
        <v>19.95</v>
      </c>
      <c r="M2728">
        <f>'[2]Order Form'!L2573</f>
        <v>0</v>
      </c>
    </row>
    <row r="2729" spans="3:13" ht="15" hidden="1" customHeight="1" outlineLevel="2" x14ac:dyDescent="0.25">
      <c r="C2729" s="59" t="s">
        <v>37</v>
      </c>
      <c r="D2729" s="59" t="s">
        <v>37</v>
      </c>
      <c r="E2729">
        <f>'[2]Order Form'!D2678</f>
        <v>0</v>
      </c>
      <c r="F2729">
        <f>'[2]Order Form'!E2678</f>
        <v>0</v>
      </c>
      <c r="G2729">
        <f>'[2]Order Form'!F2678</f>
        <v>0</v>
      </c>
      <c r="H2729" t="str">
        <f>'[2]Order Form'!G2678</f>
        <v>H1.8.5.2</v>
      </c>
      <c r="I2729">
        <f>'[2]Order Form'!H2678</f>
        <v>0</v>
      </c>
      <c r="J2729">
        <f>'[2]Order Form'!I2678</f>
        <v>0</v>
      </c>
      <c r="K2729">
        <f>'[2]Order Form'!J2678</f>
        <v>0</v>
      </c>
      <c r="L2729">
        <f>'[2]Order Form'!K2678</f>
        <v>0</v>
      </c>
      <c r="M2729">
        <f>'[2]Order Form'!L2574</f>
        <v>0</v>
      </c>
    </row>
    <row r="2730" spans="3:13" ht="15" hidden="1" customHeight="1" outlineLevel="2" x14ac:dyDescent="0.25">
      <c r="C2730" s="59" t="s">
        <v>37</v>
      </c>
      <c r="D2730" s="59" t="s">
        <v>37</v>
      </c>
      <c r="E2730" t="str">
        <f>'[2]Order Form'!D2679</f>
        <v>S170</v>
      </c>
      <c r="F2730" t="str">
        <f>'[2]Order Form'!E2679</f>
        <v>MISC</v>
      </c>
      <c r="G2730">
        <f>'[2]Order Form'!F2679</f>
        <v>0</v>
      </c>
      <c r="H2730" t="str">
        <f>'[2]Order Form'!G2679</f>
        <v>VERY LOW</v>
      </c>
      <c r="I2730" t="str">
        <f>'[2]Order Form'!H2679</f>
        <v>WS BANGLE/BRACELET STAND (WITH STOCK TO COVER)</v>
      </c>
      <c r="J2730">
        <f>'[2]Order Form'!I2679</f>
        <v>1</v>
      </c>
      <c r="K2730">
        <f>'[2]Order Form'!J2679</f>
        <v>30</v>
      </c>
      <c r="L2730">
        <f>'[2]Order Form'!K2679</f>
        <v>0</v>
      </c>
      <c r="M2730">
        <f>'[2]Order Form'!L2575</f>
        <v>0</v>
      </c>
    </row>
    <row r="2731" spans="3:13" ht="15" hidden="1" customHeight="1" outlineLevel="2" x14ac:dyDescent="0.25">
      <c r="C2731" s="59" t="s">
        <v>37</v>
      </c>
      <c r="D2731" s="59" t="s">
        <v>37</v>
      </c>
      <c r="E2731">
        <f>'[2]Order Form'!D2680</f>
        <v>0</v>
      </c>
      <c r="F2731">
        <f>'[2]Order Form'!E2680</f>
        <v>0</v>
      </c>
      <c r="G2731">
        <f>'[2]Order Form'!F2680</f>
        <v>0</v>
      </c>
      <c r="H2731">
        <f>'[2]Order Form'!G2680</f>
        <v>0</v>
      </c>
      <c r="I2731">
        <f>'[2]Order Form'!H2680</f>
        <v>0</v>
      </c>
      <c r="J2731">
        <f>'[2]Order Form'!I2680</f>
        <v>0</v>
      </c>
      <c r="K2731">
        <f>'[2]Order Form'!J2680</f>
        <v>0</v>
      </c>
      <c r="L2731">
        <f>'[2]Order Form'!K2680</f>
        <v>0</v>
      </c>
      <c r="M2731">
        <f>'[2]Order Form'!L2576</f>
        <v>0</v>
      </c>
    </row>
    <row r="2732" spans="3:13" ht="15" hidden="1" customHeight="1" outlineLevel="2" x14ac:dyDescent="0.25">
      <c r="C2732" s="59" t="s">
        <v>37</v>
      </c>
      <c r="D2732" s="59" t="s">
        <v>37</v>
      </c>
      <c r="E2732" t="str">
        <f>'[2]Order Form'!D2681</f>
        <v>S193</v>
      </c>
      <c r="F2732" t="str">
        <f>'[2]Order Form'!E2681</f>
        <v>MISC</v>
      </c>
      <c r="G2732">
        <f>'[2]Order Form'!F2681</f>
        <v>0</v>
      </c>
      <c r="H2732">
        <f>'[2]Order Form'!G2681</f>
        <v>0</v>
      </c>
      <c r="I2732" t="str">
        <f>'[2]Order Form'!H2681</f>
        <v>WS TIMBER NECKLACE &amp; BRACELET STAND 
(not included order if required)</v>
      </c>
      <c r="J2732">
        <f>'[2]Order Form'!I2681</f>
        <v>1</v>
      </c>
      <c r="K2732">
        <f>'[2]Order Form'!J2681</f>
        <v>0</v>
      </c>
      <c r="L2732">
        <f>'[2]Order Form'!K2681</f>
        <v>0</v>
      </c>
      <c r="M2732" t="e">
        <f>'[2]Order Form'!#REF!</f>
        <v>#REF!</v>
      </c>
    </row>
    <row r="2733" spans="3:13" ht="15" hidden="1" customHeight="1" outlineLevel="2" x14ac:dyDescent="0.25">
      <c r="C2733" s="59" t="s">
        <v>37</v>
      </c>
      <c r="D2733" s="59" t="s">
        <v>37</v>
      </c>
      <c r="E2733">
        <f>'[2]Order Form'!D2682</f>
        <v>512577</v>
      </c>
      <c r="F2733">
        <f>'[2]Order Form'!E2682</f>
        <v>217</v>
      </c>
      <c r="G2733">
        <f>'[2]Order Form'!F2682</f>
        <v>0</v>
      </c>
      <c r="H2733">
        <f>'[2]Order Form'!G2682</f>
        <v>0</v>
      </c>
      <c r="I2733" t="str">
        <f>'[2]Order Form'!H2682</f>
        <v>WS CRYSTAL MOON CHARM BRACELET SILVER (ON CARD)</v>
      </c>
      <c r="J2733">
        <f>'[2]Order Form'!I2682</f>
        <v>2</v>
      </c>
      <c r="K2733">
        <f>'[2]Order Form'!J2682</f>
        <v>6.03</v>
      </c>
      <c r="L2733">
        <f>'[2]Order Form'!K2682</f>
        <v>9.9499999999999993</v>
      </c>
      <c r="M2733">
        <f>'[2]Order Form'!L2577</f>
        <v>0</v>
      </c>
    </row>
    <row r="2734" spans="3:13" ht="15" hidden="1" customHeight="1" outlineLevel="2" x14ac:dyDescent="0.25">
      <c r="C2734" s="59" t="s">
        <v>37</v>
      </c>
      <c r="D2734" s="59" t="s">
        <v>37</v>
      </c>
      <c r="E2734">
        <f>'[2]Order Form'!D2683</f>
        <v>512578</v>
      </c>
      <c r="F2734">
        <f>'[2]Order Form'!E2683</f>
        <v>326</v>
      </c>
      <c r="G2734">
        <f>'[2]Order Form'!F2683</f>
        <v>0</v>
      </c>
      <c r="H2734">
        <f>'[2]Order Form'!G2683</f>
        <v>0</v>
      </c>
      <c r="I2734" t="str">
        <f>'[2]Order Form'!H2683</f>
        <v>WS FLORAL PEARL CHARM BRACELET ROSE GOLD (ON CARD)</v>
      </c>
      <c r="J2734">
        <f>'[2]Order Form'!I2683</f>
        <v>2</v>
      </c>
      <c r="K2734">
        <f>'[2]Order Form'!J2683</f>
        <v>7.85</v>
      </c>
      <c r="L2734">
        <f>'[2]Order Form'!K2683</f>
        <v>12.95</v>
      </c>
      <c r="M2734">
        <f>'[2]Order Form'!L2578</f>
        <v>0</v>
      </c>
    </row>
    <row r="2735" spans="3:13" ht="15" hidden="1" customHeight="1" outlineLevel="2" x14ac:dyDescent="0.25">
      <c r="C2735" s="59" t="s">
        <v>37</v>
      </c>
      <c r="D2735" s="59" t="s">
        <v>37</v>
      </c>
      <c r="E2735">
        <f>'[2]Order Form'!D2684</f>
        <v>512579</v>
      </c>
      <c r="F2735">
        <f>'[2]Order Form'!E2684</f>
        <v>219</v>
      </c>
      <c r="G2735">
        <f>'[2]Order Form'!F2684</f>
        <v>0</v>
      </c>
      <c r="H2735">
        <f>'[2]Order Form'!G2684</f>
        <v>0</v>
      </c>
      <c r="I2735" t="str">
        <f>'[2]Order Form'!H2684</f>
        <v>WS COASTAL CHARM BRACELET SILVER (ON CARD)</v>
      </c>
      <c r="J2735">
        <f>'[2]Order Form'!I2684</f>
        <v>2</v>
      </c>
      <c r="K2735">
        <f>'[2]Order Form'!J2684</f>
        <v>9.06</v>
      </c>
      <c r="L2735">
        <f>'[2]Order Form'!K2684</f>
        <v>14.95</v>
      </c>
      <c r="M2735">
        <f>'[2]Order Form'!L2579</f>
        <v>0</v>
      </c>
    </row>
    <row r="2736" spans="3:13" ht="15" hidden="1" customHeight="1" outlineLevel="2" x14ac:dyDescent="0.25">
      <c r="C2736" s="59" t="s">
        <v>37</v>
      </c>
      <c r="D2736" s="59" t="s">
        <v>37</v>
      </c>
      <c r="E2736">
        <f>'[2]Order Form'!D2685</f>
        <v>512580</v>
      </c>
      <c r="F2736">
        <f>'[2]Order Form'!E2685</f>
        <v>220</v>
      </c>
      <c r="G2736">
        <f>'[2]Order Form'!F2685</f>
        <v>0</v>
      </c>
      <c r="H2736">
        <f>'[2]Order Form'!G2685</f>
        <v>0</v>
      </c>
      <c r="I2736" t="str">
        <f>'[2]Order Form'!H2685</f>
        <v>WS TRIO CRYSTAL CHARM BRACELET GOLD/CRYSTAL CLEAR (ON CARD)</v>
      </c>
      <c r="J2736">
        <f>'[2]Order Form'!I2685</f>
        <v>2</v>
      </c>
      <c r="K2736">
        <f>'[2]Order Form'!J2685</f>
        <v>9.06</v>
      </c>
      <c r="L2736">
        <f>'[2]Order Form'!K2685</f>
        <v>14.95</v>
      </c>
      <c r="M2736">
        <f>'[2]Order Form'!L2580</f>
        <v>0</v>
      </c>
    </row>
    <row r="2737" spans="3:13" ht="15" hidden="1" customHeight="1" outlineLevel="2" x14ac:dyDescent="0.25">
      <c r="C2737" s="59" t="s">
        <v>37</v>
      </c>
      <c r="D2737" s="59" t="s">
        <v>37</v>
      </c>
      <c r="E2737">
        <f>'[2]Order Form'!D2686</f>
        <v>512581</v>
      </c>
      <c r="F2737">
        <f>'[2]Order Form'!E2686</f>
        <v>220</v>
      </c>
      <c r="G2737">
        <f>'[2]Order Form'!F2686</f>
        <v>0</v>
      </c>
      <c r="H2737">
        <f>'[2]Order Form'!G2686</f>
        <v>0</v>
      </c>
      <c r="I2737" t="str">
        <f>'[2]Order Form'!H2686</f>
        <v>WS TRIO CRYSTAL CHARM BRACELET SILVER/AQUAMARINE (ON CARD)</v>
      </c>
      <c r="J2737">
        <f>'[2]Order Form'!I2686</f>
        <v>2</v>
      </c>
      <c r="K2737">
        <f>'[2]Order Form'!J2686</f>
        <v>9.06</v>
      </c>
      <c r="L2737">
        <f>'[2]Order Form'!K2686</f>
        <v>14.95</v>
      </c>
      <c r="M2737">
        <f>'[2]Order Form'!L2581</f>
        <v>0</v>
      </c>
    </row>
    <row r="2738" spans="3:13" ht="15" hidden="1" customHeight="1" outlineLevel="2" x14ac:dyDescent="0.25">
      <c r="C2738" s="59" t="s">
        <v>37</v>
      </c>
      <c r="D2738" s="59" t="s">
        <v>37</v>
      </c>
      <c r="E2738">
        <f>'[2]Order Form'!D2687</f>
        <v>512582</v>
      </c>
      <c r="F2738">
        <f>'[2]Order Form'!E2687</f>
        <v>221</v>
      </c>
      <c r="G2738">
        <f>'[2]Order Form'!F2687</f>
        <v>0</v>
      </c>
      <c r="H2738">
        <f>'[2]Order Form'!G2687</f>
        <v>0</v>
      </c>
      <c r="I2738" t="str">
        <f>'[2]Order Form'!H2687</f>
        <v>WS CHERRY CRYSTAL CHARM BRACELET GOLD (ON CARD)</v>
      </c>
      <c r="J2738">
        <f>'[2]Order Form'!I2687</f>
        <v>2</v>
      </c>
      <c r="K2738">
        <f>'[2]Order Form'!J2687</f>
        <v>9.06</v>
      </c>
      <c r="L2738">
        <f>'[2]Order Form'!K2687</f>
        <v>14.95</v>
      </c>
      <c r="M2738">
        <f>'[2]Order Form'!L2582</f>
        <v>0</v>
      </c>
    </row>
    <row r="2739" spans="3:13" ht="15" hidden="1" customHeight="1" outlineLevel="2" x14ac:dyDescent="0.25">
      <c r="C2739" s="59" t="s">
        <v>37</v>
      </c>
      <c r="D2739" s="59" t="s">
        <v>37</v>
      </c>
      <c r="E2739">
        <f>'[2]Order Form'!D2688</f>
        <v>512583</v>
      </c>
      <c r="F2739">
        <f>'[2]Order Form'!E2688</f>
        <v>222</v>
      </c>
      <c r="G2739">
        <f>'[2]Order Form'!F2688</f>
        <v>0</v>
      </c>
      <c r="H2739">
        <f>'[2]Order Form'!G2688</f>
        <v>0</v>
      </c>
      <c r="I2739" t="str">
        <f>'[2]Order Form'!H2688</f>
        <v>WS SMILEY CRYSTAL CHARM BRACELET SILVER (ON CARD)</v>
      </c>
      <c r="J2739">
        <f>'[2]Order Form'!I2688</f>
        <v>2</v>
      </c>
      <c r="K2739">
        <f>'[2]Order Form'!J2688</f>
        <v>9.06</v>
      </c>
      <c r="L2739">
        <f>'[2]Order Form'!K2688</f>
        <v>14.95</v>
      </c>
      <c r="M2739">
        <f>'[2]Order Form'!L2583</f>
        <v>0</v>
      </c>
    </row>
    <row r="2740" spans="3:13" ht="15" hidden="1" customHeight="1" outlineLevel="2" x14ac:dyDescent="0.25">
      <c r="C2740" s="59" t="s">
        <v>37</v>
      </c>
      <c r="D2740" s="59" t="s">
        <v>37</v>
      </c>
      <c r="E2740">
        <f>'[2]Order Form'!D2689</f>
        <v>512585</v>
      </c>
      <c r="F2740">
        <f>'[2]Order Form'!E2689</f>
        <v>329</v>
      </c>
      <c r="G2740">
        <f>'[2]Order Form'!F2689</f>
        <v>0</v>
      </c>
      <c r="H2740">
        <f>'[2]Order Form'!G2689</f>
        <v>0</v>
      </c>
      <c r="I2740" t="str">
        <f>'[2]Order Form'!H2689</f>
        <v>WS SPHERE PEARL CHARM BRACELET SILVER (ON CARD)</v>
      </c>
      <c r="J2740">
        <f>'[2]Order Form'!I2689</f>
        <v>2</v>
      </c>
      <c r="K2740">
        <f>'[2]Order Form'!J2689</f>
        <v>9.06</v>
      </c>
      <c r="L2740">
        <f>'[2]Order Form'!K2689</f>
        <v>14.95</v>
      </c>
      <c r="M2740">
        <f>'[2]Order Form'!L2584</f>
        <v>0</v>
      </c>
    </row>
    <row r="2741" spans="3:13" ht="15" hidden="1" customHeight="1" outlineLevel="2" x14ac:dyDescent="0.25">
      <c r="C2741" s="59" t="s">
        <v>37</v>
      </c>
      <c r="D2741" s="59" t="s">
        <v>37</v>
      </c>
      <c r="E2741">
        <f>'[2]Order Form'!D2690</f>
        <v>512586</v>
      </c>
      <c r="F2741">
        <f>'[2]Order Form'!E2690</f>
        <v>225</v>
      </c>
      <c r="G2741">
        <f>'[2]Order Form'!F2690</f>
        <v>0</v>
      </c>
      <c r="H2741">
        <f>'[2]Order Form'!G2690</f>
        <v>0</v>
      </c>
      <c r="I2741" t="str">
        <f>'[2]Order Form'!H2690</f>
        <v>WS LOVE CHARM BRACELET SILVER (ON CARD)</v>
      </c>
      <c r="J2741">
        <f>'[2]Order Form'!I2690</f>
        <v>2</v>
      </c>
      <c r="K2741">
        <f>'[2]Order Form'!J2690</f>
        <v>10.27</v>
      </c>
      <c r="L2741">
        <f>'[2]Order Form'!K2690</f>
        <v>16.95</v>
      </c>
      <c r="M2741">
        <f>'[2]Order Form'!L2585</f>
        <v>0</v>
      </c>
    </row>
    <row r="2742" spans="3:13" ht="15" hidden="1" customHeight="1" outlineLevel="2" x14ac:dyDescent="0.25">
      <c r="C2742" s="59" t="s">
        <v>37</v>
      </c>
      <c r="D2742" s="59" t="s">
        <v>37</v>
      </c>
      <c r="E2742">
        <f>'[2]Order Form'!D2691</f>
        <v>512587</v>
      </c>
      <c r="F2742">
        <f>'[2]Order Form'!E2691</f>
        <v>226</v>
      </c>
      <c r="G2742">
        <f>'[2]Order Form'!F2691</f>
        <v>0</v>
      </c>
      <c r="H2742">
        <f>'[2]Order Form'!G2691</f>
        <v>0</v>
      </c>
      <c r="I2742" t="str">
        <f>'[2]Order Form'!H2691</f>
        <v>WS BUTTERFLY CHARM BRACELET ROSE GOLD (ON CARD)</v>
      </c>
      <c r="J2742">
        <f>'[2]Order Form'!I2691</f>
        <v>2</v>
      </c>
      <c r="K2742">
        <f>'[2]Order Form'!J2691</f>
        <v>10.27</v>
      </c>
      <c r="L2742">
        <f>'[2]Order Form'!K2691</f>
        <v>16.95</v>
      </c>
      <c r="M2742" t="e">
        <f>'[2]Order Form'!#REF!</f>
        <v>#REF!</v>
      </c>
    </row>
    <row r="2743" spans="3:13" ht="15" hidden="1" customHeight="1" outlineLevel="2" x14ac:dyDescent="0.25">
      <c r="C2743" s="59" t="s">
        <v>37</v>
      </c>
      <c r="D2743" s="59" t="s">
        <v>37</v>
      </c>
      <c r="E2743">
        <f>'[2]Order Form'!D2692</f>
        <v>512589</v>
      </c>
      <c r="F2743">
        <f>'[2]Order Form'!E2692</f>
        <v>228</v>
      </c>
      <c r="G2743">
        <f>'[2]Order Form'!F2692</f>
        <v>0</v>
      </c>
      <c r="H2743">
        <f>'[2]Order Form'!G2692</f>
        <v>0</v>
      </c>
      <c r="I2743" t="str">
        <f>'[2]Order Form'!H2692</f>
        <v>WS STARBURST CHARM BRACELET SILVER (ON CARD)</v>
      </c>
      <c r="J2743">
        <f>'[2]Order Form'!I2692</f>
        <v>2</v>
      </c>
      <c r="K2743">
        <f>'[2]Order Form'!J2692</f>
        <v>12.09</v>
      </c>
      <c r="L2743">
        <f>'[2]Order Form'!K2692</f>
        <v>19.95</v>
      </c>
      <c r="M2743">
        <f>'[2]Order Form'!L2586</f>
        <v>0</v>
      </c>
    </row>
    <row r="2744" spans="3:13" ht="15" hidden="1" customHeight="1" outlineLevel="2" x14ac:dyDescent="0.25">
      <c r="C2744" s="59" t="s">
        <v>37</v>
      </c>
      <c r="D2744" s="59" t="s">
        <v>37</v>
      </c>
      <c r="E2744">
        <f>'[2]Order Form'!D2693</f>
        <v>512590</v>
      </c>
      <c r="F2744">
        <f>'[2]Order Form'!E2693</f>
        <v>229</v>
      </c>
      <c r="G2744">
        <f>'[2]Order Form'!F2693</f>
        <v>0</v>
      </c>
      <c r="H2744">
        <f>'[2]Order Form'!G2693</f>
        <v>0</v>
      </c>
      <c r="I2744" t="str">
        <f>'[2]Order Form'!H2693</f>
        <v>WS SUN CHARM BRACELET GOLD (ON CARD)</v>
      </c>
      <c r="J2744">
        <f>'[2]Order Form'!I2693</f>
        <v>2</v>
      </c>
      <c r="K2744">
        <f>'[2]Order Form'!J2693</f>
        <v>12.09</v>
      </c>
      <c r="L2744">
        <f>'[2]Order Form'!K2693</f>
        <v>19.95</v>
      </c>
      <c r="M2744">
        <f>'[2]Order Form'!L2587</f>
        <v>0</v>
      </c>
    </row>
    <row r="2745" spans="3:13" ht="15" hidden="1" customHeight="1" outlineLevel="2" x14ac:dyDescent="0.25">
      <c r="C2745" s="59" t="s">
        <v>37</v>
      </c>
      <c r="D2745" s="59" t="s">
        <v>37</v>
      </c>
      <c r="E2745">
        <f>'[2]Order Form'!D2694</f>
        <v>512591</v>
      </c>
      <c r="F2745">
        <f>'[2]Order Form'!E2694</f>
        <v>230</v>
      </c>
      <c r="G2745">
        <f>'[2]Order Form'!F2694</f>
        <v>0</v>
      </c>
      <c r="H2745">
        <f>'[2]Order Form'!G2694</f>
        <v>0</v>
      </c>
      <c r="I2745" t="str">
        <f>'[2]Order Form'!H2694</f>
        <v>WS PIPPA CHARM BRACELET SILVER/LIGHT ROSE (ON CARD)</v>
      </c>
      <c r="J2745">
        <f>'[2]Order Form'!I2694</f>
        <v>2</v>
      </c>
      <c r="K2745">
        <f>'[2]Order Form'!J2694</f>
        <v>12.09</v>
      </c>
      <c r="L2745">
        <f>'[2]Order Form'!K2694</f>
        <v>19.95</v>
      </c>
      <c r="M2745">
        <f>'[2]Order Form'!L2588</f>
        <v>0</v>
      </c>
    </row>
    <row r="2746" spans="3:13" ht="15" hidden="1" customHeight="1" outlineLevel="2" x14ac:dyDescent="0.25">
      <c r="C2746" s="59" t="s">
        <v>37</v>
      </c>
      <c r="D2746" s="59" t="s">
        <v>37</v>
      </c>
      <c r="E2746">
        <f>'[2]Order Form'!D2695</f>
        <v>0</v>
      </c>
      <c r="F2746">
        <f>'[2]Order Form'!E2695</f>
        <v>0</v>
      </c>
      <c r="G2746">
        <f>'[2]Order Form'!F2695</f>
        <v>0</v>
      </c>
      <c r="H2746">
        <f>'[2]Order Form'!G2695</f>
        <v>0</v>
      </c>
      <c r="I2746">
        <f>'[2]Order Form'!H2695</f>
        <v>0</v>
      </c>
      <c r="J2746">
        <f>'[2]Order Form'!I2695</f>
        <v>0</v>
      </c>
      <c r="K2746">
        <f>'[2]Order Form'!J2695</f>
        <v>0</v>
      </c>
      <c r="L2746">
        <f>'[2]Order Form'!K2695</f>
        <v>0</v>
      </c>
      <c r="M2746">
        <f>'[2]Order Form'!L2589</f>
        <v>0</v>
      </c>
    </row>
    <row r="2747" spans="3:13" ht="15" hidden="1" customHeight="1" outlineLevel="2" x14ac:dyDescent="0.25">
      <c r="C2747" s="59" t="s">
        <v>37</v>
      </c>
      <c r="D2747" s="59" t="s">
        <v>37</v>
      </c>
      <c r="E2747">
        <f>'[2]Order Form'!D2696</f>
        <v>0</v>
      </c>
      <c r="F2747">
        <f>'[2]Order Form'!E2696</f>
        <v>0</v>
      </c>
      <c r="G2747">
        <f>'[2]Order Form'!F2696</f>
        <v>0</v>
      </c>
      <c r="H2747">
        <f>'[2]Order Form'!G2696</f>
        <v>0</v>
      </c>
      <c r="I2747">
        <f>'[2]Order Form'!H2696</f>
        <v>0</v>
      </c>
      <c r="J2747">
        <f>'[2]Order Form'!I2696</f>
        <v>0</v>
      </c>
      <c r="K2747">
        <f>'[2]Order Form'!J2696</f>
        <v>0</v>
      </c>
      <c r="L2747">
        <f>'[2]Order Form'!K2696</f>
        <v>0</v>
      </c>
      <c r="M2747">
        <f>'[2]Order Form'!L2590</f>
        <v>0</v>
      </c>
    </row>
    <row r="2748" spans="3:13" ht="15" hidden="1" customHeight="1" outlineLevel="2" x14ac:dyDescent="0.25">
      <c r="C2748" s="59" t="s">
        <v>37</v>
      </c>
      <c r="D2748" s="59" t="s">
        <v>37</v>
      </c>
      <c r="E2748">
        <f>'[2]Order Form'!D2697</f>
        <v>512168</v>
      </c>
      <c r="F2748">
        <f>'[2]Order Form'!E2697</f>
        <v>173</v>
      </c>
      <c r="G2748">
        <f>'[2]Order Form'!F2697</f>
        <v>0</v>
      </c>
      <c r="H2748">
        <f>'[2]Order Form'!G2697</f>
        <v>0</v>
      </c>
      <c r="I2748" t="str">
        <f>'[2]Order Form'!H2697</f>
        <v>WS AVENTURINE STONE BEAD BRACELET SILVER  - ADJUSTABLE (ON CARD)</v>
      </c>
      <c r="J2748">
        <f>'[2]Order Form'!I2697</f>
        <v>2</v>
      </c>
      <c r="K2748">
        <f>'[2]Order Form'!J2697</f>
        <v>6.03</v>
      </c>
      <c r="L2748">
        <f>'[2]Order Form'!K2697</f>
        <v>9.9499999999999993</v>
      </c>
      <c r="M2748">
        <f>'[2]Order Form'!L2591</f>
        <v>0</v>
      </c>
    </row>
    <row r="2749" spans="3:13" ht="15" hidden="1" customHeight="1" outlineLevel="2" x14ac:dyDescent="0.25">
      <c r="C2749" s="59" t="s">
        <v>37</v>
      </c>
      <c r="D2749" s="59" t="s">
        <v>37</v>
      </c>
      <c r="E2749">
        <f>'[2]Order Form'!D2698</f>
        <v>512169</v>
      </c>
      <c r="F2749">
        <f>'[2]Order Form'!E2698</f>
        <v>174</v>
      </c>
      <c r="G2749">
        <f>'[2]Order Form'!F2698</f>
        <v>0</v>
      </c>
      <c r="H2749">
        <f>'[2]Order Form'!G2698</f>
        <v>0</v>
      </c>
      <c r="I2749" t="str">
        <f>'[2]Order Form'!H2698</f>
        <v>WS TOURMALINE STONE BEADED BRACELET GOLD - ADJUSTABLE (ON CARD)</v>
      </c>
      <c r="J2749">
        <f>'[2]Order Form'!I2698</f>
        <v>2</v>
      </c>
      <c r="K2749">
        <f>'[2]Order Form'!J2698</f>
        <v>7.85</v>
      </c>
      <c r="L2749">
        <f>'[2]Order Form'!K2698</f>
        <v>12.95</v>
      </c>
      <c r="M2749">
        <f>'[2]Order Form'!L2592</f>
        <v>0</v>
      </c>
    </row>
    <row r="2750" spans="3:13" ht="15" hidden="1" customHeight="1" outlineLevel="2" x14ac:dyDescent="0.25">
      <c r="C2750" s="59" t="s">
        <v>37</v>
      </c>
      <c r="D2750" s="59" t="s">
        <v>37</v>
      </c>
      <c r="E2750">
        <f>'[2]Order Form'!D2699</f>
        <v>512170</v>
      </c>
      <c r="F2750">
        <f>'[2]Order Form'!E2699</f>
        <v>175</v>
      </c>
      <c r="G2750">
        <f>'[2]Order Form'!F2699</f>
        <v>0</v>
      </c>
      <c r="H2750">
        <f>'[2]Order Form'!G2699</f>
        <v>0</v>
      </c>
      <c r="I2750" t="str">
        <f>'[2]Order Form'!H2699</f>
        <v>WS TURQUOISE STONE BEADED BRACELET ROSE GOLD - ADJUSTABLE (ON CARD)</v>
      </c>
      <c r="J2750">
        <f>'[2]Order Form'!I2699</f>
        <v>2</v>
      </c>
      <c r="K2750">
        <f>'[2]Order Form'!J2699</f>
        <v>7.85</v>
      </c>
      <c r="L2750">
        <f>'[2]Order Form'!K2699</f>
        <v>12.95</v>
      </c>
      <c r="M2750">
        <f>'[2]Order Form'!L2593</f>
        <v>0</v>
      </c>
    </row>
    <row r="2751" spans="3:13" ht="15" hidden="1" customHeight="1" outlineLevel="2" x14ac:dyDescent="0.25">
      <c r="C2751" s="59" t="s">
        <v>37</v>
      </c>
      <c r="D2751" s="59" t="s">
        <v>37</v>
      </c>
      <c r="E2751">
        <f>'[2]Order Form'!D2700</f>
        <v>512171</v>
      </c>
      <c r="F2751">
        <f>'[2]Order Form'!E2700</f>
        <v>176</v>
      </c>
      <c r="G2751">
        <f>'[2]Order Form'!F2700</f>
        <v>0</v>
      </c>
      <c r="H2751">
        <f>'[2]Order Form'!G2700</f>
        <v>0</v>
      </c>
      <c r="I2751" t="str">
        <f>'[2]Order Form'!H2700</f>
        <v>WS JADE STONE BEAD BRACELET GOLD - ADJUSTABLE (ON CARD)</v>
      </c>
      <c r="J2751">
        <f>'[2]Order Form'!I2700</f>
        <v>2</v>
      </c>
      <c r="K2751">
        <f>'[2]Order Form'!J2700</f>
        <v>9.06</v>
      </c>
      <c r="L2751">
        <f>'[2]Order Form'!K2700</f>
        <v>14.95</v>
      </c>
      <c r="M2751">
        <f>'[2]Order Form'!L2594</f>
        <v>0</v>
      </c>
    </row>
    <row r="2752" spans="3:13" ht="15" hidden="1" customHeight="1" outlineLevel="2" x14ac:dyDescent="0.25">
      <c r="C2752" s="59" t="s">
        <v>37</v>
      </c>
      <c r="D2752" s="59" t="s">
        <v>37</v>
      </c>
      <c r="E2752">
        <f>'[2]Order Form'!D2701</f>
        <v>512172</v>
      </c>
      <c r="F2752">
        <f>'[2]Order Form'!E2701</f>
        <v>177</v>
      </c>
      <c r="G2752">
        <f>'[2]Order Form'!F2701</f>
        <v>0</v>
      </c>
      <c r="H2752">
        <f>'[2]Order Form'!G2701</f>
        <v>0</v>
      </c>
      <c r="I2752" t="str">
        <f>'[2]Order Form'!H2701</f>
        <v>WS RHODOLITE STONE BEADED BRACELET SILVER - ADJUSTABLE (ON CARD)</v>
      </c>
      <c r="J2752">
        <f>'[2]Order Form'!I2701</f>
        <v>2</v>
      </c>
      <c r="K2752">
        <f>'[2]Order Form'!J2701</f>
        <v>9.06</v>
      </c>
      <c r="L2752">
        <f>'[2]Order Form'!K2701</f>
        <v>14.95</v>
      </c>
      <c r="M2752">
        <f>'[2]Order Form'!L2595</f>
        <v>0</v>
      </c>
    </row>
    <row r="2753" spans="3:13" ht="15" hidden="1" customHeight="1" outlineLevel="2" x14ac:dyDescent="0.25">
      <c r="C2753" s="59" t="s">
        <v>37</v>
      </c>
      <c r="D2753" s="59" t="s">
        <v>37</v>
      </c>
      <c r="E2753">
        <f>'[2]Order Form'!D2702</f>
        <v>512173</v>
      </c>
      <c r="F2753">
        <f>'[2]Order Form'!E2702</f>
        <v>178</v>
      </c>
      <c r="G2753">
        <f>'[2]Order Form'!F2702</f>
        <v>0</v>
      </c>
      <c r="H2753">
        <f>'[2]Order Form'!G2702</f>
        <v>0</v>
      </c>
      <c r="I2753" t="str">
        <f>'[2]Order Form'!H2702</f>
        <v>WS RED AGATE STONE BEADED BRACELET GOLD - ADJUSTABLE (ON CARD)</v>
      </c>
      <c r="J2753">
        <f>'[2]Order Form'!I2702</f>
        <v>2</v>
      </c>
      <c r="K2753">
        <f>'[2]Order Form'!J2702</f>
        <v>9.06</v>
      </c>
      <c r="L2753">
        <f>'[2]Order Form'!K2702</f>
        <v>14.95</v>
      </c>
      <c r="M2753">
        <f>'[2]Order Form'!L2596</f>
        <v>0</v>
      </c>
    </row>
    <row r="2754" spans="3:13" ht="15" hidden="1" customHeight="1" outlineLevel="2" x14ac:dyDescent="0.25">
      <c r="C2754" s="59" t="s">
        <v>37</v>
      </c>
      <c r="D2754" s="59" t="s">
        <v>37</v>
      </c>
      <c r="E2754">
        <f>'[2]Order Form'!D2703</f>
        <v>512174</v>
      </c>
      <c r="F2754">
        <f>'[2]Order Form'!E2703</f>
        <v>179</v>
      </c>
      <c r="G2754">
        <f>'[2]Order Form'!F2703</f>
        <v>0</v>
      </c>
      <c r="H2754">
        <f>'[2]Order Form'!G2703</f>
        <v>0</v>
      </c>
      <c r="I2754" t="str">
        <f>'[2]Order Form'!H2703</f>
        <v>WS MIXED SEMI-PRECIOUS BEADED BRACELET SILVER (ON CARD)</v>
      </c>
      <c r="J2754">
        <f>'[2]Order Form'!I2703</f>
        <v>2</v>
      </c>
      <c r="K2754">
        <f>'[2]Order Form'!J2703</f>
        <v>9.06</v>
      </c>
      <c r="L2754">
        <f>'[2]Order Form'!K2703</f>
        <v>14.95</v>
      </c>
      <c r="M2754">
        <f>'[2]Order Form'!L2597</f>
        <v>0</v>
      </c>
    </row>
    <row r="2755" spans="3:13" ht="15" hidden="1" customHeight="1" outlineLevel="2" x14ac:dyDescent="0.25">
      <c r="C2755" s="59" t="s">
        <v>37</v>
      </c>
      <c r="D2755" s="59" t="s">
        <v>37</v>
      </c>
      <c r="E2755">
        <f>'[2]Order Form'!D2704</f>
        <v>512175</v>
      </c>
      <c r="F2755">
        <f>'[2]Order Form'!E2704</f>
        <v>180</v>
      </c>
      <c r="G2755">
        <f>'[2]Order Form'!F2704</f>
        <v>0</v>
      </c>
      <c r="H2755" t="str">
        <f>'[2]Order Form'!G2704</f>
        <v>LOW</v>
      </c>
      <c r="I2755" t="str">
        <f>'[2]Order Form'!H2704</f>
        <v>WS MALACHITE STONE BEADED BRACELET GOLD (ON CARD)</v>
      </c>
      <c r="J2755">
        <f>'[2]Order Form'!I2704</f>
        <v>2</v>
      </c>
      <c r="K2755">
        <f>'[2]Order Form'!J2704</f>
        <v>9.06</v>
      </c>
      <c r="L2755">
        <f>'[2]Order Form'!K2704</f>
        <v>14.95</v>
      </c>
      <c r="M2755">
        <f>'[2]Order Form'!L2598</f>
        <v>0</v>
      </c>
    </row>
    <row r="2756" spans="3:13" ht="15" hidden="1" customHeight="1" outlineLevel="2" x14ac:dyDescent="0.25">
      <c r="C2756" s="59" t="s">
        <v>37</v>
      </c>
      <c r="D2756" s="59" t="s">
        <v>37</v>
      </c>
      <c r="E2756">
        <f>'[2]Order Form'!D2705</f>
        <v>512180</v>
      </c>
      <c r="F2756">
        <f>'[2]Order Form'!E2705</f>
        <v>185</v>
      </c>
      <c r="G2756">
        <f>'[2]Order Form'!F2705</f>
        <v>0</v>
      </c>
      <c r="H2756">
        <f>'[2]Order Form'!G2705</f>
        <v>0</v>
      </c>
      <c r="I2756" t="str">
        <f>'[2]Order Form'!H2705</f>
        <v>WS STRAWBERRY QUARTZ &amp; PEARL BEADED BRACELET GOLD - ADJUSTABLE (ON CARD)</v>
      </c>
      <c r="J2756">
        <f>'[2]Order Form'!I2705</f>
        <v>2</v>
      </c>
      <c r="K2756">
        <f>'[2]Order Form'!J2705</f>
        <v>12.09</v>
      </c>
      <c r="L2756">
        <f>'[2]Order Form'!K2705</f>
        <v>19.95</v>
      </c>
      <c r="M2756">
        <f>'[2]Order Form'!L2599</f>
        <v>0</v>
      </c>
    </row>
    <row r="2757" spans="3:13" ht="15" hidden="1" customHeight="1" outlineLevel="2" x14ac:dyDescent="0.25">
      <c r="C2757" s="59" t="s">
        <v>37</v>
      </c>
      <c r="D2757" s="59" t="s">
        <v>37</v>
      </c>
      <c r="E2757">
        <f>'[2]Order Form'!D2706</f>
        <v>512182</v>
      </c>
      <c r="F2757">
        <f>'[2]Order Form'!E2706</f>
        <v>187</v>
      </c>
      <c r="G2757">
        <f>'[2]Order Form'!F2706</f>
        <v>0</v>
      </c>
      <c r="H2757">
        <f>'[2]Order Form'!G2706</f>
        <v>0</v>
      </c>
      <c r="I2757" t="str">
        <f>'[2]Order Form'!H2706</f>
        <v>WS MIXED SEMI-PRECIOUS &amp; PEARL BEADED BRACELET GOLD (ON CARD)</v>
      </c>
      <c r="J2757">
        <f>'[2]Order Form'!I2706</f>
        <v>2</v>
      </c>
      <c r="K2757">
        <f>'[2]Order Form'!J2706</f>
        <v>12.09</v>
      </c>
      <c r="L2757">
        <f>'[2]Order Form'!K2706</f>
        <v>19.95</v>
      </c>
      <c r="M2757">
        <f>'[2]Order Form'!L2600</f>
        <v>0</v>
      </c>
    </row>
    <row r="2758" spans="3:13" ht="15" hidden="1" customHeight="1" outlineLevel="2" x14ac:dyDescent="0.25">
      <c r="C2758" s="59" t="s">
        <v>37</v>
      </c>
      <c r="D2758" s="59" t="s">
        <v>37</v>
      </c>
      <c r="E2758">
        <f>'[2]Order Form'!D2707</f>
        <v>511947</v>
      </c>
      <c r="F2758">
        <f>'[2]Order Form'!E2707</f>
        <v>201</v>
      </c>
      <c r="G2758">
        <f>'[2]Order Form'!F2707</f>
        <v>0</v>
      </c>
      <c r="H2758">
        <f>'[2]Order Form'!G2707</f>
        <v>0</v>
      </c>
      <c r="I2758" t="str">
        <f>'[2]Order Form'!H2707</f>
        <v>WS FLOW CUFF BANGLE ROSE GOLD (ON CARD)</v>
      </c>
      <c r="J2758">
        <f>'[2]Order Form'!I2707</f>
        <v>2</v>
      </c>
      <c r="K2758">
        <f>'[2]Order Form'!J2707</f>
        <v>7.85</v>
      </c>
      <c r="L2758">
        <f>'[2]Order Form'!K2707</f>
        <v>12.95</v>
      </c>
      <c r="M2758">
        <f>'[2]Order Form'!L2601</f>
        <v>0</v>
      </c>
    </row>
    <row r="2759" spans="3:13" ht="15" hidden="1" customHeight="1" outlineLevel="2" x14ac:dyDescent="0.25">
      <c r="C2759" s="59" t="s">
        <v>37</v>
      </c>
      <c r="D2759" s="59" t="s">
        <v>37</v>
      </c>
      <c r="E2759">
        <f>'[2]Order Form'!D2708</f>
        <v>511948</v>
      </c>
      <c r="F2759">
        <f>'[2]Order Form'!E2708</f>
        <v>202</v>
      </c>
      <c r="G2759">
        <f>'[2]Order Form'!F2708</f>
        <v>0</v>
      </c>
      <c r="H2759">
        <f>'[2]Order Form'!G2708</f>
        <v>0</v>
      </c>
      <c r="I2759" t="str">
        <f>'[2]Order Form'!H2708</f>
        <v>WS LOVE CUFF BANGLE SILVER (ON CARD)</v>
      </c>
      <c r="J2759">
        <f>'[2]Order Form'!I2708</f>
        <v>2</v>
      </c>
      <c r="K2759">
        <f>'[2]Order Form'!J2708</f>
        <v>7.85</v>
      </c>
      <c r="L2759">
        <f>'[2]Order Form'!K2708</f>
        <v>12.95</v>
      </c>
      <c r="M2759">
        <f>'[2]Order Form'!L2602</f>
        <v>0</v>
      </c>
    </row>
    <row r="2760" spans="3:13" ht="15" hidden="1" customHeight="1" outlineLevel="2" x14ac:dyDescent="0.25">
      <c r="C2760" s="59" t="s">
        <v>37</v>
      </c>
      <c r="D2760" s="59" t="s">
        <v>37</v>
      </c>
      <c r="E2760">
        <f>'[2]Order Form'!D2709</f>
        <v>511949</v>
      </c>
      <c r="F2760">
        <f>'[2]Order Form'!E2709</f>
        <v>203</v>
      </c>
      <c r="G2760">
        <f>'[2]Order Form'!F2709</f>
        <v>0</v>
      </c>
      <c r="H2760">
        <f>'[2]Order Form'!G2709</f>
        <v>0</v>
      </c>
      <c r="I2760" t="str">
        <f>'[2]Order Form'!H2709</f>
        <v>WS SPIRAL CUFF BANGLE GOLD (ON CARD)</v>
      </c>
      <c r="J2760">
        <f>'[2]Order Form'!I2709</f>
        <v>2</v>
      </c>
      <c r="K2760">
        <f>'[2]Order Form'!J2709</f>
        <v>7.85</v>
      </c>
      <c r="L2760">
        <f>'[2]Order Form'!K2709</f>
        <v>12.95</v>
      </c>
      <c r="M2760">
        <f>'[2]Order Form'!L2603</f>
        <v>0</v>
      </c>
    </row>
    <row r="2761" spans="3:13" ht="15" hidden="1" customHeight="1" outlineLevel="2" x14ac:dyDescent="0.25">
      <c r="C2761" s="59" t="s">
        <v>37</v>
      </c>
      <c r="D2761" s="59" t="s">
        <v>37</v>
      </c>
      <c r="E2761">
        <f>'[2]Order Form'!D2710</f>
        <v>511950</v>
      </c>
      <c r="F2761">
        <f>'[2]Order Form'!E2710</f>
        <v>204</v>
      </c>
      <c r="G2761">
        <f>'[2]Order Form'!F2710</f>
        <v>0</v>
      </c>
      <c r="H2761">
        <f>'[2]Order Form'!G2710</f>
        <v>0</v>
      </c>
      <c r="I2761" t="str">
        <f>'[2]Order Form'!H2710</f>
        <v>WS TWIRL CUFF BANGLE SILVER (ON CARD)</v>
      </c>
      <c r="J2761">
        <f>'[2]Order Form'!I2710</f>
        <v>2</v>
      </c>
      <c r="K2761">
        <f>'[2]Order Form'!J2710</f>
        <v>9.06</v>
      </c>
      <c r="L2761">
        <f>'[2]Order Form'!K2710</f>
        <v>14.695</v>
      </c>
      <c r="M2761">
        <f>'[2]Order Form'!L2604</f>
        <v>0</v>
      </c>
    </row>
    <row r="2762" spans="3:13" ht="15" hidden="1" customHeight="1" outlineLevel="2" x14ac:dyDescent="0.25">
      <c r="C2762" s="59" t="s">
        <v>37</v>
      </c>
      <c r="D2762" s="59" t="s">
        <v>37</v>
      </c>
      <c r="E2762">
        <f>'[2]Order Form'!D2711</f>
        <v>511955</v>
      </c>
      <c r="F2762">
        <f>'[2]Order Form'!E2711</f>
        <v>205</v>
      </c>
      <c r="G2762">
        <f>'[2]Order Form'!F2711</f>
        <v>0</v>
      </c>
      <c r="H2762">
        <f>'[2]Order Form'!G2711</f>
        <v>0</v>
      </c>
      <c r="I2762" t="str">
        <f>'[2]Order Form'!H2711</f>
        <v>WS TEXTURED CUFF BANGLE GOLD (ON CARD)</v>
      </c>
      <c r="J2762">
        <f>'[2]Order Form'!I2711</f>
        <v>2</v>
      </c>
      <c r="K2762">
        <f>'[2]Order Form'!J2711</f>
        <v>10.27</v>
      </c>
      <c r="L2762">
        <f>'[2]Order Form'!K2711</f>
        <v>16.95</v>
      </c>
      <c r="M2762">
        <f>'[2]Order Form'!L2605</f>
        <v>0</v>
      </c>
    </row>
    <row r="2763" spans="3:13" ht="15" hidden="1" customHeight="1" outlineLevel="2" x14ac:dyDescent="0.25">
      <c r="C2763" s="59" t="s">
        <v>37</v>
      </c>
      <c r="D2763" s="59" t="s">
        <v>37</v>
      </c>
      <c r="E2763">
        <f>'[2]Order Form'!D2712</f>
        <v>511956</v>
      </c>
      <c r="F2763">
        <f>'[2]Order Form'!E2712</f>
        <v>206</v>
      </c>
      <c r="G2763">
        <f>'[2]Order Form'!F2712</f>
        <v>0</v>
      </c>
      <c r="H2763">
        <f>'[2]Order Form'!G2712</f>
        <v>0</v>
      </c>
      <c r="I2763" t="str">
        <f>'[2]Order Form'!H2712</f>
        <v>WS SOLID SPHERICAL CUFF BANGLE ROSE GOLD (ON CARD)</v>
      </c>
      <c r="J2763">
        <f>'[2]Order Form'!I2712</f>
        <v>2</v>
      </c>
      <c r="K2763">
        <f>'[2]Order Form'!J2712</f>
        <v>10.27</v>
      </c>
      <c r="L2763">
        <f>'[2]Order Form'!K2712</f>
        <v>16.95</v>
      </c>
      <c r="M2763">
        <f>'[2]Order Form'!L2606</f>
        <v>0</v>
      </c>
    </row>
    <row r="2764" spans="3:13" ht="15" hidden="1" customHeight="1" outlineLevel="2" x14ac:dyDescent="0.25">
      <c r="C2764" s="59" t="s">
        <v>37</v>
      </c>
      <c r="D2764" s="59" t="s">
        <v>37</v>
      </c>
      <c r="E2764">
        <f>'[2]Order Form'!D2713</f>
        <v>511958</v>
      </c>
      <c r="F2764">
        <f>'[2]Order Form'!E2713</f>
        <v>208</v>
      </c>
      <c r="G2764">
        <f>'[2]Order Form'!F2713</f>
        <v>0</v>
      </c>
      <c r="H2764">
        <f>'[2]Order Form'!G2713</f>
        <v>0</v>
      </c>
      <c r="I2764" t="str">
        <f>'[2]Order Form'!H2713</f>
        <v>WS WOVEN CUFF BANGLE GOLD (ON CARD)</v>
      </c>
      <c r="J2764">
        <f>'[2]Order Form'!I2713</f>
        <v>2</v>
      </c>
      <c r="K2764">
        <f>'[2]Order Form'!J2713</f>
        <v>12.09</v>
      </c>
      <c r="L2764">
        <f>'[2]Order Form'!K2713</f>
        <v>19.95</v>
      </c>
      <c r="M2764">
        <f>'[2]Order Form'!L2607</f>
        <v>0</v>
      </c>
    </row>
    <row r="2765" spans="3:13" ht="15" hidden="1" customHeight="1" outlineLevel="2" x14ac:dyDescent="0.25">
      <c r="C2765" s="59" t="s">
        <v>37</v>
      </c>
      <c r="D2765" s="59" t="s">
        <v>37</v>
      </c>
      <c r="E2765">
        <f>'[2]Order Form'!D2714</f>
        <v>511959</v>
      </c>
      <c r="F2765">
        <f>'[2]Order Form'!E2714</f>
        <v>209</v>
      </c>
      <c r="G2765">
        <f>'[2]Order Form'!F2714</f>
        <v>0</v>
      </c>
      <c r="H2765">
        <f>'[2]Order Form'!G2714</f>
        <v>0</v>
      </c>
      <c r="I2765" t="str">
        <f>'[2]Order Form'!H2714</f>
        <v>WS DOUBLE BAND CUFF BANGLE SILVER (ON CARD)</v>
      </c>
      <c r="J2765">
        <f>'[2]Order Form'!I2714</f>
        <v>2</v>
      </c>
      <c r="K2765">
        <f>'[2]Order Form'!J2714</f>
        <v>12.09</v>
      </c>
      <c r="L2765">
        <f>'[2]Order Form'!K2714</f>
        <v>19.95</v>
      </c>
      <c r="M2765" t="e">
        <f>'[2]Order Form'!#REF!</f>
        <v>#REF!</v>
      </c>
    </row>
    <row r="2766" spans="3:13" ht="15" hidden="1" customHeight="1" outlineLevel="2" x14ac:dyDescent="0.25">
      <c r="C2766" s="59" t="s">
        <v>37</v>
      </c>
      <c r="D2766" s="59" t="s">
        <v>37</v>
      </c>
      <c r="E2766">
        <f>'[2]Order Form'!D2715</f>
        <v>512577</v>
      </c>
      <c r="F2766">
        <f>'[2]Order Form'!E2715</f>
        <v>217</v>
      </c>
      <c r="G2766">
        <f>'[2]Order Form'!F2715</f>
        <v>0</v>
      </c>
      <c r="H2766">
        <f>'[2]Order Form'!G2715</f>
        <v>0</v>
      </c>
      <c r="I2766" t="str">
        <f>'[2]Order Form'!H2715</f>
        <v>*(CB) WS CRYSTAL MOON CHARM BRACELET SILVER (ON CARD)</v>
      </c>
      <c r="J2766">
        <f>'[2]Order Form'!I2715</f>
        <v>2</v>
      </c>
      <c r="K2766">
        <f>'[2]Order Form'!J2715</f>
        <v>6.03</v>
      </c>
      <c r="L2766">
        <f>'[2]Order Form'!K2715</f>
        <v>9.9499999999999993</v>
      </c>
      <c r="M2766" t="e">
        <f>'[2]Order Form'!#REF!</f>
        <v>#REF!</v>
      </c>
    </row>
    <row r="2767" spans="3:13" ht="15" hidden="1" customHeight="1" outlineLevel="2" x14ac:dyDescent="0.25">
      <c r="C2767" s="59" t="s">
        <v>37</v>
      </c>
      <c r="D2767" s="59" t="s">
        <v>37</v>
      </c>
      <c r="E2767">
        <f>'[2]Order Form'!D2716</f>
        <v>512579</v>
      </c>
      <c r="F2767">
        <f>'[2]Order Form'!E2716</f>
        <v>219</v>
      </c>
      <c r="G2767">
        <f>'[2]Order Form'!F2716</f>
        <v>0</v>
      </c>
      <c r="H2767">
        <f>'[2]Order Form'!G2716</f>
        <v>0</v>
      </c>
      <c r="I2767" t="str">
        <f>'[2]Order Form'!H2716</f>
        <v>*(CB) WS COASTAL CHARM BRACELET SILVER (ON CARD)</v>
      </c>
      <c r="J2767">
        <f>'[2]Order Form'!I2716</f>
        <v>2</v>
      </c>
      <c r="K2767">
        <f>'[2]Order Form'!J2716</f>
        <v>9.06</v>
      </c>
      <c r="L2767">
        <f>'[2]Order Form'!K2716</f>
        <v>14.95</v>
      </c>
      <c r="M2767">
        <f>'[2]Order Form'!L2608</f>
        <v>0</v>
      </c>
    </row>
    <row r="2768" spans="3:13" ht="15" hidden="1" customHeight="1" outlineLevel="2" x14ac:dyDescent="0.25">
      <c r="C2768" s="59" t="s">
        <v>37</v>
      </c>
      <c r="D2768" s="59" t="s">
        <v>37</v>
      </c>
      <c r="E2768">
        <f>'[2]Order Form'!D2717</f>
        <v>512580</v>
      </c>
      <c r="F2768">
        <f>'[2]Order Form'!E2717</f>
        <v>220</v>
      </c>
      <c r="G2768">
        <f>'[2]Order Form'!F2717</f>
        <v>0</v>
      </c>
      <c r="H2768">
        <f>'[2]Order Form'!G2717</f>
        <v>0</v>
      </c>
      <c r="I2768" t="str">
        <f>'[2]Order Form'!H2717</f>
        <v>*(CB) WS TRIO CRYSTAL CHARM BRACELET GOLD/CRYSTAL CLEAR (ON CARD)</v>
      </c>
      <c r="J2768">
        <f>'[2]Order Form'!I2717</f>
        <v>2</v>
      </c>
      <c r="K2768">
        <f>'[2]Order Form'!J2717</f>
        <v>9.06</v>
      </c>
      <c r="L2768">
        <f>'[2]Order Form'!K2717</f>
        <v>14.95</v>
      </c>
      <c r="M2768">
        <f>'[2]Order Form'!L2609</f>
        <v>0</v>
      </c>
    </row>
    <row r="2769" spans="3:13" ht="15" hidden="1" customHeight="1" outlineLevel="2" x14ac:dyDescent="0.25">
      <c r="C2769" s="59" t="s">
        <v>37</v>
      </c>
      <c r="D2769" s="59" t="s">
        <v>37</v>
      </c>
      <c r="E2769">
        <f>'[2]Order Form'!D2718</f>
        <v>512581</v>
      </c>
      <c r="F2769">
        <f>'[2]Order Form'!E2718</f>
        <v>220</v>
      </c>
      <c r="G2769">
        <f>'[2]Order Form'!F2718</f>
        <v>0</v>
      </c>
      <c r="H2769">
        <f>'[2]Order Form'!G2718</f>
        <v>0</v>
      </c>
      <c r="I2769" t="str">
        <f>'[2]Order Form'!H2718</f>
        <v>*(CB) WS TRIO CRYSTAL CHARM BRACELET SILVER/AQUAMARINE (ON CARD)</v>
      </c>
      <c r="J2769">
        <f>'[2]Order Form'!I2718</f>
        <v>2</v>
      </c>
      <c r="K2769">
        <f>'[2]Order Form'!J2718</f>
        <v>9.06</v>
      </c>
      <c r="L2769">
        <f>'[2]Order Form'!K2718</f>
        <v>14.95</v>
      </c>
      <c r="M2769">
        <f>'[2]Order Form'!L2610</f>
        <v>0</v>
      </c>
    </row>
    <row r="2770" spans="3:13" ht="15" hidden="1" customHeight="1" outlineLevel="2" x14ac:dyDescent="0.25">
      <c r="C2770" s="59" t="s">
        <v>37</v>
      </c>
      <c r="D2770" s="59" t="s">
        <v>37</v>
      </c>
      <c r="E2770">
        <f>'[2]Order Form'!D2719</f>
        <v>512582</v>
      </c>
      <c r="F2770">
        <f>'[2]Order Form'!E2719</f>
        <v>221</v>
      </c>
      <c r="G2770">
        <f>'[2]Order Form'!F2719</f>
        <v>0</v>
      </c>
      <c r="H2770">
        <f>'[2]Order Form'!G2719</f>
        <v>0</v>
      </c>
      <c r="I2770" t="str">
        <f>'[2]Order Form'!H2719</f>
        <v>*(CB) WS CHERRY CRYSTAL CHARM BRACELET GOLD (ON CARD)</v>
      </c>
      <c r="J2770">
        <f>'[2]Order Form'!I2719</f>
        <v>2</v>
      </c>
      <c r="K2770">
        <f>'[2]Order Form'!J2719</f>
        <v>9.06</v>
      </c>
      <c r="L2770">
        <f>'[2]Order Form'!K2719</f>
        <v>14.95</v>
      </c>
      <c r="M2770">
        <f>'[2]Order Form'!L2611</f>
        <v>0</v>
      </c>
    </row>
    <row r="2771" spans="3:13" ht="15" hidden="1" customHeight="1" outlineLevel="2" x14ac:dyDescent="0.25">
      <c r="C2771" s="59" t="s">
        <v>37</v>
      </c>
      <c r="D2771" s="59" t="s">
        <v>37</v>
      </c>
      <c r="E2771">
        <f>'[2]Order Form'!D2720</f>
        <v>512583</v>
      </c>
      <c r="F2771">
        <f>'[2]Order Form'!E2720</f>
        <v>222</v>
      </c>
      <c r="G2771">
        <f>'[2]Order Form'!F2720</f>
        <v>0</v>
      </c>
      <c r="H2771">
        <f>'[2]Order Form'!G2720</f>
        <v>0</v>
      </c>
      <c r="I2771" t="str">
        <f>'[2]Order Form'!H2720</f>
        <v>*(CB) WS SMILEY CRYSTAL CHARM BRACELET SILVER (ON CARD)</v>
      </c>
      <c r="J2771">
        <f>'[2]Order Form'!I2720</f>
        <v>2</v>
      </c>
      <c r="K2771">
        <f>'[2]Order Form'!J2720</f>
        <v>9.06</v>
      </c>
      <c r="L2771">
        <f>'[2]Order Form'!K2720</f>
        <v>14.95</v>
      </c>
      <c r="M2771">
        <f>'[2]Order Form'!L2612</f>
        <v>0</v>
      </c>
    </row>
    <row r="2772" spans="3:13" ht="15" hidden="1" customHeight="1" outlineLevel="2" x14ac:dyDescent="0.25">
      <c r="C2772" s="59" t="s">
        <v>37</v>
      </c>
      <c r="D2772" s="59" t="s">
        <v>37</v>
      </c>
      <c r="E2772">
        <f>'[2]Order Form'!D2721</f>
        <v>512586</v>
      </c>
      <c r="F2772">
        <f>'[2]Order Form'!E2721</f>
        <v>225</v>
      </c>
      <c r="G2772">
        <f>'[2]Order Form'!F2721</f>
        <v>0</v>
      </c>
      <c r="H2772">
        <f>'[2]Order Form'!G2721</f>
        <v>0</v>
      </c>
      <c r="I2772" t="str">
        <f>'[2]Order Form'!H2721</f>
        <v>*(CB) WS LOVE CHARM BRACELET SILVER (ON CARD)</v>
      </c>
      <c r="J2772">
        <f>'[2]Order Form'!I2721</f>
        <v>2</v>
      </c>
      <c r="K2772">
        <f>'[2]Order Form'!J2721</f>
        <v>10.27</v>
      </c>
      <c r="L2772">
        <f>'[2]Order Form'!K2721</f>
        <v>16.95</v>
      </c>
      <c r="M2772">
        <f>'[2]Order Form'!L2613</f>
        <v>0</v>
      </c>
    </row>
    <row r="2773" spans="3:13" ht="15" hidden="1" customHeight="1" outlineLevel="2" x14ac:dyDescent="0.25">
      <c r="C2773" s="59" t="s">
        <v>37</v>
      </c>
      <c r="D2773" s="59" t="s">
        <v>37</v>
      </c>
      <c r="E2773">
        <f>'[2]Order Form'!D2722</f>
        <v>512587</v>
      </c>
      <c r="F2773">
        <f>'[2]Order Form'!E2722</f>
        <v>226</v>
      </c>
      <c r="G2773">
        <f>'[2]Order Form'!F2722</f>
        <v>0</v>
      </c>
      <c r="H2773">
        <f>'[2]Order Form'!G2722</f>
        <v>0</v>
      </c>
      <c r="I2773" t="str">
        <f>'[2]Order Form'!H2722</f>
        <v>*(CB) WS BUTTERFLY CHARM BRACELET ROSE GOLD (ON CARD)</v>
      </c>
      <c r="J2773">
        <f>'[2]Order Form'!I2722</f>
        <v>2</v>
      </c>
      <c r="K2773">
        <f>'[2]Order Form'!J2722</f>
        <v>10.27</v>
      </c>
      <c r="L2773">
        <f>'[2]Order Form'!K2722</f>
        <v>16.95</v>
      </c>
      <c r="M2773">
        <f>'[2]Order Form'!L2614</f>
        <v>0</v>
      </c>
    </row>
    <row r="2774" spans="3:13" ht="15" hidden="1" customHeight="1" outlineLevel="2" x14ac:dyDescent="0.25">
      <c r="C2774" s="59" t="s">
        <v>37</v>
      </c>
      <c r="D2774" s="59" t="s">
        <v>37</v>
      </c>
      <c r="E2774">
        <f>'[2]Order Form'!D2723</f>
        <v>512589</v>
      </c>
      <c r="F2774">
        <f>'[2]Order Form'!E2723</f>
        <v>228</v>
      </c>
      <c r="G2774">
        <f>'[2]Order Form'!F2723</f>
        <v>0</v>
      </c>
      <c r="H2774">
        <f>'[2]Order Form'!G2723</f>
        <v>0</v>
      </c>
      <c r="I2774" t="str">
        <f>'[2]Order Form'!H2723</f>
        <v>*(CB) WS STARBURST CHARM BRACELET SILVER (ON CARD)</v>
      </c>
      <c r="J2774">
        <f>'[2]Order Form'!I2723</f>
        <v>2</v>
      </c>
      <c r="K2774">
        <f>'[2]Order Form'!J2723</f>
        <v>12.09</v>
      </c>
      <c r="L2774">
        <f>'[2]Order Form'!K2723</f>
        <v>19.95</v>
      </c>
      <c r="M2774">
        <f>'[2]Order Form'!L2615</f>
        <v>0</v>
      </c>
    </row>
    <row r="2775" spans="3:13" ht="15" hidden="1" customHeight="1" outlineLevel="2" x14ac:dyDescent="0.25">
      <c r="C2775" s="59" t="s">
        <v>37</v>
      </c>
      <c r="D2775" s="59" t="s">
        <v>37</v>
      </c>
      <c r="E2775">
        <f>'[2]Order Form'!D2724</f>
        <v>512590</v>
      </c>
      <c r="F2775">
        <f>'[2]Order Form'!E2724</f>
        <v>229</v>
      </c>
      <c r="G2775">
        <f>'[2]Order Form'!F2724</f>
        <v>0</v>
      </c>
      <c r="H2775">
        <f>'[2]Order Form'!G2724</f>
        <v>0</v>
      </c>
      <c r="I2775" t="str">
        <f>'[2]Order Form'!H2724</f>
        <v>*(CB) WS SUN CHARM BRACELET GOLD (ON CARD)</v>
      </c>
      <c r="J2775">
        <f>'[2]Order Form'!I2724</f>
        <v>2</v>
      </c>
      <c r="K2775">
        <f>'[2]Order Form'!J2724</f>
        <v>12.09</v>
      </c>
      <c r="L2775">
        <f>'[2]Order Form'!K2724</f>
        <v>19.95</v>
      </c>
      <c r="M2775">
        <f>'[2]Order Form'!L2616</f>
        <v>0</v>
      </c>
    </row>
    <row r="2776" spans="3:13" ht="15" hidden="1" customHeight="1" outlineLevel="2" x14ac:dyDescent="0.25">
      <c r="C2776" s="59" t="s">
        <v>37</v>
      </c>
      <c r="D2776" s="59" t="s">
        <v>37</v>
      </c>
      <c r="E2776">
        <f>'[2]Order Form'!D2725</f>
        <v>512591</v>
      </c>
      <c r="F2776">
        <f>'[2]Order Form'!E2725</f>
        <v>230</v>
      </c>
      <c r="G2776">
        <f>'[2]Order Form'!F2725</f>
        <v>0</v>
      </c>
      <c r="H2776">
        <f>'[2]Order Form'!G2725</f>
        <v>0</v>
      </c>
      <c r="I2776" t="str">
        <f>'[2]Order Form'!H2725</f>
        <v>*(CB) WS PIPPA CHARM BRACELET SILVER/LIGHT ROSE (ON CARD)</v>
      </c>
      <c r="J2776">
        <f>'[2]Order Form'!I2725</f>
        <v>2</v>
      </c>
      <c r="K2776">
        <f>'[2]Order Form'!J2725</f>
        <v>12.09</v>
      </c>
      <c r="L2776">
        <f>'[2]Order Form'!K2725</f>
        <v>19.95</v>
      </c>
      <c r="M2776">
        <f>'[2]Order Form'!L2617</f>
        <v>0</v>
      </c>
    </row>
    <row r="2777" spans="3:13" ht="15" hidden="1" customHeight="1" outlineLevel="2" x14ac:dyDescent="0.25">
      <c r="C2777" s="59" t="s">
        <v>37</v>
      </c>
      <c r="D2777" s="59" t="s">
        <v>37</v>
      </c>
      <c r="E2777">
        <f>'[2]Order Form'!D2726</f>
        <v>510714</v>
      </c>
      <c r="F2777">
        <f>'[2]Order Form'!E2726</f>
        <v>270</v>
      </c>
      <c r="G2777">
        <f>'[2]Order Form'!F2726</f>
        <v>0</v>
      </c>
      <c r="H2777">
        <f>'[2]Order Form'!G2726</f>
        <v>0</v>
      </c>
      <c r="I2777" t="str">
        <f>'[2]Order Form'!H2726</f>
        <v>WS GROWTH BRACELET ROSE GOLD - ADJUSTABLE (ON CARD)</v>
      </c>
      <c r="J2777">
        <f>'[2]Order Form'!I2726</f>
        <v>2</v>
      </c>
      <c r="K2777">
        <f>'[2]Order Form'!J2726</f>
        <v>7.85</v>
      </c>
      <c r="L2777">
        <f>'[2]Order Form'!K2726</f>
        <v>12.95</v>
      </c>
      <c r="M2777">
        <f>'[2]Order Form'!L2618</f>
        <v>0</v>
      </c>
    </row>
    <row r="2778" spans="3:13" ht="15" hidden="1" customHeight="1" outlineLevel="2" x14ac:dyDescent="0.25">
      <c r="C2778" s="59" t="s">
        <v>37</v>
      </c>
      <c r="D2778" s="59" t="s">
        <v>37</v>
      </c>
      <c r="E2778">
        <f>'[2]Order Form'!D2727</f>
        <v>510716</v>
      </c>
      <c r="F2778">
        <f>'[2]Order Form'!E2727</f>
        <v>271</v>
      </c>
      <c r="G2778">
        <f>'[2]Order Form'!F2727</f>
        <v>0</v>
      </c>
      <c r="H2778">
        <f>'[2]Order Form'!G2727</f>
        <v>0</v>
      </c>
      <c r="I2778" t="str">
        <f>'[2]Order Form'!H2727</f>
        <v>WS LUCKY HORSESHOE BRACELET SILVER - ADJUSTABLE (ON CARD)</v>
      </c>
      <c r="J2778">
        <f>'[2]Order Form'!I2727</f>
        <v>2</v>
      </c>
      <c r="K2778">
        <f>'[2]Order Form'!J2727</f>
        <v>7.85</v>
      </c>
      <c r="L2778">
        <f>'[2]Order Form'!K2727</f>
        <v>12.95</v>
      </c>
      <c r="M2778">
        <f>'[2]Order Form'!L2619</f>
        <v>0</v>
      </c>
    </row>
    <row r="2779" spans="3:13" ht="15" hidden="1" customHeight="1" outlineLevel="2" x14ac:dyDescent="0.25">
      <c r="C2779" s="59" t="s">
        <v>37</v>
      </c>
      <c r="D2779" s="59" t="s">
        <v>37</v>
      </c>
      <c r="E2779">
        <f>'[2]Order Form'!D2728</f>
        <v>511207</v>
      </c>
      <c r="F2779">
        <f>'[2]Order Form'!E2728</f>
        <v>272</v>
      </c>
      <c r="G2779">
        <f>'[2]Order Form'!F2728</f>
        <v>0</v>
      </c>
      <c r="H2779">
        <f>'[2]Order Form'!G2728</f>
        <v>0</v>
      </c>
      <c r="I2779" t="str">
        <f>'[2]Order Form'!H2728</f>
        <v>WS GEM BRACELET ADJUSTABLE GOLD/TOPAZ (ON CARD)</v>
      </c>
      <c r="J2779">
        <f>'[2]Order Form'!I2728</f>
        <v>2</v>
      </c>
      <c r="K2779">
        <f>'[2]Order Form'!J2728</f>
        <v>7.85</v>
      </c>
      <c r="L2779">
        <f>'[2]Order Form'!K2728</f>
        <v>12.95</v>
      </c>
      <c r="M2779">
        <f>'[2]Order Form'!L2620</f>
        <v>0</v>
      </c>
    </row>
    <row r="2780" spans="3:13" ht="15" hidden="1" customHeight="1" outlineLevel="2" x14ac:dyDescent="0.25">
      <c r="C2780" s="59" t="s">
        <v>37</v>
      </c>
      <c r="D2780" s="59" t="s">
        <v>37</v>
      </c>
      <c r="E2780">
        <f>'[2]Order Form'!D2729</f>
        <v>510719</v>
      </c>
      <c r="F2780">
        <f>'[2]Order Form'!E2729</f>
        <v>274</v>
      </c>
      <c r="G2780">
        <f>'[2]Order Form'!F2729</f>
        <v>0</v>
      </c>
      <c r="H2780">
        <f>'[2]Order Form'!G2729</f>
        <v>0</v>
      </c>
      <c r="I2780" t="str">
        <f>'[2]Order Form'!H2729</f>
        <v>WS TEXTURED DISC CHARM BRACELET GOLD - ADJUSTABLE (ON CARD)</v>
      </c>
      <c r="J2780">
        <f>'[2]Order Form'!I2729</f>
        <v>2</v>
      </c>
      <c r="K2780">
        <f>'[2]Order Form'!J2729</f>
        <v>9.06</v>
      </c>
      <c r="L2780">
        <f>'[2]Order Form'!K2729</f>
        <v>14.95</v>
      </c>
      <c r="M2780">
        <f>'[2]Order Form'!L2621</f>
        <v>0</v>
      </c>
    </row>
    <row r="2781" spans="3:13" ht="15" hidden="1" customHeight="1" outlineLevel="2" x14ac:dyDescent="0.25">
      <c r="C2781" s="59" t="s">
        <v>37</v>
      </c>
      <c r="D2781" s="59" t="s">
        <v>37</v>
      </c>
      <c r="E2781">
        <f>'[2]Order Form'!D2730</f>
        <v>510720</v>
      </c>
      <c r="F2781">
        <f>'[2]Order Form'!E2730</f>
        <v>275</v>
      </c>
      <c r="G2781">
        <f>'[2]Order Form'!F2730</f>
        <v>0</v>
      </c>
      <c r="H2781">
        <f>'[2]Order Form'!G2730</f>
        <v>0</v>
      </c>
      <c r="I2781" t="str">
        <f>'[2]Order Form'!H2730</f>
        <v>WS GEO CHAIN BRACELET ROSE GOLD - ADJUSTABLE (ON CARD)</v>
      </c>
      <c r="J2781">
        <f>'[2]Order Form'!I2730</f>
        <v>2</v>
      </c>
      <c r="K2781">
        <f>'[2]Order Form'!J2730</f>
        <v>9.06</v>
      </c>
      <c r="L2781">
        <f>'[2]Order Form'!K2730</f>
        <v>14.95</v>
      </c>
      <c r="M2781">
        <f>'[2]Order Form'!L2622</f>
        <v>0</v>
      </c>
    </row>
    <row r="2782" spans="3:13" ht="15" hidden="1" customHeight="1" outlineLevel="2" x14ac:dyDescent="0.25">
      <c r="C2782" s="59" t="s">
        <v>37</v>
      </c>
      <c r="D2782" s="59" t="s">
        <v>37</v>
      </c>
      <c r="E2782">
        <f>'[2]Order Form'!D2731</f>
        <v>510725</v>
      </c>
      <c r="F2782">
        <f>'[2]Order Form'!E2731</f>
        <v>276</v>
      </c>
      <c r="G2782">
        <f>'[2]Order Form'!F2731</f>
        <v>0</v>
      </c>
      <c r="H2782">
        <f>'[2]Order Form'!G2731</f>
        <v>0</v>
      </c>
      <c r="I2782" t="str">
        <f>'[2]Order Form'!H2731</f>
        <v>WS FORMING CHAIN BRACELET SILVER - ADJUSTABLE (ON CARD)</v>
      </c>
      <c r="J2782">
        <f>'[2]Order Form'!I2731</f>
        <v>2</v>
      </c>
      <c r="K2782">
        <f>'[2]Order Form'!J2731</f>
        <v>12.09</v>
      </c>
      <c r="L2782">
        <f>'[2]Order Form'!K2731</f>
        <v>19.95</v>
      </c>
      <c r="M2782">
        <f>'[2]Order Form'!L2623</f>
        <v>0</v>
      </c>
    </row>
    <row r="2783" spans="3:13" ht="15" hidden="1" customHeight="1" outlineLevel="2" x14ac:dyDescent="0.25">
      <c r="C2783" s="59" t="s">
        <v>37</v>
      </c>
      <c r="D2783" s="59" t="s">
        <v>37</v>
      </c>
      <c r="E2783">
        <f>'[2]Order Form'!D2732</f>
        <v>511204</v>
      </c>
      <c r="F2783">
        <f>'[2]Order Form'!E2732</f>
        <v>277</v>
      </c>
      <c r="G2783">
        <f>'[2]Order Form'!F2732</f>
        <v>0</v>
      </c>
      <c r="H2783">
        <f>'[2]Order Form'!G2732</f>
        <v>0</v>
      </c>
      <c r="I2783" t="str">
        <f>'[2]Order Form'!H2732</f>
        <v>WS ZIG ZAG CHAIN BRACELET ADJUSTABLE ROSE GOLD (ON  CARD)</v>
      </c>
      <c r="J2783">
        <f>'[2]Order Form'!I2732</f>
        <v>2</v>
      </c>
      <c r="K2783">
        <f>'[2]Order Form'!J2732</f>
        <v>6.03</v>
      </c>
      <c r="L2783">
        <f>'[2]Order Form'!K2732</f>
        <v>9.9499999999999993</v>
      </c>
      <c r="M2783" t="e">
        <f>'[2]Order Form'!#REF!</f>
        <v>#REF!</v>
      </c>
    </row>
    <row r="2784" spans="3:13" ht="15" hidden="1" customHeight="1" outlineLevel="2" x14ac:dyDescent="0.25">
      <c r="C2784" s="59" t="s">
        <v>37</v>
      </c>
      <c r="D2784" s="59" t="s">
        <v>37</v>
      </c>
      <c r="E2784">
        <f>'[2]Order Form'!D2733</f>
        <v>511205</v>
      </c>
      <c r="F2784">
        <f>'[2]Order Form'!E2733</f>
        <v>278</v>
      </c>
      <c r="G2784">
        <f>'[2]Order Form'!F2733</f>
        <v>0</v>
      </c>
      <c r="H2784">
        <f>'[2]Order Form'!G2733</f>
        <v>0</v>
      </c>
      <c r="I2784" t="str">
        <f>'[2]Order Form'!H2733</f>
        <v>WS DAINTY BEADED BRACELET ADJUSTABLE GOLD (ON CARD)</v>
      </c>
      <c r="J2784">
        <f>'[2]Order Form'!I2733</f>
        <v>2</v>
      </c>
      <c r="K2784">
        <f>'[2]Order Form'!J2733</f>
        <v>7.85</v>
      </c>
      <c r="L2784">
        <f>'[2]Order Form'!K2733</f>
        <v>12.95</v>
      </c>
      <c r="M2784">
        <f>'[2]Order Form'!L2624</f>
        <v>0</v>
      </c>
    </row>
    <row r="2785" spans="3:13" ht="15" hidden="1" customHeight="1" outlineLevel="2" x14ac:dyDescent="0.25">
      <c r="C2785" s="59" t="s">
        <v>37</v>
      </c>
      <c r="D2785" s="59" t="s">
        <v>37</v>
      </c>
      <c r="E2785">
        <f>'[2]Order Form'!D2734</f>
        <v>511206</v>
      </c>
      <c r="F2785">
        <f>'[2]Order Form'!E2734</f>
        <v>279</v>
      </c>
      <c r="G2785">
        <f>'[2]Order Form'!F2734</f>
        <v>0</v>
      </c>
      <c r="H2785">
        <f>'[2]Order Form'!G2734</f>
        <v>0</v>
      </c>
      <c r="I2785" t="str">
        <f>'[2]Order Form'!H2734</f>
        <v>WS VITALITY BRACELET ADJUSTABLE SILVER (ON SQUARE CARD)</v>
      </c>
      <c r="J2785">
        <f>'[2]Order Form'!I2734</f>
        <v>2</v>
      </c>
      <c r="K2785">
        <f>'[2]Order Form'!J2734</f>
        <v>7.85</v>
      </c>
      <c r="L2785">
        <f>'[2]Order Form'!K2734</f>
        <v>12.95</v>
      </c>
      <c r="M2785" t="e">
        <f>'[2]Order Form'!#REF!</f>
        <v>#REF!</v>
      </c>
    </row>
    <row r="2786" spans="3:13" ht="15" hidden="1" customHeight="1" outlineLevel="2" x14ac:dyDescent="0.25">
      <c r="C2786" s="59" t="s">
        <v>37</v>
      </c>
      <c r="D2786" s="59" t="s">
        <v>37</v>
      </c>
      <c r="E2786">
        <f>'[2]Order Form'!D2735</f>
        <v>511215</v>
      </c>
      <c r="F2786">
        <f>'[2]Order Form'!E2735</f>
        <v>280</v>
      </c>
      <c r="G2786">
        <f>'[2]Order Form'!F2735</f>
        <v>0</v>
      </c>
      <c r="H2786">
        <f>'[2]Order Form'!G2735</f>
        <v>0</v>
      </c>
      <c r="I2786" t="str">
        <f>'[2]Order Form'!H2735</f>
        <v>WS DISK BEADED BRACELET GOLD/HONEY (ON CARD)</v>
      </c>
      <c r="J2786">
        <f>'[2]Order Form'!I2735</f>
        <v>2</v>
      </c>
      <c r="K2786">
        <f>'[2]Order Form'!J2735</f>
        <v>12.09</v>
      </c>
      <c r="L2786">
        <f>'[2]Order Form'!K2735</f>
        <v>19.95</v>
      </c>
      <c r="M2786" t="e">
        <f>'[2]Order Form'!#REF!</f>
        <v>#REF!</v>
      </c>
    </row>
    <row r="2787" spans="3:13" ht="15" hidden="1" customHeight="1" outlineLevel="2" x14ac:dyDescent="0.25">
      <c r="C2787" s="59" t="s">
        <v>37</v>
      </c>
      <c r="D2787" s="59" t="s">
        <v>37</v>
      </c>
      <c r="E2787">
        <f>'[2]Order Form'!D2736</f>
        <v>511216</v>
      </c>
      <c r="F2787">
        <f>'[2]Order Form'!E2736</f>
        <v>281</v>
      </c>
      <c r="G2787">
        <f>'[2]Order Form'!F2736</f>
        <v>0</v>
      </c>
      <c r="H2787">
        <f>'[2]Order Form'!G2736</f>
        <v>0</v>
      </c>
      <c r="I2787" t="str">
        <f>'[2]Order Form'!H2736</f>
        <v>WS DISK BEADED BRACELET SILVER/ICE BLUE (ON CARD)</v>
      </c>
      <c r="J2787">
        <f>'[2]Order Form'!I2736</f>
        <v>2</v>
      </c>
      <c r="K2787">
        <f>'[2]Order Form'!J2736</f>
        <v>12.09</v>
      </c>
      <c r="L2787">
        <f>'[2]Order Form'!K2736</f>
        <v>19.95</v>
      </c>
      <c r="M2787">
        <f>'[2]Order Form'!L2625</f>
        <v>0</v>
      </c>
    </row>
    <row r="2788" spans="3:13" ht="15" hidden="1" customHeight="1" outlineLevel="2" x14ac:dyDescent="0.25">
      <c r="C2788" s="59" t="s">
        <v>37</v>
      </c>
      <c r="D2788" s="59" t="s">
        <v>37</v>
      </c>
      <c r="E2788">
        <f>'[2]Order Form'!D2737</f>
        <v>510723</v>
      </c>
      <c r="F2788">
        <f>'[2]Order Form'!E2737</f>
        <v>320</v>
      </c>
      <c r="G2788">
        <f>'[2]Order Form'!F2737</f>
        <v>0</v>
      </c>
      <c r="H2788">
        <f>'[2]Order Form'!G2737</f>
        <v>0</v>
      </c>
      <c r="I2788" t="str">
        <f>'[2]Order Form'!H2737</f>
        <v>WS GRACE PEARL BRACELET SILVER - ADJUSTABLE (ON CARD)</v>
      </c>
      <c r="J2788">
        <f>'[2]Order Form'!I2737</f>
        <v>2</v>
      </c>
      <c r="K2788">
        <f>'[2]Order Form'!J2737</f>
        <v>10.27</v>
      </c>
      <c r="L2788">
        <f>'[2]Order Form'!K2737</f>
        <v>16.95</v>
      </c>
      <c r="M2788">
        <f>'[2]Order Form'!L2626</f>
        <v>0</v>
      </c>
    </row>
    <row r="2789" spans="3:13" ht="15" hidden="1" customHeight="1" outlineLevel="2" x14ac:dyDescent="0.25">
      <c r="C2789" s="59" t="s">
        <v>37</v>
      </c>
      <c r="D2789" s="59" t="s">
        <v>37</v>
      </c>
      <c r="E2789">
        <f>'[2]Order Form'!D2738</f>
        <v>510726</v>
      </c>
      <c r="F2789">
        <f>'[2]Order Form'!E2738</f>
        <v>321</v>
      </c>
      <c r="G2789">
        <f>'[2]Order Form'!F2738</f>
        <v>0</v>
      </c>
      <c r="H2789" t="str">
        <f>'[2]Order Form'!G2738</f>
        <v>LOW</v>
      </c>
      <c r="I2789" t="str">
        <f>'[2]Order Form'!H2738</f>
        <v>WS PEARL COIN CHARM BRACELET ROSE GOLD - ADJUSTABLE (ON CARD)</v>
      </c>
      <c r="J2789">
        <f>'[2]Order Form'!I2738</f>
        <v>2</v>
      </c>
      <c r="K2789">
        <f>'[2]Order Form'!J2738</f>
        <v>12.09</v>
      </c>
      <c r="L2789">
        <f>'[2]Order Form'!K2738</f>
        <v>19.95</v>
      </c>
      <c r="M2789">
        <f>'[2]Order Form'!L2627</f>
        <v>0</v>
      </c>
    </row>
    <row r="2790" spans="3:13" ht="15" hidden="1" customHeight="1" outlineLevel="2" x14ac:dyDescent="0.25">
      <c r="C2790" s="59" t="s">
        <v>37</v>
      </c>
      <c r="D2790" s="59" t="s">
        <v>37</v>
      </c>
      <c r="E2790">
        <f>'[2]Order Form'!D2739</f>
        <v>511211</v>
      </c>
      <c r="F2790">
        <f>'[2]Order Form'!E2739</f>
        <v>322</v>
      </c>
      <c r="G2790">
        <f>'[2]Order Form'!F2739</f>
        <v>0</v>
      </c>
      <c r="H2790">
        <f>'[2]Order Form'!G2739</f>
        <v>0</v>
      </c>
      <c r="I2790" t="str">
        <f>'[2]Order Form'!H2739</f>
        <v>WS TRINITY BRACELET ADJUSTABLE ROSE GOLD (ON CARD)</v>
      </c>
      <c r="J2790">
        <f>'[2]Order Form'!I2739</f>
        <v>2</v>
      </c>
      <c r="K2790">
        <f>'[2]Order Form'!J2739</f>
        <v>9.06</v>
      </c>
      <c r="L2790">
        <f>'[2]Order Form'!K2739</f>
        <v>14.95</v>
      </c>
      <c r="M2790">
        <f>'[2]Order Form'!L2628</f>
        <v>0</v>
      </c>
    </row>
    <row r="2791" spans="3:13" ht="15" hidden="1" customHeight="1" outlineLevel="2" x14ac:dyDescent="0.25">
      <c r="C2791" s="59" t="s">
        <v>37</v>
      </c>
      <c r="D2791" s="59" t="s">
        <v>37</v>
      </c>
      <c r="E2791">
        <f>'[2]Order Form'!D2740</f>
        <v>511212</v>
      </c>
      <c r="F2791">
        <f>'[2]Order Form'!E2740</f>
        <v>323</v>
      </c>
      <c r="G2791">
        <f>'[2]Order Form'!F2740</f>
        <v>0</v>
      </c>
      <c r="H2791">
        <f>'[2]Order Form'!G2740</f>
        <v>0</v>
      </c>
      <c r="I2791" t="str">
        <f>'[2]Order Form'!H2740</f>
        <v>WS DIVINE BRACELET ADJUSTABLE SILVER (ON CARD)</v>
      </c>
      <c r="J2791">
        <f>'[2]Order Form'!I2740</f>
        <v>2</v>
      </c>
      <c r="K2791">
        <f>'[2]Order Form'!J2740</f>
        <v>9.06</v>
      </c>
      <c r="L2791">
        <f>'[2]Order Form'!K2740</f>
        <v>14.95</v>
      </c>
      <c r="M2791" t="e">
        <f>'[2]Order Form'!#REF!</f>
        <v>#REF!</v>
      </c>
    </row>
    <row r="2792" spans="3:13" ht="15" hidden="1" customHeight="1" outlineLevel="2" x14ac:dyDescent="0.25">
      <c r="C2792" s="59" t="s">
        <v>37</v>
      </c>
      <c r="D2792" s="59" t="s">
        <v>37</v>
      </c>
      <c r="E2792">
        <f>'[2]Order Form'!D2741</f>
        <v>511214</v>
      </c>
      <c r="F2792">
        <f>'[2]Order Form'!E2741</f>
        <v>324</v>
      </c>
      <c r="G2792">
        <f>'[2]Order Form'!F2741</f>
        <v>0</v>
      </c>
      <c r="H2792">
        <f>'[2]Order Form'!G2741</f>
        <v>0</v>
      </c>
      <c r="I2792" t="str">
        <f>'[2]Order Form'!H2741</f>
        <v>WS TWIN BEADED BRACELET ADJUSTABLE GOLD/PEARL/MULTI (ON CARD)</v>
      </c>
      <c r="J2792">
        <f>'[2]Order Form'!I2741</f>
        <v>2</v>
      </c>
      <c r="K2792">
        <f>'[2]Order Form'!J2741</f>
        <v>10.27</v>
      </c>
      <c r="L2792">
        <f>'[2]Order Form'!K2741</f>
        <v>16.95</v>
      </c>
      <c r="M2792">
        <f>'[2]Order Form'!L2629</f>
        <v>0</v>
      </c>
    </row>
    <row r="2793" spans="3:13" ht="15" hidden="1" customHeight="1" outlineLevel="2" x14ac:dyDescent="0.25">
      <c r="C2793" s="59" t="s">
        <v>37</v>
      </c>
      <c r="D2793" s="59" t="s">
        <v>37</v>
      </c>
      <c r="E2793">
        <f>'[2]Order Form'!D2742</f>
        <v>511960</v>
      </c>
      <c r="F2793">
        <f>'[2]Order Form'!E2742</f>
        <v>325</v>
      </c>
      <c r="G2793">
        <f>'[2]Order Form'!F2742</f>
        <v>0</v>
      </c>
      <c r="H2793">
        <f>'[2]Order Form'!G2742</f>
        <v>0</v>
      </c>
      <c r="I2793" t="str">
        <f>'[2]Order Form'!H2742</f>
        <v>WS PEARL CHAIN CUFF BANGLE GOLD (ON CARD)</v>
      </c>
      <c r="J2793">
        <f>'[2]Order Form'!I2742</f>
        <v>2</v>
      </c>
      <c r="K2793">
        <f>'[2]Order Form'!J2742</f>
        <v>12.09</v>
      </c>
      <c r="L2793">
        <f>'[2]Order Form'!K2742</f>
        <v>19.95</v>
      </c>
      <c r="M2793">
        <f>'[2]Order Form'!L2630</f>
        <v>0</v>
      </c>
    </row>
    <row r="2794" spans="3:13" ht="15" hidden="1" customHeight="1" outlineLevel="2" x14ac:dyDescent="0.25">
      <c r="C2794" s="59" t="s">
        <v>37</v>
      </c>
      <c r="D2794" s="59" t="s">
        <v>37</v>
      </c>
      <c r="E2794">
        <f>'[2]Order Form'!D2743</f>
        <v>512578</v>
      </c>
      <c r="F2794">
        <f>'[2]Order Form'!E2743</f>
        <v>326</v>
      </c>
      <c r="G2794">
        <f>'[2]Order Form'!F2743</f>
        <v>0</v>
      </c>
      <c r="H2794">
        <f>'[2]Order Form'!G2743</f>
        <v>0</v>
      </c>
      <c r="I2794" t="str">
        <f>'[2]Order Form'!H2743</f>
        <v>*(CB) WS FLORAL PEARL CHARM BRACELET ROSE GOLD (ON CARD)</v>
      </c>
      <c r="J2794">
        <f>'[2]Order Form'!I2743</f>
        <v>2</v>
      </c>
      <c r="K2794">
        <f>'[2]Order Form'!J2743</f>
        <v>7.85</v>
      </c>
      <c r="L2794">
        <f>'[2]Order Form'!K2743</f>
        <v>12.95</v>
      </c>
      <c r="M2794">
        <f>'[2]Order Form'!L2631</f>
        <v>0</v>
      </c>
    </row>
    <row r="2795" spans="3:13" ht="15" hidden="1" customHeight="1" outlineLevel="2" x14ac:dyDescent="0.25">
      <c r="C2795" s="59" t="s">
        <v>37</v>
      </c>
      <c r="D2795" s="59" t="s">
        <v>37</v>
      </c>
      <c r="E2795">
        <f>'[2]Order Form'!D2744</f>
        <v>512585</v>
      </c>
      <c r="F2795">
        <f>'[2]Order Form'!E2744</f>
        <v>329</v>
      </c>
      <c r="G2795">
        <f>'[2]Order Form'!F2744</f>
        <v>0</v>
      </c>
      <c r="H2795">
        <f>'[2]Order Form'!G2744</f>
        <v>0</v>
      </c>
      <c r="I2795" t="str">
        <f>'[2]Order Form'!H2744</f>
        <v>*(CB) WS SPHERE PEARL CHARM BRACELET SILVER (ON CARD)</v>
      </c>
      <c r="J2795">
        <f>'[2]Order Form'!I2744</f>
        <v>2</v>
      </c>
      <c r="K2795">
        <f>'[2]Order Form'!J2744</f>
        <v>9.06</v>
      </c>
      <c r="L2795">
        <f>'[2]Order Form'!K2744</f>
        <v>14.95</v>
      </c>
      <c r="M2795">
        <f>'[2]Order Form'!L2632</f>
        <v>0</v>
      </c>
    </row>
    <row r="2796" spans="3:13" ht="15" hidden="1" customHeight="1" outlineLevel="2" x14ac:dyDescent="0.25">
      <c r="C2796" s="59" t="s">
        <v>37</v>
      </c>
      <c r="D2796" s="59" t="s">
        <v>37</v>
      </c>
      <c r="E2796">
        <f>'[2]Order Form'!D2745</f>
        <v>511209</v>
      </c>
      <c r="F2796">
        <f>'[2]Order Form'!E2745</f>
        <v>402</v>
      </c>
      <c r="G2796">
        <f>'[2]Order Form'!F2745</f>
        <v>0</v>
      </c>
      <c r="H2796">
        <f>'[2]Order Form'!G2745</f>
        <v>0</v>
      </c>
      <c r="I2796" t="str">
        <f>'[2]Order Form'!H2745</f>
        <v>WS CHERISHED CRYSTAL BRACELET ADJUSTABLE ROSE GOLD/CRYSTAL (ON CARD)</v>
      </c>
      <c r="J2796">
        <f>'[2]Order Form'!I2745</f>
        <v>2</v>
      </c>
      <c r="K2796">
        <f>'[2]Order Form'!J2745</f>
        <v>9.06</v>
      </c>
      <c r="L2796">
        <f>'[2]Order Form'!K2745</f>
        <v>14.95</v>
      </c>
      <c r="M2796">
        <f>'[2]Order Form'!L2633</f>
        <v>0</v>
      </c>
    </row>
    <row r="2797" spans="3:13" ht="15" hidden="1" customHeight="1" outlineLevel="2" x14ac:dyDescent="0.25">
      <c r="C2797" s="59" t="s">
        <v>37</v>
      </c>
      <c r="D2797" s="59" t="s">
        <v>37</v>
      </c>
      <c r="E2797">
        <f>'[2]Order Form'!D2746</f>
        <v>510715</v>
      </c>
      <c r="F2797">
        <f>'[2]Order Form'!E2746</f>
        <v>525</v>
      </c>
      <c r="G2797">
        <f>'[2]Order Form'!F2746</f>
        <v>0</v>
      </c>
      <c r="H2797">
        <f>'[2]Order Form'!G2746</f>
        <v>0</v>
      </c>
      <c r="I2797" t="str">
        <f>'[2]Order Form'!H2746</f>
        <v>WS MARIA CRYSTAL BRACELET GOLD - ADJUSTABLE (ON CARD)</v>
      </c>
      <c r="J2797">
        <f>'[2]Order Form'!I2746</f>
        <v>2</v>
      </c>
      <c r="K2797">
        <f>'[2]Order Form'!J2746</f>
        <v>7.85</v>
      </c>
      <c r="L2797">
        <f>'[2]Order Form'!K2746</f>
        <v>12.95</v>
      </c>
      <c r="M2797">
        <f>'[2]Order Form'!L2634</f>
        <v>0</v>
      </c>
    </row>
    <row r="2798" spans="3:13" ht="15" hidden="1" customHeight="1" outlineLevel="2" x14ac:dyDescent="0.25">
      <c r="C2798" s="59" t="s">
        <v>37</v>
      </c>
      <c r="D2798" s="59" t="s">
        <v>37</v>
      </c>
      <c r="E2798">
        <f>'[2]Order Form'!D2747</f>
        <v>510724</v>
      </c>
      <c r="F2798">
        <f>'[2]Order Form'!E2747</f>
        <v>527</v>
      </c>
      <c r="G2798">
        <f>'[2]Order Form'!F2747</f>
        <v>0</v>
      </c>
      <c r="H2798">
        <f>'[2]Order Form'!G2747</f>
        <v>0</v>
      </c>
      <c r="I2798" t="str">
        <f>'[2]Order Form'!H2747</f>
        <v>WS ZOE CRYSTAL BAR BRACELET GOLD - ADJUSTABLE (ON CARD)</v>
      </c>
      <c r="J2798">
        <f>'[2]Order Form'!I2747</f>
        <v>2</v>
      </c>
      <c r="K2798">
        <f>'[2]Order Form'!J2747</f>
        <v>10.27</v>
      </c>
      <c r="L2798">
        <f>'[2]Order Form'!K2747</f>
        <v>16.95</v>
      </c>
      <c r="M2798">
        <f>'[2]Order Form'!L2635</f>
        <v>0</v>
      </c>
    </row>
    <row r="2799" spans="3:13" ht="15" hidden="1" customHeight="1" outlineLevel="2" x14ac:dyDescent="0.25">
      <c r="C2799" s="59" t="s">
        <v>37</v>
      </c>
      <c r="D2799" s="59" t="s">
        <v>37</v>
      </c>
      <c r="E2799">
        <f>'[2]Order Form'!D2748</f>
        <v>510727</v>
      </c>
      <c r="F2799">
        <f>'[2]Order Form'!E2748</f>
        <v>528</v>
      </c>
      <c r="G2799">
        <f>'[2]Order Form'!F2748</f>
        <v>0</v>
      </c>
      <c r="H2799">
        <f>'[2]Order Form'!G2748</f>
        <v>0</v>
      </c>
      <c r="I2799" t="str">
        <f>'[2]Order Form'!H2748</f>
        <v>WS TEXTURED COMBINATION CHAIN BRACELET ROSE GOLD - ADJUSTABLE (ON CARD)</v>
      </c>
      <c r="J2799">
        <f>'[2]Order Form'!I2748</f>
        <v>2</v>
      </c>
      <c r="K2799">
        <f>'[2]Order Form'!J2748</f>
        <v>12.09</v>
      </c>
      <c r="L2799">
        <f>'[2]Order Form'!K2748</f>
        <v>19.95</v>
      </c>
      <c r="M2799">
        <f>'[2]Order Form'!L2636</f>
        <v>0</v>
      </c>
    </row>
    <row r="2800" spans="3:13" ht="15" hidden="1" customHeight="1" outlineLevel="2" x14ac:dyDescent="0.25">
      <c r="C2800" s="59" t="s">
        <v>37</v>
      </c>
      <c r="D2800" s="59" t="s">
        <v>37</v>
      </c>
      <c r="E2800">
        <f>'[2]Order Form'!D2749</f>
        <v>511213</v>
      </c>
      <c r="F2800">
        <f>'[2]Order Form'!E2749</f>
        <v>529</v>
      </c>
      <c r="G2800">
        <f>'[2]Order Form'!F2749</f>
        <v>0</v>
      </c>
      <c r="H2800" t="str">
        <f>'[2]Order Form'!G2749</f>
        <v>LOW</v>
      </c>
      <c r="I2800" t="str">
        <f>'[2]Order Form'!H2749</f>
        <v>WS ROUND STUDDED BRACELET ADJUSTABLE ROSE GOLD (ON CARD)</v>
      </c>
      <c r="J2800">
        <f>'[2]Order Form'!I2749</f>
        <v>2</v>
      </c>
      <c r="K2800">
        <f>'[2]Order Form'!J2749</f>
        <v>10.27</v>
      </c>
      <c r="L2800">
        <f>'[2]Order Form'!K2749</f>
        <v>16.95</v>
      </c>
      <c r="M2800">
        <f>'[2]Order Form'!L2637</f>
        <v>0</v>
      </c>
    </row>
    <row r="2801" spans="3:13" ht="15" hidden="1" customHeight="1" outlineLevel="2" x14ac:dyDescent="0.25">
      <c r="C2801" s="59" t="s">
        <v>37</v>
      </c>
      <c r="D2801" s="59" t="s">
        <v>37</v>
      </c>
      <c r="E2801">
        <f>'[2]Order Form'!D2750</f>
        <v>511951</v>
      </c>
      <c r="F2801">
        <f>'[2]Order Form'!E2750</f>
        <v>530</v>
      </c>
      <c r="G2801">
        <f>'[2]Order Form'!F2750</f>
        <v>0</v>
      </c>
      <c r="H2801">
        <f>'[2]Order Form'!G2750</f>
        <v>0</v>
      </c>
      <c r="I2801" t="str">
        <f>'[2]Order Form'!H2750</f>
        <v>WS CRYSTAL LOOP CUFF BANGLE GOLD (ON CARD)</v>
      </c>
      <c r="J2801">
        <f>'[2]Order Form'!I2750</f>
        <v>2</v>
      </c>
      <c r="K2801">
        <f>'[2]Order Form'!J2750</f>
        <v>9.06</v>
      </c>
      <c r="L2801">
        <f>'[2]Order Form'!K2750</f>
        <v>14.95</v>
      </c>
      <c r="M2801">
        <f>'[2]Order Form'!L2638</f>
        <v>0</v>
      </c>
    </row>
    <row r="2802" spans="3:13" ht="15" hidden="1" customHeight="1" outlineLevel="2" x14ac:dyDescent="0.25">
      <c r="C2802" s="59" t="s">
        <v>37</v>
      </c>
      <c r="D2802" s="59" t="s">
        <v>37</v>
      </c>
      <c r="E2802">
        <f>'[2]Order Form'!D2751</f>
        <v>511952</v>
      </c>
      <c r="F2802">
        <f>'[2]Order Form'!E2751</f>
        <v>531</v>
      </c>
      <c r="G2802">
        <f>'[2]Order Form'!F2751</f>
        <v>0</v>
      </c>
      <c r="H2802">
        <f>'[2]Order Form'!G2751</f>
        <v>0</v>
      </c>
      <c r="I2802" t="str">
        <f>'[2]Order Form'!H2751</f>
        <v>WS CHUNKY COLOUR CUFF BANGLE BLUE/GOLD (ON CARD)</v>
      </c>
      <c r="J2802">
        <f>'[2]Order Form'!I2751</f>
        <v>2</v>
      </c>
      <c r="K2802">
        <f>'[2]Order Form'!J2751</f>
        <v>10.27</v>
      </c>
      <c r="L2802">
        <f>'[2]Order Form'!K2751</f>
        <v>16.95</v>
      </c>
      <c r="M2802">
        <f>'[2]Order Form'!L2639</f>
        <v>0</v>
      </c>
    </row>
    <row r="2803" spans="3:13" ht="15" hidden="1" customHeight="1" outlineLevel="2" x14ac:dyDescent="0.25">
      <c r="C2803" s="59" t="s">
        <v>37</v>
      </c>
      <c r="D2803" s="59" t="s">
        <v>37</v>
      </c>
      <c r="E2803">
        <f>'[2]Order Form'!D2752</f>
        <v>511953</v>
      </c>
      <c r="F2803">
        <f>'[2]Order Form'!E2752</f>
        <v>531</v>
      </c>
      <c r="G2803">
        <f>'[2]Order Form'!F2752</f>
        <v>0</v>
      </c>
      <c r="H2803">
        <f>'[2]Order Form'!G2752</f>
        <v>0</v>
      </c>
      <c r="I2803" t="str">
        <f>'[2]Order Form'!H2752</f>
        <v>WS CHUNKY COLOUR CUFF BANGLE PINK/ROSE GOLD (ON CARD)</v>
      </c>
      <c r="J2803">
        <f>'[2]Order Form'!I2752</f>
        <v>2</v>
      </c>
      <c r="K2803">
        <f>'[2]Order Form'!J2752</f>
        <v>10.27</v>
      </c>
      <c r="L2803">
        <f>'[2]Order Form'!K2752</f>
        <v>16.95</v>
      </c>
      <c r="M2803">
        <f>'[2]Order Form'!L2640</f>
        <v>0</v>
      </c>
    </row>
    <row r="2804" spans="3:13" ht="15" hidden="1" customHeight="1" outlineLevel="2" x14ac:dyDescent="0.25">
      <c r="C2804" s="59" t="s">
        <v>37</v>
      </c>
      <c r="D2804" s="59" t="s">
        <v>37</v>
      </c>
      <c r="E2804">
        <f>'[2]Order Form'!D2753</f>
        <v>511954</v>
      </c>
      <c r="F2804">
        <f>'[2]Order Form'!E2753</f>
        <v>531</v>
      </c>
      <c r="G2804">
        <f>'[2]Order Form'!F2753</f>
        <v>0</v>
      </c>
      <c r="H2804">
        <f>'[2]Order Form'!G2753</f>
        <v>0</v>
      </c>
      <c r="I2804" t="str">
        <f>'[2]Order Form'!H2753</f>
        <v>WS CHUNKY COLOUR CUFF BANGLE GREY/SILVER (ON CARD)</v>
      </c>
      <c r="J2804">
        <f>'[2]Order Form'!I2753</f>
        <v>2</v>
      </c>
      <c r="K2804">
        <f>'[2]Order Form'!J2753</f>
        <v>10.27</v>
      </c>
      <c r="L2804">
        <f>'[2]Order Form'!K2753</f>
        <v>16.95</v>
      </c>
      <c r="M2804" t="e">
        <f>'[2]Order Form'!#REF!</f>
        <v>#REF!</v>
      </c>
    </row>
    <row r="2805" spans="3:13" ht="15" hidden="1" customHeight="1" outlineLevel="2" x14ac:dyDescent="0.25">
      <c r="C2805" s="59" t="s">
        <v>37</v>
      </c>
      <c r="D2805" s="59" t="s">
        <v>37</v>
      </c>
      <c r="E2805">
        <f>'[2]Order Form'!D2754</f>
        <v>0</v>
      </c>
      <c r="F2805">
        <f>'[2]Order Form'!E2754</f>
        <v>0</v>
      </c>
      <c r="G2805">
        <f>'[2]Order Form'!F2754</f>
        <v>0</v>
      </c>
      <c r="H2805">
        <f>'[2]Order Form'!G2754</f>
        <v>0</v>
      </c>
      <c r="I2805">
        <f>'[2]Order Form'!H2754</f>
        <v>0</v>
      </c>
      <c r="J2805">
        <f>'[2]Order Form'!I2754</f>
        <v>0</v>
      </c>
      <c r="K2805">
        <f>'[2]Order Form'!J2754</f>
        <v>0</v>
      </c>
      <c r="L2805">
        <f>'[2]Order Form'!K2754</f>
        <v>0</v>
      </c>
      <c r="M2805" t="e">
        <f>'[2]Order Form'!#REF!</f>
        <v>#REF!</v>
      </c>
    </row>
    <row r="2806" spans="3:13" ht="15" hidden="1" customHeight="1" outlineLevel="2" x14ac:dyDescent="0.25">
      <c r="C2806" s="59" t="s">
        <v>37</v>
      </c>
      <c r="D2806" s="59" t="s">
        <v>37</v>
      </c>
      <c r="E2806">
        <f>'[2]Order Form'!D2755</f>
        <v>0</v>
      </c>
      <c r="F2806">
        <f>'[2]Order Form'!E2755</f>
        <v>0</v>
      </c>
      <c r="G2806">
        <f>'[2]Order Form'!F2755</f>
        <v>0</v>
      </c>
      <c r="H2806">
        <f>'[2]Order Form'!G2755</f>
        <v>0</v>
      </c>
      <c r="I2806">
        <f>'[2]Order Form'!H2755</f>
        <v>0</v>
      </c>
      <c r="J2806">
        <f>'[2]Order Form'!I2755</f>
        <v>0</v>
      </c>
      <c r="K2806">
        <f>'[2]Order Form'!J2755</f>
        <v>0</v>
      </c>
      <c r="L2806">
        <f>'[2]Order Form'!K2755</f>
        <v>0</v>
      </c>
      <c r="M2806">
        <f>'[2]Order Form'!L2641</f>
        <v>0</v>
      </c>
    </row>
    <row r="2807" spans="3:13" ht="15" hidden="1" customHeight="1" outlineLevel="2" x14ac:dyDescent="0.25">
      <c r="C2807" s="59" t="s">
        <v>37</v>
      </c>
      <c r="D2807" s="59" t="s">
        <v>37</v>
      </c>
      <c r="E2807" t="str">
        <f>'[2]Order Form'!D2756</f>
        <v>S170</v>
      </c>
      <c r="F2807" t="str">
        <f>'[2]Order Form'!E2756</f>
        <v>MISC</v>
      </c>
      <c r="G2807">
        <f>'[2]Order Form'!F2756</f>
        <v>0</v>
      </c>
      <c r="H2807" t="str">
        <f>'[2]Order Form'!G2756</f>
        <v>LOW</v>
      </c>
      <c r="I2807" t="str">
        <f>'[2]Order Form'!H2756</f>
        <v>WS BANGLE/BRACELET STAND (WITH STOCK TO COVER)</v>
      </c>
      <c r="J2807">
        <f>'[2]Order Form'!I2756</f>
        <v>1</v>
      </c>
      <c r="K2807">
        <f>'[2]Order Form'!J2756</f>
        <v>30</v>
      </c>
      <c r="L2807">
        <f>'[2]Order Form'!K2756</f>
        <v>0</v>
      </c>
      <c r="M2807">
        <f>'[2]Order Form'!L2642</f>
        <v>0</v>
      </c>
    </row>
    <row r="2808" spans="3:13" ht="15" hidden="1" customHeight="1" outlineLevel="2" x14ac:dyDescent="0.25">
      <c r="C2808" s="59" t="s">
        <v>37</v>
      </c>
      <c r="D2808" s="59" t="s">
        <v>37</v>
      </c>
      <c r="E2808" t="str">
        <f>'[2]Order Form'!D2757</f>
        <v>508370C</v>
      </c>
      <c r="F2808">
        <f>'[2]Order Form'!E2757</f>
        <v>236</v>
      </c>
      <c r="G2808">
        <f>'[2]Order Form'!F2757</f>
        <v>0</v>
      </c>
      <c r="H2808">
        <f>'[2]Order Form'!G2757</f>
        <v>0</v>
      </c>
      <c r="I2808" t="str">
        <f>'[2]Order Form'!H2757</f>
        <v>WS HEART BRACELET SILVER TAG (ON CARD)</v>
      </c>
      <c r="J2808">
        <f>'[2]Order Form'!I2757</f>
        <v>1</v>
      </c>
      <c r="K2808">
        <f>'[2]Order Form'!J2757</f>
        <v>6.03</v>
      </c>
      <c r="L2808">
        <f>'[2]Order Form'!K2757</f>
        <v>9.9499999999999993</v>
      </c>
      <c r="M2808">
        <f>'[2]Order Form'!L2643</f>
        <v>0</v>
      </c>
    </row>
    <row r="2809" spans="3:13" ht="15" hidden="1" customHeight="1" outlineLevel="2" x14ac:dyDescent="0.25">
      <c r="C2809" s="59" t="s">
        <v>37</v>
      </c>
      <c r="D2809" s="59" t="s">
        <v>37</v>
      </c>
      <c r="E2809">
        <f>'[2]Order Form'!D2758</f>
        <v>509338</v>
      </c>
      <c r="F2809">
        <f>'[2]Order Form'!E2758</f>
        <v>242</v>
      </c>
      <c r="G2809">
        <f>'[2]Order Form'!F2758</f>
        <v>0</v>
      </c>
      <c r="H2809" t="str">
        <f>'[2]Order Form'!G2758</f>
        <v>LOW</v>
      </c>
      <c r="I2809" t="str">
        <f>'[2]Order Form'!H2758</f>
        <v>WS SOLITUDE COIN BRACELET SILVER (ON LONG CARD)</v>
      </c>
      <c r="J2809">
        <f>'[2]Order Form'!I2758</f>
        <v>1</v>
      </c>
      <c r="K2809">
        <f>'[2]Order Form'!J2758</f>
        <v>7.85</v>
      </c>
      <c r="L2809">
        <f>'[2]Order Form'!K2758</f>
        <v>12.95</v>
      </c>
      <c r="M2809">
        <f>'[2]Order Form'!L2644</f>
        <v>0</v>
      </c>
    </row>
    <row r="2810" spans="3:13" ht="15" hidden="1" customHeight="1" outlineLevel="2" x14ac:dyDescent="0.25">
      <c r="C2810" s="59" t="s">
        <v>37</v>
      </c>
      <c r="D2810" s="59" t="s">
        <v>37</v>
      </c>
      <c r="E2810">
        <f>'[2]Order Form'!D2759</f>
        <v>509359</v>
      </c>
      <c r="F2810">
        <f>'[2]Order Form'!E2759</f>
        <v>327</v>
      </c>
      <c r="G2810">
        <f>'[2]Order Form'!F2759</f>
        <v>0</v>
      </c>
      <c r="H2810" t="str">
        <f>'[2]Order Form'!G2759</f>
        <v>LOW</v>
      </c>
      <c r="I2810" t="str">
        <f>'[2]Order Form'!H2759</f>
        <v>WS PEARL CHARM BRACELET GOLD (ON LONG CARD)</v>
      </c>
      <c r="J2810">
        <f>'[2]Order Form'!I2759</f>
        <v>1</v>
      </c>
      <c r="K2810">
        <f>'[2]Order Form'!J2759</f>
        <v>9.06</v>
      </c>
      <c r="L2810">
        <f>'[2]Order Form'!K2759</f>
        <v>14.95</v>
      </c>
      <c r="M2810">
        <f>'[2]Order Form'!L2645</f>
        <v>0</v>
      </c>
    </row>
    <row r="2811" spans="3:13" ht="15" hidden="1" customHeight="1" outlineLevel="2" x14ac:dyDescent="0.25">
      <c r="C2811" s="59" t="s">
        <v>37</v>
      </c>
      <c r="D2811" s="59" t="s">
        <v>37</v>
      </c>
      <c r="E2811" t="str">
        <f>'[2]Order Form'!D2760</f>
        <v>508371C</v>
      </c>
      <c r="F2811">
        <f>'[2]Order Form'!E2760</f>
        <v>512</v>
      </c>
      <c r="G2811">
        <f>'[2]Order Form'!F2760</f>
        <v>0</v>
      </c>
      <c r="H2811">
        <f>'[2]Order Form'!G2760</f>
        <v>0</v>
      </c>
      <c r="I2811" t="str">
        <f>'[2]Order Form'!H2760</f>
        <v>WS COCKTAIL BRACELET SILVER TAG (ON CARD)</v>
      </c>
      <c r="J2811">
        <f>'[2]Order Form'!I2760</f>
        <v>1</v>
      </c>
      <c r="K2811">
        <f>'[2]Order Form'!J2760</f>
        <v>7.85</v>
      </c>
      <c r="L2811">
        <f>'[2]Order Form'!K2760</f>
        <v>12.95</v>
      </c>
      <c r="M2811">
        <f>'[2]Order Form'!L2646</f>
        <v>0</v>
      </c>
    </row>
    <row r="2812" spans="3:13" ht="15" hidden="1" customHeight="1" outlineLevel="2" x14ac:dyDescent="0.25">
      <c r="C2812" s="59" t="s">
        <v>37</v>
      </c>
      <c r="D2812" s="59" t="s">
        <v>37</v>
      </c>
      <c r="E2812" t="str">
        <f>'[2]Order Form'!D2761</f>
        <v>508374C</v>
      </c>
      <c r="F2812">
        <f>'[2]Order Form'!E2761</f>
        <v>513</v>
      </c>
      <c r="G2812">
        <f>'[2]Order Form'!F2761</f>
        <v>0</v>
      </c>
      <c r="H2812">
        <f>'[2]Order Form'!G2761</f>
        <v>0</v>
      </c>
      <c r="I2812" t="str">
        <f>'[2]Order Form'!H2761</f>
        <v>WS CIRCLE DIAMANTE BRACELET SILVER TAG (ON CARD)</v>
      </c>
      <c r="J2812">
        <f>'[2]Order Form'!I2761</f>
        <v>1</v>
      </c>
      <c r="K2812">
        <f>'[2]Order Form'!J2761</f>
        <v>9.06</v>
      </c>
      <c r="L2812">
        <f>'[2]Order Form'!K2761</f>
        <v>14.95</v>
      </c>
      <c r="M2812">
        <f>'[2]Order Form'!L2647</f>
        <v>0</v>
      </c>
    </row>
    <row r="2813" spans="3:13" ht="15" hidden="1" customHeight="1" outlineLevel="2" x14ac:dyDescent="0.25">
      <c r="C2813" s="59" t="s">
        <v>37</v>
      </c>
      <c r="D2813" s="59" t="s">
        <v>37</v>
      </c>
      <c r="E2813" t="str">
        <f>'[2]Order Form'!D2762</f>
        <v>508376C</v>
      </c>
      <c r="F2813">
        <f>'[2]Order Form'!E2762</f>
        <v>515</v>
      </c>
      <c r="G2813">
        <f>'[2]Order Form'!F2762</f>
        <v>0</v>
      </c>
      <c r="H2813">
        <f>'[2]Order Form'!G2762</f>
        <v>0</v>
      </c>
      <c r="I2813" t="str">
        <f>'[2]Order Form'!H2762</f>
        <v>WS BRILLIANT DIAMANTE BRACELET GOLD TAG (ON CARD)</v>
      </c>
      <c r="J2813">
        <f>'[2]Order Form'!I2762</f>
        <v>1</v>
      </c>
      <c r="K2813">
        <f>'[2]Order Form'!J2762</f>
        <v>10.27</v>
      </c>
      <c r="L2813">
        <f>'[2]Order Form'!K2762</f>
        <v>16.95</v>
      </c>
      <c r="M2813">
        <f>'[2]Order Form'!L2648</f>
        <v>0</v>
      </c>
    </row>
    <row r="2814" spans="3:13" ht="15" hidden="1" customHeight="1" outlineLevel="2" x14ac:dyDescent="0.25">
      <c r="C2814" s="59" t="s">
        <v>37</v>
      </c>
      <c r="D2814" s="59" t="s">
        <v>37</v>
      </c>
      <c r="E2814" t="str">
        <f>'[2]Order Form'!D2763</f>
        <v>508377C</v>
      </c>
      <c r="F2814">
        <f>'[2]Order Form'!E2763</f>
        <v>516</v>
      </c>
      <c r="G2814">
        <f>'[2]Order Form'!F2763</f>
        <v>0</v>
      </c>
      <c r="H2814">
        <f>'[2]Order Form'!G2763</f>
        <v>0</v>
      </c>
      <c r="I2814" t="str">
        <f>'[2]Order Form'!H2763</f>
        <v>WS ALTERNATE DIAMANTE BRACELET GOLD (ON CARD)</v>
      </c>
      <c r="J2814">
        <f>'[2]Order Form'!I2763</f>
        <v>1</v>
      </c>
      <c r="K2814">
        <f>'[2]Order Form'!J2763</f>
        <v>10.27</v>
      </c>
      <c r="L2814">
        <f>'[2]Order Form'!K2763</f>
        <v>16.95</v>
      </c>
      <c r="M2814">
        <f>'[2]Order Form'!L2649</f>
        <v>0</v>
      </c>
    </row>
    <row r="2815" spans="3:13" ht="15" hidden="1" customHeight="1" outlineLevel="2" x14ac:dyDescent="0.25">
      <c r="C2815" s="59" t="s">
        <v>37</v>
      </c>
      <c r="D2815" s="59" t="s">
        <v>37</v>
      </c>
      <c r="E2815">
        <f>'[2]Order Form'!D2764</f>
        <v>0</v>
      </c>
      <c r="F2815">
        <f>'[2]Order Form'!E2764</f>
        <v>0</v>
      </c>
      <c r="G2815">
        <f>'[2]Order Form'!F2764</f>
        <v>0</v>
      </c>
      <c r="H2815">
        <f>'[2]Order Form'!G2764</f>
        <v>0</v>
      </c>
      <c r="I2815">
        <f>'[2]Order Form'!H2764</f>
        <v>0</v>
      </c>
      <c r="J2815">
        <f>'[2]Order Form'!I2764</f>
        <v>0</v>
      </c>
      <c r="K2815">
        <f>'[2]Order Form'!J2764</f>
        <v>0</v>
      </c>
      <c r="L2815">
        <f>'[2]Order Form'!K2764</f>
        <v>0</v>
      </c>
      <c r="M2815">
        <f>'[2]Order Form'!L2650</f>
        <v>0</v>
      </c>
    </row>
    <row r="2816" spans="3:13" ht="15" hidden="1" customHeight="1" outlineLevel="2" x14ac:dyDescent="0.25">
      <c r="C2816" s="59" t="s">
        <v>37</v>
      </c>
      <c r="D2816" s="59" t="s">
        <v>37</v>
      </c>
      <c r="E2816">
        <f>'[2]Order Form'!D2765</f>
        <v>0</v>
      </c>
      <c r="F2816">
        <f>'[2]Order Form'!E2765</f>
        <v>0</v>
      </c>
      <c r="G2816">
        <f>'[2]Order Form'!F2765</f>
        <v>0</v>
      </c>
      <c r="H2816">
        <f>'[2]Order Form'!G2765</f>
        <v>0</v>
      </c>
      <c r="I2816">
        <f>'[2]Order Form'!H2765</f>
        <v>0</v>
      </c>
      <c r="J2816">
        <f>'[2]Order Form'!I2765</f>
        <v>0</v>
      </c>
      <c r="K2816">
        <f>'[2]Order Form'!J2765</f>
        <v>0</v>
      </c>
      <c r="L2816">
        <f>'[2]Order Form'!K2765</f>
        <v>0</v>
      </c>
      <c r="M2816">
        <f>'[2]Order Form'!L2651</f>
        <v>0</v>
      </c>
    </row>
    <row r="2817" spans="3:13" ht="15" hidden="1" customHeight="1" outlineLevel="2" x14ac:dyDescent="0.25">
      <c r="C2817" s="59" t="s">
        <v>37</v>
      </c>
      <c r="D2817" s="59" t="s">
        <v>37</v>
      </c>
      <c r="E2817">
        <f>'[2]Order Form'!D2766</f>
        <v>505962</v>
      </c>
      <c r="F2817">
        <f>'[2]Order Form'!E2766</f>
        <v>156</v>
      </c>
      <c r="G2817">
        <f>'[2]Order Form'!F2766</f>
        <v>0</v>
      </c>
      <c r="H2817">
        <f>'[2]Order Form'!G2766</f>
        <v>0</v>
      </c>
      <c r="I2817" t="str">
        <f>'[2]Order Form'!H2766</f>
        <v>WS ANNIE BRACELET SILVER (ON SWING TAG)</v>
      </c>
      <c r="J2817">
        <f>'[2]Order Form'!I2766</f>
        <v>1</v>
      </c>
      <c r="K2817">
        <f>'[2]Order Form'!J2766</f>
        <v>6.03</v>
      </c>
      <c r="L2817">
        <f>'[2]Order Form'!K2766</f>
        <v>9.9499999999999993</v>
      </c>
      <c r="M2817">
        <f>'[2]Order Form'!L2652</f>
        <v>0</v>
      </c>
    </row>
    <row r="2818" spans="3:13" ht="15" hidden="1" customHeight="1" outlineLevel="2" x14ac:dyDescent="0.25">
      <c r="C2818" s="59" t="s">
        <v>37</v>
      </c>
      <c r="D2818" s="59" t="s">
        <v>37</v>
      </c>
      <c r="E2818">
        <f>'[2]Order Form'!D2767</f>
        <v>505976</v>
      </c>
      <c r="F2818">
        <f>'[2]Order Form'!E2767</f>
        <v>161</v>
      </c>
      <c r="G2818">
        <f>'[2]Order Form'!F2767</f>
        <v>0</v>
      </c>
      <c r="H2818">
        <f>'[2]Order Form'!G2767</f>
        <v>0</v>
      </c>
      <c r="I2818" t="str">
        <f>'[2]Order Form'!H2767</f>
        <v>WS ID BRACELET ROSE GOLD (ON SWING TAG)</v>
      </c>
      <c r="J2818">
        <f>'[2]Order Form'!I2767</f>
        <v>1</v>
      </c>
      <c r="K2818">
        <f>'[2]Order Form'!J2767</f>
        <v>10.27</v>
      </c>
      <c r="L2818">
        <f>'[2]Order Form'!K2767</f>
        <v>16.95</v>
      </c>
      <c r="M2818">
        <f>'[2]Order Form'!L2653</f>
        <v>0</v>
      </c>
    </row>
    <row r="2819" spans="3:13" ht="15" hidden="1" customHeight="1" outlineLevel="2" x14ac:dyDescent="0.25">
      <c r="C2819" s="59" t="s">
        <v>37</v>
      </c>
      <c r="D2819" s="59" t="s">
        <v>37</v>
      </c>
      <c r="E2819">
        <f>'[2]Order Form'!D2768</f>
        <v>506294</v>
      </c>
      <c r="F2819">
        <f>'[2]Order Form'!E2768</f>
        <v>163</v>
      </c>
      <c r="G2819">
        <f>'[2]Order Form'!F2768</f>
        <v>0</v>
      </c>
      <c r="H2819">
        <f>'[2]Order Form'!G2768</f>
        <v>0</v>
      </c>
      <c r="I2819" t="str">
        <f>'[2]Order Form'!H2768</f>
        <v>WS AQUA TASSLE BRACELET (ON SWING TAG)</v>
      </c>
      <c r="J2819">
        <f>'[2]Order Form'!I2768</f>
        <v>1</v>
      </c>
      <c r="K2819">
        <f>'[2]Order Form'!J2768</f>
        <v>6.03</v>
      </c>
      <c r="L2819">
        <f>'[2]Order Form'!K2768</f>
        <v>9.9499999999999993</v>
      </c>
      <c r="M2819">
        <f>'[2]Order Form'!L2654</f>
        <v>0</v>
      </c>
    </row>
    <row r="2820" spans="3:13" ht="15" hidden="1" customHeight="1" outlineLevel="2" x14ac:dyDescent="0.25">
      <c r="C2820" s="59" t="s">
        <v>37</v>
      </c>
      <c r="D2820" s="59" t="s">
        <v>37</v>
      </c>
      <c r="E2820">
        <f>'[2]Order Form'!D2769</f>
        <v>506308</v>
      </c>
      <c r="F2820">
        <f>'[2]Order Form'!E2769</f>
        <v>170</v>
      </c>
      <c r="G2820">
        <f>'[2]Order Form'!F2769</f>
        <v>0</v>
      </c>
      <c r="H2820">
        <f>'[2]Order Form'!G2769</f>
        <v>0</v>
      </c>
      <c r="I2820" t="str">
        <f>'[2]Order Form'!H2769</f>
        <v>WS PAIGE BRACELET BLUE (ON SWING TAG)</v>
      </c>
      <c r="J2820">
        <f>'[2]Order Form'!I2769</f>
        <v>1</v>
      </c>
      <c r="K2820">
        <f>'[2]Order Form'!J2769</f>
        <v>10.27</v>
      </c>
      <c r="L2820">
        <f>'[2]Order Form'!K2769</f>
        <v>16.95</v>
      </c>
      <c r="M2820">
        <f>'[2]Order Form'!L2655</f>
        <v>0</v>
      </c>
    </row>
    <row r="2821" spans="3:13" ht="15" hidden="1" customHeight="1" outlineLevel="2" x14ac:dyDescent="0.25">
      <c r="C2821" s="59" t="s">
        <v>37</v>
      </c>
      <c r="D2821" s="59" t="s">
        <v>37</v>
      </c>
      <c r="E2821">
        <f>'[2]Order Form'!D2770</f>
        <v>506309</v>
      </c>
      <c r="F2821">
        <f>'[2]Order Form'!E2770</f>
        <v>170</v>
      </c>
      <c r="G2821">
        <f>'[2]Order Form'!F2770</f>
        <v>0</v>
      </c>
      <c r="H2821">
        <f>'[2]Order Form'!G2770</f>
        <v>0</v>
      </c>
      <c r="I2821" t="str">
        <f>'[2]Order Form'!H2770</f>
        <v>WS PAIGE BRACELET PINK (ON SWING TAG)</v>
      </c>
      <c r="J2821">
        <f>'[2]Order Form'!I2770</f>
        <v>1</v>
      </c>
      <c r="K2821">
        <f>'[2]Order Form'!J2770</f>
        <v>10.27</v>
      </c>
      <c r="L2821">
        <f>'[2]Order Form'!K2770</f>
        <v>16.95</v>
      </c>
      <c r="M2821">
        <f>'[2]Order Form'!L2656</f>
        <v>0</v>
      </c>
    </row>
    <row r="2822" spans="3:13" ht="15" hidden="1" customHeight="1" outlineLevel="2" x14ac:dyDescent="0.25">
      <c r="C2822" s="59" t="s">
        <v>37</v>
      </c>
      <c r="D2822" s="59" t="s">
        <v>37</v>
      </c>
      <c r="E2822">
        <f>'[2]Order Form'!D2771</f>
        <v>506310</v>
      </c>
      <c r="F2822">
        <f>'[2]Order Form'!E2771</f>
        <v>171</v>
      </c>
      <c r="G2822">
        <f>'[2]Order Form'!F2771</f>
        <v>0</v>
      </c>
      <c r="H2822">
        <f>'[2]Order Form'!G2771</f>
        <v>0</v>
      </c>
      <c r="I2822" t="str">
        <f>'[2]Order Form'!H2771</f>
        <v>WS MISCHA BRACELET PINK (ON SWING TAG)</v>
      </c>
      <c r="J2822">
        <f>'[2]Order Form'!I2771</f>
        <v>1</v>
      </c>
      <c r="K2822">
        <f>'[2]Order Form'!J2771</f>
        <v>10.27</v>
      </c>
      <c r="L2822">
        <f>'[2]Order Form'!K2771</f>
        <v>16.95</v>
      </c>
      <c r="M2822">
        <f>'[2]Order Form'!L2657</f>
        <v>0</v>
      </c>
    </row>
    <row r="2823" spans="3:13" ht="15" hidden="1" customHeight="1" outlineLevel="2" x14ac:dyDescent="0.25">
      <c r="C2823" s="59" t="s">
        <v>37</v>
      </c>
      <c r="D2823" s="59" t="s">
        <v>37</v>
      </c>
      <c r="E2823">
        <f>'[2]Order Form'!D2772</f>
        <v>506311</v>
      </c>
      <c r="F2823">
        <f>'[2]Order Form'!E2772</f>
        <v>172</v>
      </c>
      <c r="G2823">
        <f>'[2]Order Form'!F2772</f>
        <v>0</v>
      </c>
      <c r="H2823">
        <f>'[2]Order Form'!G2772</f>
        <v>0</v>
      </c>
      <c r="I2823" t="str">
        <f>'[2]Order Form'!H2772</f>
        <v>WS DELICATE TASSLE BRACELET SILVER (ON SWING TAG)</v>
      </c>
      <c r="J2823">
        <f>'[2]Order Form'!I2772</f>
        <v>1</v>
      </c>
      <c r="K2823">
        <f>'[2]Order Form'!J2772</f>
        <v>12.09</v>
      </c>
      <c r="L2823">
        <f>'[2]Order Form'!K2772</f>
        <v>19.95</v>
      </c>
      <c r="M2823">
        <f>'[2]Order Form'!L2658</f>
        <v>0</v>
      </c>
    </row>
    <row r="2824" spans="3:13" ht="15" hidden="1" customHeight="1" outlineLevel="2" x14ac:dyDescent="0.25">
      <c r="C2824" s="59" t="s">
        <v>37</v>
      </c>
      <c r="D2824" s="59" t="s">
        <v>37</v>
      </c>
      <c r="E2824">
        <f>'[2]Order Form'!D2773</f>
        <v>506661</v>
      </c>
      <c r="F2824">
        <f>'[2]Order Form'!E2773</f>
        <v>189</v>
      </c>
      <c r="G2824">
        <f>'[2]Order Form'!F2773</f>
        <v>0</v>
      </c>
      <c r="H2824">
        <f>'[2]Order Form'!G2773</f>
        <v>0</v>
      </c>
      <c r="I2824" t="str">
        <f>'[2]Order Form'!H2773</f>
        <v>WS ELLA BRACELET GOLD (ON SWING TAG)</v>
      </c>
      <c r="J2824">
        <f>'[2]Order Form'!I2773</f>
        <v>1</v>
      </c>
      <c r="K2824">
        <f>'[2]Order Form'!J2773</f>
        <v>10.27</v>
      </c>
      <c r="L2824">
        <f>'[2]Order Form'!K2773</f>
        <v>16.95</v>
      </c>
      <c r="M2824">
        <f>'[2]Order Form'!L2659</f>
        <v>0</v>
      </c>
    </row>
    <row r="2825" spans="3:13" ht="15" hidden="1" customHeight="1" outlineLevel="2" x14ac:dyDescent="0.25">
      <c r="C2825" s="59" t="s">
        <v>37</v>
      </c>
      <c r="D2825" s="59" t="s">
        <v>37</v>
      </c>
      <c r="E2825">
        <f>'[2]Order Form'!D2774</f>
        <v>506662</v>
      </c>
      <c r="F2825">
        <f>'[2]Order Form'!E2774</f>
        <v>189</v>
      </c>
      <c r="G2825">
        <f>'[2]Order Form'!F2774</f>
        <v>0</v>
      </c>
      <c r="H2825">
        <f>'[2]Order Form'!G2774</f>
        <v>0</v>
      </c>
      <c r="I2825" t="str">
        <f>'[2]Order Form'!H2774</f>
        <v>WS ELLA BRACELET SILVER (ON SWING TAG)</v>
      </c>
      <c r="J2825">
        <f>'[2]Order Form'!I2774</f>
        <v>1</v>
      </c>
      <c r="K2825">
        <f>'[2]Order Form'!J2774</f>
        <v>10.27</v>
      </c>
      <c r="L2825">
        <f>'[2]Order Form'!K2774</f>
        <v>16.95</v>
      </c>
      <c r="M2825">
        <f>'[2]Order Form'!L2660</f>
        <v>0</v>
      </c>
    </row>
    <row r="2826" spans="3:13" ht="15" hidden="1" customHeight="1" outlineLevel="2" x14ac:dyDescent="0.25">
      <c r="C2826" s="59" t="s">
        <v>37</v>
      </c>
      <c r="D2826" s="59" t="s">
        <v>37</v>
      </c>
      <c r="E2826">
        <f>'[2]Order Form'!D2775</f>
        <v>507412</v>
      </c>
      <c r="F2826">
        <f>'[2]Order Form'!E2775</f>
        <v>216</v>
      </c>
      <c r="G2826">
        <f>'[2]Order Form'!F2775</f>
        <v>0</v>
      </c>
      <c r="H2826">
        <f>'[2]Order Form'!G2775</f>
        <v>0</v>
      </c>
      <c r="I2826" t="str">
        <f>'[2]Order Form'!H2775</f>
        <v>WS TRIANGLE BRACELET ROSE GOLD (ON SWING TAG)</v>
      </c>
      <c r="J2826">
        <f>'[2]Order Form'!I2775</f>
        <v>1</v>
      </c>
      <c r="K2826">
        <f>'[2]Order Form'!J2775</f>
        <v>6.03</v>
      </c>
      <c r="L2826">
        <f>'[2]Order Form'!K2775</f>
        <v>9.9499999999999993</v>
      </c>
      <c r="M2826">
        <f>'[2]Order Form'!L2661</f>
        <v>0</v>
      </c>
    </row>
    <row r="2827" spans="3:13" ht="15" hidden="1" customHeight="1" outlineLevel="2" x14ac:dyDescent="0.25">
      <c r="C2827" s="59" t="s">
        <v>37</v>
      </c>
      <c r="D2827" s="59" t="s">
        <v>37</v>
      </c>
      <c r="E2827">
        <f>'[2]Order Form'!D2776</f>
        <v>508359</v>
      </c>
      <c r="F2827">
        <f>'[2]Order Form'!E2776</f>
        <v>227</v>
      </c>
      <c r="G2827">
        <f>'[2]Order Form'!F2776</f>
        <v>0</v>
      </c>
      <c r="H2827">
        <f>'[2]Order Form'!G2776</f>
        <v>0</v>
      </c>
      <c r="I2827" t="str">
        <f>'[2]Order Form'!H2776</f>
        <v>WS DELICATE BAR BRACELET SILVER (ON SWING TAG)</v>
      </c>
      <c r="J2827">
        <f>'[2]Order Form'!I2776</f>
        <v>1</v>
      </c>
      <c r="K2827">
        <f>'[2]Order Form'!J2776</f>
        <v>6.03</v>
      </c>
      <c r="L2827">
        <f>'[2]Order Form'!K2776</f>
        <v>9.9499999999999993</v>
      </c>
      <c r="M2827">
        <f>'[2]Order Form'!L2662</f>
        <v>0</v>
      </c>
    </row>
    <row r="2828" spans="3:13" ht="15" hidden="1" customHeight="1" outlineLevel="2" x14ac:dyDescent="0.25">
      <c r="C2828" s="59" t="s">
        <v>37</v>
      </c>
      <c r="D2828" s="59" t="s">
        <v>37</v>
      </c>
      <c r="E2828">
        <f>'[2]Order Form'!D2777</f>
        <v>508364</v>
      </c>
      <c r="F2828">
        <f>'[2]Order Form'!E2777</f>
        <v>232</v>
      </c>
      <c r="G2828">
        <f>'[2]Order Form'!F2777</f>
        <v>0</v>
      </c>
      <c r="H2828">
        <f>'[2]Order Form'!G2777</f>
        <v>0</v>
      </c>
      <c r="I2828" t="str">
        <f>'[2]Order Form'!H2777</f>
        <v>WS OVERLAY CIRCLE CUFF BRACELET SILVER (ON SWING TAG)</v>
      </c>
      <c r="J2828">
        <f>'[2]Order Form'!I2777</f>
        <v>1</v>
      </c>
      <c r="K2828">
        <f>'[2]Order Form'!J2777</f>
        <v>6.03</v>
      </c>
      <c r="L2828">
        <f>'[2]Order Form'!K2777</f>
        <v>9.9499999999999993</v>
      </c>
      <c r="M2828">
        <f>'[2]Order Form'!L2663</f>
        <v>0</v>
      </c>
    </row>
    <row r="2829" spans="3:13" ht="15" hidden="1" customHeight="1" outlineLevel="2" x14ac:dyDescent="0.25">
      <c r="C2829" s="59" t="s">
        <v>37</v>
      </c>
      <c r="D2829" s="59" t="s">
        <v>37</v>
      </c>
      <c r="E2829">
        <f>'[2]Order Form'!D2778</f>
        <v>509339</v>
      </c>
      <c r="F2829">
        <f>'[2]Order Form'!E2778</f>
        <v>242</v>
      </c>
      <c r="G2829">
        <f>'[2]Order Form'!F2778</f>
        <v>0</v>
      </c>
      <c r="H2829" t="str">
        <f>'[2]Order Form'!G2778</f>
        <v>LOW</v>
      </c>
      <c r="I2829" t="str">
        <f>'[2]Order Form'!H2778</f>
        <v>WS SOLITUDE COIN BRACELET SILVER (ON SWING TAG)</v>
      </c>
      <c r="J2829">
        <f>'[2]Order Form'!I2778</f>
        <v>1</v>
      </c>
      <c r="K2829">
        <f>'[2]Order Form'!J2778</f>
        <v>7.85</v>
      </c>
      <c r="L2829">
        <f>'[2]Order Form'!K2778</f>
        <v>12.95</v>
      </c>
      <c r="M2829">
        <f>'[2]Order Form'!L2664</f>
        <v>0</v>
      </c>
    </row>
    <row r="2830" spans="3:13" ht="15" hidden="1" customHeight="1" outlineLevel="2" x14ac:dyDescent="0.25">
      <c r="C2830" s="59" t="s">
        <v>37</v>
      </c>
      <c r="D2830" s="59" t="s">
        <v>37</v>
      </c>
      <c r="E2830">
        <f>'[2]Order Form'!D2779</f>
        <v>509354</v>
      </c>
      <c r="F2830">
        <f>'[2]Order Form'!E2779</f>
        <v>247</v>
      </c>
      <c r="G2830">
        <f>'[2]Order Form'!F2779</f>
        <v>0</v>
      </c>
      <c r="H2830" t="str">
        <f>'[2]Order Form'!G2779</f>
        <v>LOW</v>
      </c>
      <c r="I2830" t="str">
        <f>'[2]Order Form'!H2779</f>
        <v>WS MIA SHELL BRACELET ROSE GOLD (ON SWING TAG)</v>
      </c>
      <c r="J2830">
        <f>'[2]Order Form'!I2779</f>
        <v>1</v>
      </c>
      <c r="K2830">
        <f>'[2]Order Form'!J2779</f>
        <v>9.06</v>
      </c>
      <c r="L2830">
        <f>'[2]Order Form'!K2779</f>
        <v>14.95</v>
      </c>
      <c r="M2830">
        <f>'[2]Order Form'!L2665</f>
        <v>0</v>
      </c>
    </row>
    <row r="2831" spans="3:13" ht="15" hidden="1" customHeight="1" outlineLevel="2" x14ac:dyDescent="0.25">
      <c r="C2831" s="59" t="s">
        <v>37</v>
      </c>
      <c r="D2831" s="59" t="s">
        <v>37</v>
      </c>
      <c r="E2831">
        <f>'[2]Order Form'!D2780</f>
        <v>509357</v>
      </c>
      <c r="F2831">
        <f>'[2]Order Form'!E2780</f>
        <v>248</v>
      </c>
      <c r="G2831">
        <f>'[2]Order Form'!F2780</f>
        <v>0</v>
      </c>
      <c r="H2831" t="str">
        <f>'[2]Order Form'!G2780</f>
        <v>LOW</v>
      </c>
      <c r="I2831" t="str">
        <f>'[2]Order Form'!H2780</f>
        <v>WS BOLD LINK BRACELET SILVER (ON SWING TAG)</v>
      </c>
      <c r="J2831">
        <f>'[2]Order Form'!I2780</f>
        <v>1</v>
      </c>
      <c r="K2831">
        <f>'[2]Order Form'!J2780</f>
        <v>9.06</v>
      </c>
      <c r="L2831">
        <f>'[2]Order Form'!K2780</f>
        <v>14.95</v>
      </c>
      <c r="M2831">
        <f>'[2]Order Form'!L2666</f>
        <v>0</v>
      </c>
    </row>
    <row r="2832" spans="3:13" ht="15" hidden="1" customHeight="1" outlineLevel="2" x14ac:dyDescent="0.25">
      <c r="C2832" s="59" t="s">
        <v>37</v>
      </c>
      <c r="D2832" s="59" t="s">
        <v>37</v>
      </c>
      <c r="E2832">
        <f>'[2]Order Form'!D2781</f>
        <v>0</v>
      </c>
      <c r="F2832">
        <f>'[2]Order Form'!E2781</f>
        <v>0</v>
      </c>
      <c r="G2832">
        <f>'[2]Order Form'!F2781</f>
        <v>0</v>
      </c>
      <c r="H2832">
        <f>'[2]Order Form'!G2781</f>
        <v>0</v>
      </c>
      <c r="I2832">
        <f>'[2]Order Form'!H2781</f>
        <v>0</v>
      </c>
      <c r="J2832">
        <f>'[2]Order Form'!I2781</f>
        <v>0</v>
      </c>
      <c r="K2832">
        <f>'[2]Order Form'!J2781</f>
        <v>0</v>
      </c>
      <c r="L2832">
        <f>'[2]Order Form'!K2781</f>
        <v>0</v>
      </c>
      <c r="M2832">
        <f>'[2]Order Form'!L2667</f>
        <v>0</v>
      </c>
    </row>
    <row r="2833" spans="3:13" ht="15" hidden="1" customHeight="1" outlineLevel="2" x14ac:dyDescent="0.25">
      <c r="C2833" s="59" t="s">
        <v>37</v>
      </c>
      <c r="D2833" s="59" t="s">
        <v>37</v>
      </c>
      <c r="E2833">
        <f>'[2]Order Form'!D2782</f>
        <v>506938</v>
      </c>
      <c r="F2833">
        <f>'[2]Order Form'!E2782</f>
        <v>316</v>
      </c>
      <c r="G2833">
        <f>'[2]Order Form'!F2782</f>
        <v>0</v>
      </c>
      <c r="H2833">
        <f>'[2]Order Form'!G2782</f>
        <v>0</v>
      </c>
      <c r="I2833" t="str">
        <f>'[2]Order Form'!H2782</f>
        <v>WS HALLIE PEARL BRACELET NATURAL/BLACK (ON SWING TAG)</v>
      </c>
      <c r="J2833">
        <f>'[2]Order Form'!I2782</f>
        <v>1</v>
      </c>
      <c r="K2833">
        <f>'[2]Order Form'!J2782</f>
        <v>6.03</v>
      </c>
      <c r="L2833">
        <f>'[2]Order Form'!K2782</f>
        <v>9.9499999999999993</v>
      </c>
      <c r="M2833">
        <f>'[2]Order Form'!L2668</f>
        <v>0</v>
      </c>
    </row>
    <row r="2834" spans="3:13" ht="15" hidden="1" customHeight="1" outlineLevel="2" x14ac:dyDescent="0.25">
      <c r="C2834" s="59" t="s">
        <v>37</v>
      </c>
      <c r="D2834" s="59" t="s">
        <v>37</v>
      </c>
      <c r="E2834">
        <f>'[2]Order Form'!D2783</f>
        <v>506939</v>
      </c>
      <c r="F2834">
        <f>'[2]Order Form'!E2783</f>
        <v>316</v>
      </c>
      <c r="G2834">
        <f>'[2]Order Form'!F2783</f>
        <v>0</v>
      </c>
      <c r="H2834">
        <f>'[2]Order Form'!G2783</f>
        <v>0</v>
      </c>
      <c r="I2834" t="str">
        <f>'[2]Order Form'!H2783</f>
        <v>WS HALLIE PEARL BRACELET NATURAL/AQUA (ON SWING TAG)</v>
      </c>
      <c r="J2834">
        <f>'[2]Order Form'!I2783</f>
        <v>1</v>
      </c>
      <c r="K2834">
        <f>'[2]Order Form'!J2783</f>
        <v>6.03</v>
      </c>
      <c r="L2834">
        <f>'[2]Order Form'!K2783</f>
        <v>9.9499999999999993</v>
      </c>
      <c r="M2834">
        <f>'[2]Order Form'!L2669</f>
        <v>0</v>
      </c>
    </row>
    <row r="2835" spans="3:13" ht="15" hidden="1" customHeight="1" outlineLevel="2" x14ac:dyDescent="0.25">
      <c r="C2835" s="59" t="s">
        <v>37</v>
      </c>
      <c r="D2835" s="59" t="s">
        <v>37</v>
      </c>
      <c r="E2835">
        <f>'[2]Order Form'!D2784</f>
        <v>509360</v>
      </c>
      <c r="F2835">
        <f>'[2]Order Form'!E2784</f>
        <v>327</v>
      </c>
      <c r="G2835">
        <f>'[2]Order Form'!F2784</f>
        <v>0</v>
      </c>
      <c r="H2835">
        <f>'[2]Order Form'!G2784</f>
        <v>0</v>
      </c>
      <c r="I2835" t="str">
        <f>'[2]Order Form'!H2784</f>
        <v>WS PEARL CHARM BRACELET GOLD (ON SWING TAG)</v>
      </c>
      <c r="J2835">
        <f>'[2]Order Form'!I2784</f>
        <v>1</v>
      </c>
      <c r="K2835">
        <f>'[2]Order Form'!J2784</f>
        <v>9.06</v>
      </c>
      <c r="L2835">
        <f>'[2]Order Form'!K2784</f>
        <v>14.95</v>
      </c>
      <c r="M2835">
        <f>'[2]Order Form'!L2670</f>
        <v>0</v>
      </c>
    </row>
    <row r="2836" spans="3:13" ht="15" hidden="1" customHeight="1" outlineLevel="2" x14ac:dyDescent="0.25">
      <c r="C2836" s="59" t="s">
        <v>37</v>
      </c>
      <c r="D2836" s="59" t="s">
        <v>37</v>
      </c>
      <c r="E2836">
        <f>'[2]Order Form'!D2785</f>
        <v>0</v>
      </c>
      <c r="F2836">
        <f>'[2]Order Form'!E2785</f>
        <v>0</v>
      </c>
      <c r="G2836">
        <f>'[2]Order Form'!F2785</f>
        <v>0</v>
      </c>
      <c r="H2836">
        <f>'[2]Order Form'!G2785</f>
        <v>0</v>
      </c>
      <c r="I2836">
        <f>'[2]Order Form'!H2785</f>
        <v>0</v>
      </c>
      <c r="J2836">
        <f>'[2]Order Form'!I2785</f>
        <v>0</v>
      </c>
      <c r="K2836">
        <f>'[2]Order Form'!J2785</f>
        <v>0</v>
      </c>
      <c r="L2836">
        <f>'[2]Order Form'!K2785</f>
        <v>0</v>
      </c>
      <c r="M2836">
        <f>'[2]Order Form'!L2671</f>
        <v>0</v>
      </c>
    </row>
    <row r="2837" spans="3:13" ht="15" hidden="1" customHeight="1" outlineLevel="2" x14ac:dyDescent="0.25">
      <c r="C2837" s="59" t="s">
        <v>37</v>
      </c>
      <c r="D2837" s="59" t="s">
        <v>37</v>
      </c>
      <c r="E2837">
        <f>'[2]Order Form'!D2786</f>
        <v>505516</v>
      </c>
      <c r="F2837">
        <f>'[2]Order Form'!E2786</f>
        <v>437</v>
      </c>
      <c r="G2837">
        <f>'[2]Order Form'!F2786</f>
        <v>0</v>
      </c>
      <c r="H2837">
        <f>'[2]Order Form'!G2786</f>
        <v>0</v>
      </c>
      <c r="I2837" t="str">
        <f>'[2]Order Form'!H2786</f>
        <v>WS EMILY BANGLE BLACK DIAMOND (ON SWING TAG)</v>
      </c>
      <c r="J2837">
        <f>'[2]Order Form'!I2786</f>
        <v>1</v>
      </c>
      <c r="K2837">
        <f>'[2]Order Form'!J2786</f>
        <v>10.27</v>
      </c>
      <c r="L2837">
        <f>'[2]Order Form'!K2786</f>
        <v>16.95</v>
      </c>
      <c r="M2837">
        <f>'[2]Order Form'!L2672</f>
        <v>0</v>
      </c>
    </row>
    <row r="2838" spans="3:13" ht="15" hidden="1" customHeight="1" outlineLevel="2" x14ac:dyDescent="0.25">
      <c r="C2838" s="59" t="s">
        <v>37</v>
      </c>
      <c r="D2838" s="59" t="s">
        <v>37</v>
      </c>
      <c r="E2838">
        <f>'[2]Order Form'!D2787</f>
        <v>505963</v>
      </c>
      <c r="F2838">
        <f>'[2]Order Form'!E2787</f>
        <v>443</v>
      </c>
      <c r="G2838">
        <f>'[2]Order Form'!F2787</f>
        <v>0</v>
      </c>
      <c r="H2838">
        <f>'[2]Order Form'!G2787</f>
        <v>0</v>
      </c>
      <c r="I2838" t="str">
        <f>'[2]Order Form'!H2787</f>
        <v>WS ELIZABETH BRACELET SILVER (ON SWING TAG)</v>
      </c>
      <c r="J2838">
        <f>'[2]Order Form'!I2787</f>
        <v>1</v>
      </c>
      <c r="K2838">
        <f>'[2]Order Form'!J2787</f>
        <v>6.03</v>
      </c>
      <c r="L2838">
        <f>'[2]Order Form'!K2787</f>
        <v>9.9499999999999993</v>
      </c>
      <c r="M2838">
        <f>'[2]Order Form'!L2673</f>
        <v>0</v>
      </c>
    </row>
    <row r="2839" spans="3:13" ht="15" hidden="1" customHeight="1" outlineLevel="2" x14ac:dyDescent="0.25">
      <c r="C2839" s="59" t="s">
        <v>37</v>
      </c>
      <c r="D2839" s="59" t="s">
        <v>37</v>
      </c>
      <c r="E2839">
        <f>'[2]Order Form'!D2788</f>
        <v>506873</v>
      </c>
      <c r="F2839">
        <f>'[2]Order Form'!E2788</f>
        <v>477</v>
      </c>
      <c r="G2839">
        <f>'[2]Order Form'!F2788</f>
        <v>0</v>
      </c>
      <c r="H2839">
        <f>'[2]Order Form'!G2788</f>
        <v>0</v>
      </c>
      <c r="I2839" t="str">
        <f>'[2]Order Form'!H2788</f>
        <v>WS TRI SQUARE DIAMANTE BANGLE GOLD (ON SWING TAG)</v>
      </c>
      <c r="J2839">
        <f>'[2]Order Form'!I2788</f>
        <v>1</v>
      </c>
      <c r="K2839">
        <f>'[2]Order Form'!J2788</f>
        <v>9.06</v>
      </c>
      <c r="L2839">
        <f>'[2]Order Form'!K2788</f>
        <v>14.95</v>
      </c>
      <c r="M2839">
        <f>'[2]Order Form'!L2674</f>
        <v>0</v>
      </c>
    </row>
    <row r="2840" spans="3:13" ht="15" hidden="1" customHeight="1" outlineLevel="2" x14ac:dyDescent="0.25">
      <c r="C2840" s="59" t="s">
        <v>37</v>
      </c>
      <c r="D2840" s="59" t="s">
        <v>37</v>
      </c>
      <c r="E2840">
        <f>'[2]Order Form'!D2789</f>
        <v>506878</v>
      </c>
      <c r="F2840">
        <f>'[2]Order Form'!E2789</f>
        <v>480</v>
      </c>
      <c r="G2840">
        <f>'[2]Order Form'!F2789</f>
        <v>0</v>
      </c>
      <c r="H2840">
        <f>'[2]Order Form'!G2789</f>
        <v>0</v>
      </c>
      <c r="I2840" t="str">
        <f>'[2]Order Form'!H2789</f>
        <v>WS SILVER CIRCLE PEARL BRACELET (ON SWING TAG)</v>
      </c>
      <c r="J2840">
        <f>'[2]Order Form'!I2789</f>
        <v>1</v>
      </c>
      <c r="K2840">
        <f>'[2]Order Form'!J2789</f>
        <v>9.06</v>
      </c>
      <c r="L2840">
        <f>'[2]Order Form'!K2789</f>
        <v>14.95</v>
      </c>
      <c r="M2840">
        <f>'[2]Order Form'!L2675</f>
        <v>0</v>
      </c>
    </row>
    <row r="2841" spans="3:13" ht="15" hidden="1" customHeight="1" outlineLevel="2" x14ac:dyDescent="0.25">
      <c r="C2841" s="59" t="s">
        <v>37</v>
      </c>
      <c r="D2841" s="59" t="s">
        <v>37</v>
      </c>
      <c r="E2841">
        <f>'[2]Order Form'!D2790</f>
        <v>506882</v>
      </c>
      <c r="F2841">
        <f>'[2]Order Form'!E2790</f>
        <v>484</v>
      </c>
      <c r="G2841">
        <f>'[2]Order Form'!F2790</f>
        <v>0</v>
      </c>
      <c r="H2841">
        <f>'[2]Order Form'!G2790</f>
        <v>0</v>
      </c>
      <c r="I2841" t="str">
        <f>'[2]Order Form'!H2790</f>
        <v>WS DIAMANTE BAR BRACELET SILVER (SWING TAG)</v>
      </c>
      <c r="J2841">
        <f>'[2]Order Form'!I2790</f>
        <v>1</v>
      </c>
      <c r="K2841">
        <f>'[2]Order Form'!J2790</f>
        <v>10.27</v>
      </c>
      <c r="L2841">
        <f>'[2]Order Form'!K2790</f>
        <v>16.95</v>
      </c>
      <c r="M2841">
        <f>'[2]Order Form'!L2676</f>
        <v>0</v>
      </c>
    </row>
    <row r="2842" spans="3:13" ht="15" hidden="1" customHeight="1" outlineLevel="2" x14ac:dyDescent="0.25">
      <c r="C2842" s="59" t="s">
        <v>37</v>
      </c>
      <c r="D2842" s="59" t="s">
        <v>37</v>
      </c>
      <c r="E2842">
        <f>'[2]Order Form'!D2791</f>
        <v>507413</v>
      </c>
      <c r="F2842">
        <f>'[2]Order Form'!E2791</f>
        <v>492</v>
      </c>
      <c r="G2842">
        <f>'[2]Order Form'!F2791</f>
        <v>0</v>
      </c>
      <c r="H2842">
        <f>'[2]Order Form'!G2791</f>
        <v>0</v>
      </c>
      <c r="I2842" t="str">
        <f>'[2]Order Form'!H2791</f>
        <v>WS CLOVER BRACELET GOLD (ON SWING TAG)</v>
      </c>
      <c r="J2842">
        <f>'[2]Order Form'!I2791</f>
        <v>1</v>
      </c>
      <c r="K2842">
        <f>'[2]Order Form'!J2791</f>
        <v>6.03</v>
      </c>
      <c r="L2842">
        <f>'[2]Order Form'!K2791</f>
        <v>9.9499999999999993</v>
      </c>
      <c r="M2842" t="e">
        <f>'[2]Order Form'!#REF!</f>
        <v>#REF!</v>
      </c>
    </row>
    <row r="2843" spans="3:13" ht="15" hidden="1" customHeight="1" outlineLevel="2" x14ac:dyDescent="0.25">
      <c r="C2843" s="59" t="s">
        <v>37</v>
      </c>
      <c r="D2843" s="59" t="s">
        <v>37</v>
      </c>
      <c r="E2843">
        <f>'[2]Order Form'!D2792</f>
        <v>507415</v>
      </c>
      <c r="F2843">
        <f>'[2]Order Form'!E2792</f>
        <v>494</v>
      </c>
      <c r="G2843">
        <f>'[2]Order Form'!F2792</f>
        <v>0</v>
      </c>
      <c r="H2843">
        <f>'[2]Order Form'!G2792</f>
        <v>0</v>
      </c>
      <c r="I2843" t="str">
        <f>'[2]Order Form'!H2792</f>
        <v>WS DIAMANTE CIRCLE BRACELET GOLD (ON SWING TAG)</v>
      </c>
      <c r="J2843">
        <f>'[2]Order Form'!I2792</f>
        <v>1</v>
      </c>
      <c r="K2843">
        <f>'[2]Order Form'!J2792</f>
        <v>7.85</v>
      </c>
      <c r="L2843">
        <f>'[2]Order Form'!K2792</f>
        <v>12.95</v>
      </c>
      <c r="M2843">
        <f>'[2]Order Form'!L2677</f>
        <v>0</v>
      </c>
    </row>
    <row r="2844" spans="3:13" ht="15" hidden="1" customHeight="1" outlineLevel="2" x14ac:dyDescent="0.25">
      <c r="C2844" s="59" t="s">
        <v>37</v>
      </c>
      <c r="D2844" s="59" t="s">
        <v>37</v>
      </c>
      <c r="E2844">
        <f>'[2]Order Form'!D2793</f>
        <v>507416</v>
      </c>
      <c r="F2844">
        <f>'[2]Order Form'!E2793</f>
        <v>495</v>
      </c>
      <c r="G2844">
        <f>'[2]Order Form'!F2793</f>
        <v>0</v>
      </c>
      <c r="H2844">
        <f>'[2]Order Form'!G2793</f>
        <v>0</v>
      </c>
      <c r="I2844" t="str">
        <f>'[2]Order Form'!H2793</f>
        <v>WS RECTANGLE DIAMANTE BRACELET GOLD (ON SWING TAG)</v>
      </c>
      <c r="J2844">
        <f>'[2]Order Form'!I2793</f>
        <v>1</v>
      </c>
      <c r="K2844">
        <f>'[2]Order Form'!J2793</f>
        <v>9.06</v>
      </c>
      <c r="L2844">
        <f>'[2]Order Form'!K2793</f>
        <v>14.95</v>
      </c>
      <c r="M2844">
        <f>'[2]Order Form'!L2678</f>
        <v>0</v>
      </c>
    </row>
    <row r="2845" spans="3:13" ht="15" hidden="1" customHeight="1" outlineLevel="2" x14ac:dyDescent="0.25">
      <c r="C2845" s="59" t="s">
        <v>37</v>
      </c>
      <c r="D2845" s="59" t="s">
        <v>37</v>
      </c>
      <c r="E2845">
        <f>'[2]Order Form'!D2794</f>
        <v>507417</v>
      </c>
      <c r="F2845">
        <f>'[2]Order Form'!E2794</f>
        <v>496</v>
      </c>
      <c r="G2845">
        <f>'[2]Order Form'!F2794</f>
        <v>0</v>
      </c>
      <c r="H2845">
        <f>'[2]Order Form'!G2794</f>
        <v>0</v>
      </c>
      <c r="I2845" t="str">
        <f>'[2]Order Form'!H2794</f>
        <v>WS SIMPLE DIAMANTE BRACELET SILVER (ON SWING TAG)</v>
      </c>
      <c r="J2845">
        <f>'[2]Order Form'!I2794</f>
        <v>1</v>
      </c>
      <c r="K2845">
        <f>'[2]Order Form'!J2794</f>
        <v>7.85</v>
      </c>
      <c r="L2845">
        <f>'[2]Order Form'!K2794</f>
        <v>12.95</v>
      </c>
      <c r="M2845">
        <f>'[2]Order Form'!L2679</f>
        <v>0</v>
      </c>
    </row>
    <row r="2846" spans="3:13" ht="15" hidden="1" customHeight="1" outlineLevel="2" x14ac:dyDescent="0.25">
      <c r="C2846" s="59" t="s">
        <v>37</v>
      </c>
      <c r="D2846" s="59" t="s">
        <v>37</v>
      </c>
      <c r="E2846">
        <f>'[2]Order Form'!D2795</f>
        <v>507418</v>
      </c>
      <c r="F2846">
        <f>'[2]Order Form'!E2795</f>
        <v>497</v>
      </c>
      <c r="G2846">
        <f>'[2]Order Form'!F2795</f>
        <v>0</v>
      </c>
      <c r="H2846">
        <f>'[2]Order Form'!G2795</f>
        <v>0</v>
      </c>
      <c r="I2846" t="str">
        <f>'[2]Order Form'!H2795</f>
        <v>WS DIAMANTE GLAMOUR BRACELET GOLD (ON SWING TAG)</v>
      </c>
      <c r="J2846">
        <f>'[2]Order Form'!I2795</f>
        <v>1</v>
      </c>
      <c r="K2846">
        <f>'[2]Order Form'!J2795</f>
        <v>10.27</v>
      </c>
      <c r="L2846">
        <f>'[2]Order Form'!K2795</f>
        <v>16.95</v>
      </c>
      <c r="M2846">
        <f>'[2]Order Form'!L2680</f>
        <v>0</v>
      </c>
    </row>
    <row r="2847" spans="3:13" ht="15" hidden="1" customHeight="1" outlineLevel="2" x14ac:dyDescent="0.25">
      <c r="C2847" s="59" t="s">
        <v>37</v>
      </c>
      <c r="D2847" s="59" t="s">
        <v>37</v>
      </c>
      <c r="E2847">
        <f>'[2]Order Form'!D2796</f>
        <v>507419</v>
      </c>
      <c r="F2847">
        <f>'[2]Order Form'!E2796</f>
        <v>498</v>
      </c>
      <c r="G2847">
        <f>'[2]Order Form'!F2796</f>
        <v>0</v>
      </c>
      <c r="H2847">
        <f>'[2]Order Form'!G2796</f>
        <v>0</v>
      </c>
      <c r="I2847" t="str">
        <f>'[2]Order Form'!H2796</f>
        <v>WS DIAMANTE TWIST BRACELET SILVER (ON SWING TAG)</v>
      </c>
      <c r="J2847">
        <f>'[2]Order Form'!I2796</f>
        <v>1</v>
      </c>
      <c r="K2847">
        <f>'[2]Order Form'!J2796</f>
        <v>12.09</v>
      </c>
      <c r="L2847">
        <f>'[2]Order Form'!K2796</f>
        <v>19.95</v>
      </c>
      <c r="M2847" t="e">
        <f>'[2]Order Form'!#REF!</f>
        <v>#REF!</v>
      </c>
    </row>
    <row r="2848" spans="3:13" ht="15" hidden="1" customHeight="1" outlineLevel="2" x14ac:dyDescent="0.25">
      <c r="C2848" s="59" t="s">
        <v>37</v>
      </c>
      <c r="D2848" s="59" t="s">
        <v>37</v>
      </c>
      <c r="E2848">
        <f>'[2]Order Form'!D2797</f>
        <v>507909</v>
      </c>
      <c r="F2848">
        <f>'[2]Order Form'!E2797</f>
        <v>505</v>
      </c>
      <c r="G2848">
        <f>'[2]Order Form'!F2797</f>
        <v>0</v>
      </c>
      <c r="H2848">
        <f>'[2]Order Form'!G2797</f>
        <v>0</v>
      </c>
      <c r="I2848" t="str">
        <f>'[2]Order Form'!H2797</f>
        <v>WS TRIO DIAMANTE BRACELET SILVER (ON SWING TAG)</v>
      </c>
      <c r="J2848">
        <f>'[2]Order Form'!I2797</f>
        <v>1</v>
      </c>
      <c r="K2848">
        <f>'[2]Order Form'!J2797</f>
        <v>7.85</v>
      </c>
      <c r="L2848">
        <f>'[2]Order Form'!K2797</f>
        <v>12.95</v>
      </c>
      <c r="M2848">
        <f>'[2]Order Form'!L2681</f>
        <v>0</v>
      </c>
    </row>
    <row r="2849" spans="3:13" ht="15" hidden="1" customHeight="1" outlineLevel="2" x14ac:dyDescent="0.25">
      <c r="C2849" s="59" t="s">
        <v>37</v>
      </c>
      <c r="D2849" s="59" t="s">
        <v>37</v>
      </c>
      <c r="E2849">
        <f>'[2]Order Form'!D2798</f>
        <v>507911</v>
      </c>
      <c r="F2849">
        <f>'[2]Order Form'!E2798</f>
        <v>507</v>
      </c>
      <c r="G2849">
        <f>'[2]Order Form'!F2798</f>
        <v>0</v>
      </c>
      <c r="H2849">
        <f>'[2]Order Form'!G2798</f>
        <v>0</v>
      </c>
      <c r="I2849" t="str">
        <f>'[2]Order Form'!H2798</f>
        <v>WS BELLA BAR BRACELET ROSE GOLD (ON SWING TAG)</v>
      </c>
      <c r="J2849">
        <f>'[2]Order Form'!I2798</f>
        <v>1</v>
      </c>
      <c r="K2849">
        <f>'[2]Order Form'!J2798</f>
        <v>7.85</v>
      </c>
      <c r="L2849">
        <f>'[2]Order Form'!K2798</f>
        <v>12.95</v>
      </c>
      <c r="M2849">
        <f>'[2]Order Form'!L2682</f>
        <v>0</v>
      </c>
    </row>
    <row r="2850" spans="3:13" ht="15" hidden="1" customHeight="1" outlineLevel="2" x14ac:dyDescent="0.25">
      <c r="C2850" s="59" t="s">
        <v>37</v>
      </c>
      <c r="D2850" s="59" t="s">
        <v>37</v>
      </c>
      <c r="E2850">
        <f>'[2]Order Form'!D2799</f>
        <v>508368</v>
      </c>
      <c r="F2850">
        <f>'[2]Order Form'!E2799</f>
        <v>511</v>
      </c>
      <c r="G2850">
        <f>'[2]Order Form'!F2799</f>
        <v>0</v>
      </c>
      <c r="H2850">
        <f>'[2]Order Form'!G2799</f>
        <v>0</v>
      </c>
      <c r="I2850" t="str">
        <f>'[2]Order Form'!H2799</f>
        <v>WS QUINN DIAMANTE BANGLE SILVER (ON SWING TAG)</v>
      </c>
      <c r="J2850">
        <f>'[2]Order Form'!I2799</f>
        <v>1</v>
      </c>
      <c r="K2850">
        <f>'[2]Order Form'!J2799</f>
        <v>9.06</v>
      </c>
      <c r="L2850">
        <f>'[2]Order Form'!K2799</f>
        <v>14.95</v>
      </c>
      <c r="M2850">
        <f>'[2]Order Form'!L2683</f>
        <v>0</v>
      </c>
    </row>
    <row r="2851" spans="3:13" ht="15" hidden="1" customHeight="1" outlineLevel="2" x14ac:dyDescent="0.25">
      <c r="C2851" s="59" t="s">
        <v>37</v>
      </c>
      <c r="D2851" s="59" t="s">
        <v>37</v>
      </c>
      <c r="E2851">
        <f>'[2]Order Form'!D2800</f>
        <v>508371</v>
      </c>
      <c r="F2851">
        <f>'[2]Order Form'!E2800</f>
        <v>512</v>
      </c>
      <c r="G2851">
        <f>'[2]Order Form'!F2800</f>
        <v>0</v>
      </c>
      <c r="H2851">
        <f>'[2]Order Form'!G2800</f>
        <v>0</v>
      </c>
      <c r="I2851" t="str">
        <f>'[2]Order Form'!H2800</f>
        <v>WS COCKTAIL BRACELET SILVER (ON SWING TAG)</v>
      </c>
      <c r="J2851">
        <f>'[2]Order Form'!I2800</f>
        <v>1</v>
      </c>
      <c r="K2851">
        <f>'[2]Order Form'!J2800</f>
        <v>9.06</v>
      </c>
      <c r="L2851">
        <f>'[2]Order Form'!K2800</f>
        <v>14.95</v>
      </c>
      <c r="M2851">
        <f>'[2]Order Form'!L2684</f>
        <v>0</v>
      </c>
    </row>
    <row r="2852" spans="3:13" ht="15" hidden="1" customHeight="1" outlineLevel="2" x14ac:dyDescent="0.25">
      <c r="C2852" s="59" t="s">
        <v>37</v>
      </c>
      <c r="D2852" s="59" t="s">
        <v>37</v>
      </c>
      <c r="E2852">
        <f>'[2]Order Form'!D2801</f>
        <v>0</v>
      </c>
      <c r="F2852">
        <f>'[2]Order Form'!E2801</f>
        <v>0</v>
      </c>
      <c r="G2852">
        <f>'[2]Order Form'!F2801</f>
        <v>0</v>
      </c>
      <c r="H2852">
        <f>'[2]Order Form'!G2801</f>
        <v>0</v>
      </c>
      <c r="I2852">
        <f>'[2]Order Form'!H2801</f>
        <v>0</v>
      </c>
      <c r="J2852">
        <f>'[2]Order Form'!I2801</f>
        <v>0</v>
      </c>
      <c r="K2852">
        <f>'[2]Order Form'!J2801</f>
        <v>0</v>
      </c>
      <c r="L2852">
        <f>'[2]Order Form'!K2801</f>
        <v>0</v>
      </c>
      <c r="M2852">
        <f>'[2]Order Form'!L2685</f>
        <v>0</v>
      </c>
    </row>
    <row r="2853" spans="3:13" ht="15" hidden="1" customHeight="1" outlineLevel="2" x14ac:dyDescent="0.25">
      <c r="C2853" s="59" t="s">
        <v>37</v>
      </c>
      <c r="D2853" s="59" t="s">
        <v>37</v>
      </c>
      <c r="E2853">
        <f>'[2]Order Form'!D2802</f>
        <v>0</v>
      </c>
      <c r="F2853">
        <f>'[2]Order Form'!E2802</f>
        <v>0</v>
      </c>
      <c r="G2853">
        <f>'[2]Order Form'!F2802</f>
        <v>0</v>
      </c>
      <c r="H2853">
        <f>'[2]Order Form'!G2802</f>
        <v>0</v>
      </c>
      <c r="I2853">
        <f>'[2]Order Form'!H2802</f>
        <v>0</v>
      </c>
      <c r="J2853">
        <f>'[2]Order Form'!I2802</f>
        <v>0</v>
      </c>
      <c r="K2853">
        <f>'[2]Order Form'!J2802</f>
        <v>0</v>
      </c>
      <c r="L2853">
        <f>'[2]Order Form'!K2802</f>
        <v>0</v>
      </c>
      <c r="M2853">
        <f>'[2]Order Form'!L2686</f>
        <v>0</v>
      </c>
    </row>
    <row r="2854" spans="3:13" ht="15" hidden="1" customHeight="1" outlineLevel="2" x14ac:dyDescent="0.25">
      <c r="C2854" s="59" t="s">
        <v>37</v>
      </c>
      <c r="D2854" s="59" t="s">
        <v>37</v>
      </c>
      <c r="E2854">
        <f>'[2]Order Form'!D2803</f>
        <v>0</v>
      </c>
      <c r="F2854">
        <f>'[2]Order Form'!E2803</f>
        <v>0</v>
      </c>
      <c r="G2854">
        <f>'[2]Order Form'!F2803</f>
        <v>0</v>
      </c>
      <c r="H2854">
        <f>'[2]Order Form'!G2803</f>
        <v>0</v>
      </c>
      <c r="I2854">
        <f>'[2]Order Form'!H2803</f>
        <v>0</v>
      </c>
      <c r="J2854">
        <f>'[2]Order Form'!I2803</f>
        <v>0</v>
      </c>
      <c r="K2854">
        <f>'[2]Order Form'!J2803</f>
        <v>0</v>
      </c>
      <c r="L2854">
        <f>'[2]Order Form'!K2803</f>
        <v>0</v>
      </c>
      <c r="M2854">
        <f>'[2]Order Form'!L2687</f>
        <v>0</v>
      </c>
    </row>
    <row r="2855" spans="3:13" ht="15" hidden="1" customHeight="1" outlineLevel="2" x14ac:dyDescent="0.25">
      <c r="C2855" s="59" t="s">
        <v>37</v>
      </c>
      <c r="D2855" s="59" t="s">
        <v>37</v>
      </c>
      <c r="E2855" t="str">
        <f>'[2]Order Form'!D2804</f>
        <v>WSJ110</v>
      </c>
      <c r="F2855">
        <f>'[2]Order Form'!E2804</f>
        <v>0</v>
      </c>
      <c r="G2855">
        <f>'[2]Order Form'!F2804</f>
        <v>0</v>
      </c>
      <c r="H2855" t="str">
        <f>'[2]Order Form'!G2804</f>
        <v>P</v>
      </c>
      <c r="I2855" t="str">
        <f>'[2]Order Form'!H2804</f>
        <v>WS SCULPTURAL ELEGANCE RINGS ON SWING TAG PREPACK</v>
      </c>
      <c r="J2855">
        <f>'[2]Order Form'!I2804</f>
        <v>1</v>
      </c>
      <c r="K2855">
        <f>'[2]Order Form'!J2804</f>
        <v>233.2</v>
      </c>
      <c r="L2855">
        <f>'[2]Order Form'!K2804</f>
        <v>384.78</v>
      </c>
      <c r="M2855">
        <f>'[2]Order Form'!L2688</f>
        <v>0</v>
      </c>
    </row>
    <row r="2856" spans="3:13" ht="15" hidden="1" customHeight="1" outlineLevel="2" x14ac:dyDescent="0.25">
      <c r="C2856" s="59" t="s">
        <v>37</v>
      </c>
      <c r="D2856" s="59" t="s">
        <v>37</v>
      </c>
      <c r="E2856" t="str">
        <f>'[2]Order Form'!D2805</f>
        <v>S197</v>
      </c>
      <c r="F2856" t="str">
        <f>'[2]Order Form'!E2805</f>
        <v>MISC</v>
      </c>
      <c r="G2856">
        <f>'[2]Order Form'!F2805</f>
        <v>0</v>
      </c>
      <c r="H2856">
        <f>'[2]Order Form'!G2805</f>
        <v>0</v>
      </c>
      <c r="I2856" t="str">
        <f>'[2]Order Form'!H2805</f>
        <v>WS TIMBER RING STAND (NOT INCLUDED IN PREPACK - ORDER IF REQUIRED)</v>
      </c>
      <c r="J2856">
        <f>'[2]Order Form'!I2805</f>
        <v>1</v>
      </c>
      <c r="K2856">
        <f>'[2]Order Form'!J2805</f>
        <v>0</v>
      </c>
      <c r="L2856">
        <f>'[2]Order Form'!K2805</f>
        <v>0</v>
      </c>
      <c r="M2856" t="e">
        <f>'[2]Order Form'!#REF!</f>
        <v>#REF!</v>
      </c>
    </row>
    <row r="2857" spans="3:13" ht="15" hidden="1" customHeight="1" outlineLevel="2" x14ac:dyDescent="0.25">
      <c r="C2857" s="59" t="s">
        <v>37</v>
      </c>
      <c r="D2857" s="59" t="s">
        <v>37</v>
      </c>
      <c r="E2857">
        <f>'[2]Order Form'!D2806</f>
        <v>512650</v>
      </c>
      <c r="F2857">
        <f>'[2]Order Form'!E2806</f>
        <v>233</v>
      </c>
      <c r="G2857">
        <f>'[2]Order Form'!F2806</f>
        <v>0</v>
      </c>
      <c r="H2857">
        <f>'[2]Order Form'!G2806</f>
        <v>0</v>
      </c>
      <c r="I2857" t="str">
        <f>'[2]Order Form'!H2806</f>
        <v>WS HEART CHARM RING GOLD SML/MED (ON SWING TAG)</v>
      </c>
      <c r="J2857">
        <f>'[2]Order Form'!I2806</f>
        <v>0</v>
      </c>
      <c r="K2857">
        <f>'[2]Order Form'!J2806</f>
        <v>7.85</v>
      </c>
      <c r="L2857">
        <f>'[2]Order Form'!K2806</f>
        <v>12.95</v>
      </c>
      <c r="M2857">
        <f>'[2]Order Form'!L2689</f>
        <v>0</v>
      </c>
    </row>
    <row r="2858" spans="3:13" ht="15" hidden="1" customHeight="1" outlineLevel="2" x14ac:dyDescent="0.25">
      <c r="C2858" s="59" t="s">
        <v>37</v>
      </c>
      <c r="D2858" s="59" t="s">
        <v>37</v>
      </c>
      <c r="E2858">
        <f>'[2]Order Form'!D2807</f>
        <v>512651</v>
      </c>
      <c r="F2858">
        <f>'[2]Order Form'!E2807</f>
        <v>233</v>
      </c>
      <c r="G2858">
        <f>'[2]Order Form'!F2807</f>
        <v>0</v>
      </c>
      <c r="H2858">
        <f>'[2]Order Form'!G2807</f>
        <v>0</v>
      </c>
      <c r="I2858" t="str">
        <f>'[2]Order Form'!H2807</f>
        <v>WS HEART CHARM RING GOLD MED/LRG (ON SWING TAG)</v>
      </c>
      <c r="J2858">
        <f>'[2]Order Form'!I2807</f>
        <v>0</v>
      </c>
      <c r="K2858">
        <f>'[2]Order Form'!J2807</f>
        <v>7.85</v>
      </c>
      <c r="L2858">
        <f>'[2]Order Form'!K2807</f>
        <v>12.95</v>
      </c>
      <c r="M2858">
        <f>'[2]Order Form'!L2690</f>
        <v>0</v>
      </c>
    </row>
    <row r="2859" spans="3:13" ht="15" hidden="1" customHeight="1" outlineLevel="2" x14ac:dyDescent="0.25">
      <c r="C2859" s="59" t="s">
        <v>37</v>
      </c>
      <c r="D2859" s="59" t="s">
        <v>37</v>
      </c>
      <c r="E2859">
        <f>'[2]Order Form'!D2808</f>
        <v>512652</v>
      </c>
      <c r="F2859">
        <f>'[2]Order Form'!E2808</f>
        <v>234</v>
      </c>
      <c r="G2859">
        <f>'[2]Order Form'!F2808</f>
        <v>0</v>
      </c>
      <c r="H2859">
        <f>'[2]Order Form'!G2808</f>
        <v>0</v>
      </c>
      <c r="I2859" t="str">
        <f>'[2]Order Form'!H2808</f>
        <v>WS KNOT RING SILVER SML/MED (ON SWING TAG)</v>
      </c>
      <c r="J2859">
        <f>'[2]Order Form'!I2808</f>
        <v>0</v>
      </c>
      <c r="K2859">
        <f>'[2]Order Form'!J2808</f>
        <v>7.85</v>
      </c>
      <c r="L2859">
        <f>'[2]Order Form'!K2808</f>
        <v>12.95</v>
      </c>
      <c r="M2859">
        <f>'[2]Order Form'!L2691</f>
        <v>0</v>
      </c>
    </row>
    <row r="2860" spans="3:13" ht="15" hidden="1" customHeight="1" outlineLevel="2" x14ac:dyDescent="0.25">
      <c r="C2860" s="59" t="s">
        <v>37</v>
      </c>
      <c r="D2860" s="59" t="s">
        <v>37</v>
      </c>
      <c r="E2860">
        <f>'[2]Order Form'!D2809</f>
        <v>512653</v>
      </c>
      <c r="F2860">
        <f>'[2]Order Form'!E2809</f>
        <v>234</v>
      </c>
      <c r="G2860">
        <f>'[2]Order Form'!F2809</f>
        <v>0</v>
      </c>
      <c r="H2860">
        <f>'[2]Order Form'!G2809</f>
        <v>0</v>
      </c>
      <c r="I2860" t="str">
        <f>'[2]Order Form'!H2809</f>
        <v>WS KNOT RING SILVER MED/LRG (ON SWING TAG)</v>
      </c>
      <c r="J2860">
        <f>'[2]Order Form'!I2809</f>
        <v>0</v>
      </c>
      <c r="K2860">
        <f>'[2]Order Form'!J2809</f>
        <v>7.85</v>
      </c>
      <c r="L2860">
        <f>'[2]Order Form'!K2809</f>
        <v>12.95</v>
      </c>
      <c r="M2860" t="e">
        <f>'[2]Order Form'!#REF!</f>
        <v>#REF!</v>
      </c>
    </row>
    <row r="2861" spans="3:13" ht="15" hidden="1" customHeight="1" outlineLevel="2" x14ac:dyDescent="0.25">
      <c r="C2861" s="59" t="s">
        <v>37</v>
      </c>
      <c r="D2861" s="59" t="s">
        <v>37</v>
      </c>
      <c r="E2861">
        <f>'[2]Order Form'!D2810</f>
        <v>512654</v>
      </c>
      <c r="F2861">
        <f>'[2]Order Form'!E2810</f>
        <v>235</v>
      </c>
      <c r="G2861">
        <f>'[2]Order Form'!F2810</f>
        <v>0</v>
      </c>
      <c r="H2861">
        <f>'[2]Order Form'!G2810</f>
        <v>0</v>
      </c>
      <c r="I2861" t="str">
        <f>'[2]Order Form'!H2810</f>
        <v>WS MODERN CRYSTAL RING GOLD SML/MED (ON SWING TAG)</v>
      </c>
      <c r="J2861">
        <f>'[2]Order Form'!I2810</f>
        <v>0</v>
      </c>
      <c r="K2861">
        <f>'[2]Order Form'!J2810</f>
        <v>7.85</v>
      </c>
      <c r="L2861">
        <f>'[2]Order Form'!K2810</f>
        <v>12.95</v>
      </c>
      <c r="M2861">
        <f>'[2]Order Form'!L2692</f>
        <v>0</v>
      </c>
    </row>
    <row r="2862" spans="3:13" ht="15" hidden="1" customHeight="1" outlineLevel="2" x14ac:dyDescent="0.25">
      <c r="C2862" s="59" t="s">
        <v>37</v>
      </c>
      <c r="D2862" s="59" t="s">
        <v>37</v>
      </c>
      <c r="E2862">
        <f>'[2]Order Form'!D2811</f>
        <v>512655</v>
      </c>
      <c r="F2862">
        <f>'[2]Order Form'!E2811</f>
        <v>235</v>
      </c>
      <c r="G2862">
        <f>'[2]Order Form'!F2811</f>
        <v>0</v>
      </c>
      <c r="H2862">
        <f>'[2]Order Form'!G2811</f>
        <v>0</v>
      </c>
      <c r="I2862" t="str">
        <f>'[2]Order Form'!H2811</f>
        <v>WS MODERN CRYSTAL RING GOLD MED/LRG (ON SWING TAG)</v>
      </c>
      <c r="J2862">
        <f>'[2]Order Form'!I2811</f>
        <v>0</v>
      </c>
      <c r="K2862">
        <f>'[2]Order Form'!J2811</f>
        <v>7.85</v>
      </c>
      <c r="L2862">
        <f>'[2]Order Form'!K2811</f>
        <v>12.95</v>
      </c>
      <c r="M2862">
        <f>'[2]Order Form'!L2693</f>
        <v>0</v>
      </c>
    </row>
    <row r="2863" spans="3:13" ht="15" hidden="1" customHeight="1" outlineLevel="2" x14ac:dyDescent="0.25">
      <c r="C2863" s="59" t="s">
        <v>37</v>
      </c>
      <c r="D2863" s="59" t="s">
        <v>37</v>
      </c>
      <c r="E2863">
        <f>'[2]Order Form'!D2812</f>
        <v>512656</v>
      </c>
      <c r="F2863">
        <f>'[2]Order Form'!E2812</f>
        <v>345</v>
      </c>
      <c r="G2863">
        <f>'[2]Order Form'!F2812</f>
        <v>0</v>
      </c>
      <c r="H2863">
        <f>'[2]Order Form'!G2812</f>
        <v>0</v>
      </c>
      <c r="I2863" t="str">
        <f>'[2]Order Form'!H2812</f>
        <v>WS BATTERED RING SILVER SML/MED (ON SWING TAG)</v>
      </c>
      <c r="J2863">
        <f>'[2]Order Form'!I2812</f>
        <v>0</v>
      </c>
      <c r="K2863">
        <f>'[2]Order Form'!J2812</f>
        <v>9.06</v>
      </c>
      <c r="L2863">
        <f>'[2]Order Form'!K2812</f>
        <v>14.95</v>
      </c>
      <c r="M2863">
        <f>'[2]Order Form'!L2694</f>
        <v>0</v>
      </c>
    </row>
    <row r="2864" spans="3:13" ht="15" hidden="1" customHeight="1" outlineLevel="2" x14ac:dyDescent="0.25">
      <c r="C2864" s="59" t="s">
        <v>37</v>
      </c>
      <c r="D2864" s="59" t="s">
        <v>37</v>
      </c>
      <c r="E2864">
        <f>'[2]Order Form'!D2813</f>
        <v>512657</v>
      </c>
      <c r="F2864">
        <f>'[2]Order Form'!E2813</f>
        <v>345</v>
      </c>
      <c r="G2864">
        <f>'[2]Order Form'!F2813</f>
        <v>0</v>
      </c>
      <c r="H2864">
        <f>'[2]Order Form'!G2813</f>
        <v>0</v>
      </c>
      <c r="I2864" t="str">
        <f>'[2]Order Form'!H2813</f>
        <v>WS BATTERED RING SILVER MED/LRG (ON SWING TAG)</v>
      </c>
      <c r="J2864">
        <f>'[2]Order Form'!I2813</f>
        <v>0</v>
      </c>
      <c r="K2864">
        <f>'[2]Order Form'!J2813</f>
        <v>9.06</v>
      </c>
      <c r="L2864">
        <f>'[2]Order Form'!K2813</f>
        <v>14.95</v>
      </c>
      <c r="M2864">
        <f>'[2]Order Form'!L2695</f>
        <v>0</v>
      </c>
    </row>
    <row r="2865" spans="3:13" ht="15" hidden="1" customHeight="1" outlineLevel="2" x14ac:dyDescent="0.25">
      <c r="C2865" s="59" t="s">
        <v>37</v>
      </c>
      <c r="D2865" s="59" t="s">
        <v>37</v>
      </c>
      <c r="E2865">
        <f>'[2]Order Form'!D2814</f>
        <v>512658</v>
      </c>
      <c r="F2865">
        <f>'[2]Order Form'!E2814</f>
        <v>346</v>
      </c>
      <c r="G2865">
        <f>'[2]Order Form'!F2814</f>
        <v>0</v>
      </c>
      <c r="H2865">
        <f>'[2]Order Form'!G2814</f>
        <v>0</v>
      </c>
      <c r="I2865" t="str">
        <f>'[2]Order Form'!H2814</f>
        <v>WS PEARLESCENT RING GOLD SML/MED (ON SWING TAG)</v>
      </c>
      <c r="J2865">
        <f>'[2]Order Form'!I2814</f>
        <v>0</v>
      </c>
      <c r="K2865">
        <f>'[2]Order Form'!J2814</f>
        <v>9.06</v>
      </c>
      <c r="L2865">
        <f>'[2]Order Form'!K2814</f>
        <v>14.95</v>
      </c>
      <c r="M2865">
        <f>'[2]Order Form'!L2696</f>
        <v>0</v>
      </c>
    </row>
    <row r="2866" spans="3:13" ht="15" hidden="1" customHeight="1" outlineLevel="2" x14ac:dyDescent="0.25">
      <c r="C2866" s="59" t="s">
        <v>37</v>
      </c>
      <c r="D2866" s="59" t="s">
        <v>37</v>
      </c>
      <c r="E2866">
        <f>'[2]Order Form'!D2815</f>
        <v>512659</v>
      </c>
      <c r="F2866">
        <f>'[2]Order Form'!E2815</f>
        <v>346</v>
      </c>
      <c r="G2866">
        <f>'[2]Order Form'!F2815</f>
        <v>0</v>
      </c>
      <c r="H2866">
        <f>'[2]Order Form'!G2815</f>
        <v>0</v>
      </c>
      <c r="I2866" t="str">
        <f>'[2]Order Form'!H2815</f>
        <v>WS PEARLESCENT RING GOLD MED/LRG (ON SWING TAG)</v>
      </c>
      <c r="J2866">
        <f>'[2]Order Form'!I2815</f>
        <v>0</v>
      </c>
      <c r="K2866">
        <f>'[2]Order Form'!J2815</f>
        <v>9.06</v>
      </c>
      <c r="L2866">
        <f>'[2]Order Form'!K2815</f>
        <v>14.95</v>
      </c>
      <c r="M2866">
        <f>'[2]Order Form'!L2697</f>
        <v>0</v>
      </c>
    </row>
    <row r="2867" spans="3:13" ht="15" hidden="1" customHeight="1" outlineLevel="2" x14ac:dyDescent="0.25">
      <c r="C2867" s="59" t="s">
        <v>37</v>
      </c>
      <c r="D2867" s="59" t="s">
        <v>37</v>
      </c>
      <c r="E2867">
        <f>'[2]Order Form'!D2816</f>
        <v>512660</v>
      </c>
      <c r="F2867">
        <f>'[2]Order Form'!E2816</f>
        <v>347</v>
      </c>
      <c r="G2867">
        <f>'[2]Order Form'!F2816</f>
        <v>0</v>
      </c>
      <c r="H2867">
        <f>'[2]Order Form'!G2816</f>
        <v>0</v>
      </c>
      <c r="I2867" t="str">
        <f>'[2]Order Form'!H2816</f>
        <v>WS WAVE CRYSTAL RING ROSE GOLD SML/MED (ON SWING TAG)</v>
      </c>
      <c r="J2867">
        <f>'[2]Order Form'!I2816</f>
        <v>0</v>
      </c>
      <c r="K2867">
        <f>'[2]Order Form'!J2816</f>
        <v>9.06</v>
      </c>
      <c r="L2867">
        <f>'[2]Order Form'!K2816</f>
        <v>14.95</v>
      </c>
      <c r="M2867">
        <f>'[2]Order Form'!L2698</f>
        <v>0</v>
      </c>
    </row>
    <row r="2868" spans="3:13" ht="15" hidden="1" customHeight="1" outlineLevel="2" x14ac:dyDescent="0.25">
      <c r="C2868" s="59" t="s">
        <v>37</v>
      </c>
      <c r="D2868" s="59" t="s">
        <v>37</v>
      </c>
      <c r="E2868">
        <f>'[2]Order Form'!D2817</f>
        <v>512661</v>
      </c>
      <c r="F2868">
        <f>'[2]Order Form'!E2817</f>
        <v>347</v>
      </c>
      <c r="G2868">
        <f>'[2]Order Form'!F2817</f>
        <v>0</v>
      </c>
      <c r="H2868">
        <f>'[2]Order Form'!G2817</f>
        <v>0</v>
      </c>
      <c r="I2868" t="str">
        <f>'[2]Order Form'!H2817</f>
        <v>WS WAVE CRYSTAL RING ROSE GOLD MED/LRG (ON SWING TAG)</v>
      </c>
      <c r="J2868">
        <f>'[2]Order Form'!I2817</f>
        <v>0</v>
      </c>
      <c r="K2868">
        <f>'[2]Order Form'!J2817</f>
        <v>9.06</v>
      </c>
      <c r="L2868">
        <f>'[2]Order Form'!K2817</f>
        <v>14.95</v>
      </c>
      <c r="M2868">
        <f>'[2]Order Form'!L2699</f>
        <v>0</v>
      </c>
    </row>
    <row r="2869" spans="3:13" ht="15" hidden="1" customHeight="1" outlineLevel="2" x14ac:dyDescent="0.25">
      <c r="C2869" s="59" t="s">
        <v>37</v>
      </c>
      <c r="D2869" s="59" t="s">
        <v>37</v>
      </c>
      <c r="E2869">
        <f>'[2]Order Form'!D2818</f>
        <v>512662</v>
      </c>
      <c r="F2869">
        <f>'[2]Order Form'!E2818</f>
        <v>348</v>
      </c>
      <c r="G2869">
        <f>'[2]Order Form'!F2818</f>
        <v>0</v>
      </c>
      <c r="H2869">
        <f>'[2]Order Form'!G2818</f>
        <v>0</v>
      </c>
      <c r="I2869" t="str">
        <f>'[2]Order Form'!H2818</f>
        <v>WS COSMIC SIGNET RING SILVER SML/MED (ON SWING TAG)</v>
      </c>
      <c r="J2869">
        <f>'[2]Order Form'!I2818</f>
        <v>0</v>
      </c>
      <c r="K2869">
        <f>'[2]Order Form'!J2818</f>
        <v>9.06</v>
      </c>
      <c r="L2869">
        <f>'[2]Order Form'!K2818</f>
        <v>14.95</v>
      </c>
      <c r="M2869">
        <f>'[2]Order Form'!L2700</f>
        <v>0</v>
      </c>
    </row>
    <row r="2870" spans="3:13" ht="15" hidden="1" customHeight="1" outlineLevel="2" x14ac:dyDescent="0.25">
      <c r="C2870" s="59" t="s">
        <v>37</v>
      </c>
      <c r="D2870" s="59" t="s">
        <v>37</v>
      </c>
      <c r="E2870">
        <f>'[2]Order Form'!D2819</f>
        <v>512663</v>
      </c>
      <c r="F2870">
        <f>'[2]Order Form'!E2819</f>
        <v>348</v>
      </c>
      <c r="G2870">
        <f>'[2]Order Form'!F2819</f>
        <v>0</v>
      </c>
      <c r="H2870">
        <f>'[2]Order Form'!G2819</f>
        <v>0</v>
      </c>
      <c r="I2870" t="str">
        <f>'[2]Order Form'!H2819</f>
        <v>WS COSMIC SIGNET RING SILVER MED/LRG (ON SWING TAG)</v>
      </c>
      <c r="J2870">
        <f>'[2]Order Form'!I2819</f>
        <v>0</v>
      </c>
      <c r="K2870">
        <f>'[2]Order Form'!J2819</f>
        <v>9.06</v>
      </c>
      <c r="L2870">
        <f>'[2]Order Form'!K2819</f>
        <v>14.95</v>
      </c>
      <c r="M2870">
        <f>'[2]Order Form'!L2701</f>
        <v>0</v>
      </c>
    </row>
    <row r="2871" spans="3:13" ht="15" hidden="1" customHeight="1" outlineLevel="2" x14ac:dyDescent="0.25">
      <c r="C2871" s="59" t="s">
        <v>37</v>
      </c>
      <c r="D2871" s="59" t="s">
        <v>37</v>
      </c>
      <c r="E2871">
        <f>'[2]Order Form'!D2820</f>
        <v>512664</v>
      </c>
      <c r="F2871">
        <f>'[2]Order Form'!E2820</f>
        <v>454</v>
      </c>
      <c r="G2871">
        <f>'[2]Order Form'!F2820</f>
        <v>0</v>
      </c>
      <c r="H2871">
        <f>'[2]Order Form'!G2820</f>
        <v>0</v>
      </c>
      <c r="I2871" t="str">
        <f>'[2]Order Form'!H2820</f>
        <v>WS MOLTEN RING GOLD SML/MED (ON SWING TAG)</v>
      </c>
      <c r="J2871">
        <f>'[2]Order Form'!I2820</f>
        <v>0</v>
      </c>
      <c r="K2871">
        <f>'[2]Order Form'!J2820</f>
        <v>10.27</v>
      </c>
      <c r="L2871">
        <f>'[2]Order Form'!K2820</f>
        <v>16.95</v>
      </c>
      <c r="M2871">
        <f>'[2]Order Form'!L2702</f>
        <v>0</v>
      </c>
    </row>
    <row r="2872" spans="3:13" ht="15" hidden="1" customHeight="1" outlineLevel="2" x14ac:dyDescent="0.25">
      <c r="C2872" s="59" t="s">
        <v>37</v>
      </c>
      <c r="D2872" s="59" t="s">
        <v>37</v>
      </c>
      <c r="E2872">
        <f>'[2]Order Form'!D2821</f>
        <v>512665</v>
      </c>
      <c r="F2872">
        <f>'[2]Order Form'!E2821</f>
        <v>454</v>
      </c>
      <c r="G2872">
        <f>'[2]Order Form'!F2821</f>
        <v>0</v>
      </c>
      <c r="H2872">
        <f>'[2]Order Form'!G2821</f>
        <v>0</v>
      </c>
      <c r="I2872" t="str">
        <f>'[2]Order Form'!H2821</f>
        <v>WS MOLTEN RING GOLD MED/LRG (ON SWING TAG)</v>
      </c>
      <c r="J2872">
        <f>'[2]Order Form'!I2821</f>
        <v>0</v>
      </c>
      <c r="K2872">
        <f>'[2]Order Form'!J2821</f>
        <v>10.27</v>
      </c>
      <c r="L2872">
        <f>'[2]Order Form'!K2821</f>
        <v>16.95</v>
      </c>
      <c r="M2872">
        <f>'[2]Order Form'!L2703</f>
        <v>0</v>
      </c>
    </row>
    <row r="2873" spans="3:13" ht="15" hidden="1" customHeight="1" outlineLevel="2" x14ac:dyDescent="0.25">
      <c r="C2873" s="59" t="s">
        <v>37</v>
      </c>
      <c r="D2873" s="59" t="s">
        <v>37</v>
      </c>
      <c r="E2873">
        <f>'[2]Order Form'!D2822</f>
        <v>512666</v>
      </c>
      <c r="F2873">
        <f>'[2]Order Form'!E2822</f>
        <v>455</v>
      </c>
      <c r="G2873">
        <f>'[2]Order Form'!F2822</f>
        <v>0</v>
      </c>
      <c r="H2873">
        <f>'[2]Order Form'!G2822</f>
        <v>0</v>
      </c>
      <c r="I2873" t="str">
        <f>'[2]Order Form'!H2822</f>
        <v>WS LINEAR BOLD RING SILVER SML/MED (ON SWING TAG)</v>
      </c>
      <c r="J2873">
        <f>'[2]Order Form'!I2822</f>
        <v>0</v>
      </c>
      <c r="K2873">
        <f>'[2]Order Form'!J2822</f>
        <v>10.27</v>
      </c>
      <c r="L2873">
        <f>'[2]Order Form'!K2822</f>
        <v>16.95</v>
      </c>
      <c r="M2873">
        <f>'[2]Order Form'!L2704</f>
        <v>0</v>
      </c>
    </row>
    <row r="2874" spans="3:13" ht="15" hidden="1" customHeight="1" outlineLevel="2" x14ac:dyDescent="0.25">
      <c r="C2874" s="59" t="s">
        <v>37</v>
      </c>
      <c r="D2874" s="59" t="s">
        <v>37</v>
      </c>
      <c r="E2874">
        <f>'[2]Order Form'!D2823</f>
        <v>512667</v>
      </c>
      <c r="F2874">
        <f>'[2]Order Form'!E2823</f>
        <v>455</v>
      </c>
      <c r="G2874">
        <f>'[2]Order Form'!F2823</f>
        <v>0</v>
      </c>
      <c r="H2874">
        <f>'[2]Order Form'!G2823</f>
        <v>0</v>
      </c>
      <c r="I2874" t="str">
        <f>'[2]Order Form'!H2823</f>
        <v>WS LINEAR BOLD RING SILVER MED/LRG (ON SWING TAG)</v>
      </c>
      <c r="J2874">
        <f>'[2]Order Form'!I2823</f>
        <v>0</v>
      </c>
      <c r="K2874">
        <f>'[2]Order Form'!J2823</f>
        <v>10.27</v>
      </c>
      <c r="L2874">
        <f>'[2]Order Form'!K2823</f>
        <v>16.95</v>
      </c>
      <c r="M2874" t="e">
        <f>'[2]Order Form'!#REF!</f>
        <v>#REF!</v>
      </c>
    </row>
    <row r="2875" spans="3:13" ht="15" hidden="1" customHeight="1" outlineLevel="2" x14ac:dyDescent="0.25">
      <c r="C2875" s="59" t="s">
        <v>37</v>
      </c>
      <c r="D2875" s="59" t="s">
        <v>37</v>
      </c>
      <c r="E2875">
        <f>'[2]Order Form'!D2824</f>
        <v>512668</v>
      </c>
      <c r="F2875">
        <f>'[2]Order Form'!E2824</f>
        <v>541</v>
      </c>
      <c r="G2875">
        <f>'[2]Order Form'!F2824</f>
        <v>0</v>
      </c>
      <c r="H2875">
        <f>'[2]Order Form'!G2824</f>
        <v>0</v>
      </c>
      <c r="I2875" t="str">
        <f>'[2]Order Form'!H2824</f>
        <v>WS CIRCULAR CRYSTAL RING ROSE GOLD SML/MED (ON SWING TAG)</v>
      </c>
      <c r="J2875">
        <f>'[2]Order Form'!I2824</f>
        <v>0</v>
      </c>
      <c r="K2875">
        <f>'[2]Order Form'!J2824</f>
        <v>12.09</v>
      </c>
      <c r="L2875">
        <f>'[2]Order Form'!K2824</f>
        <v>19.95</v>
      </c>
      <c r="M2875" t="e">
        <f>'[2]Order Form'!#REF!</f>
        <v>#REF!</v>
      </c>
    </row>
    <row r="2876" spans="3:13" ht="15" hidden="1" customHeight="1" outlineLevel="2" x14ac:dyDescent="0.25">
      <c r="C2876" s="59" t="s">
        <v>37</v>
      </c>
      <c r="D2876" s="59" t="s">
        <v>37</v>
      </c>
      <c r="E2876">
        <f>'[2]Order Form'!D2825</f>
        <v>512669</v>
      </c>
      <c r="F2876">
        <f>'[2]Order Form'!E2825</f>
        <v>541</v>
      </c>
      <c r="G2876">
        <f>'[2]Order Form'!F2825</f>
        <v>0</v>
      </c>
      <c r="H2876">
        <f>'[2]Order Form'!G2825</f>
        <v>0</v>
      </c>
      <c r="I2876" t="str">
        <f>'[2]Order Form'!H2825</f>
        <v>WS CIRCULAR CRYSTAL RING ROSE GOLD MED/LRG (ON SWING TAG)</v>
      </c>
      <c r="J2876">
        <f>'[2]Order Form'!I2825</f>
        <v>0</v>
      </c>
      <c r="K2876">
        <f>'[2]Order Form'!J2825</f>
        <v>12.09</v>
      </c>
      <c r="L2876">
        <f>'[2]Order Form'!K2825</f>
        <v>19.95</v>
      </c>
      <c r="M2876">
        <f>'[2]Order Form'!L2705</f>
        <v>0</v>
      </c>
    </row>
    <row r="2877" spans="3:13" ht="15" hidden="1" customHeight="1" outlineLevel="2" x14ac:dyDescent="0.25">
      <c r="C2877" s="59" t="s">
        <v>37</v>
      </c>
      <c r="D2877" s="59" t="s">
        <v>37</v>
      </c>
      <c r="E2877">
        <f>'[2]Order Form'!D2826</f>
        <v>512670</v>
      </c>
      <c r="F2877">
        <f>'[2]Order Form'!E2826</f>
        <v>542</v>
      </c>
      <c r="G2877">
        <f>'[2]Order Form'!F2826</f>
        <v>0</v>
      </c>
      <c r="H2877">
        <f>'[2]Order Form'!G2826</f>
        <v>0</v>
      </c>
      <c r="I2877" t="str">
        <f>'[2]Order Form'!H2826</f>
        <v>WS FLOW RING GOLD SML/MED (ON SWING TAG)</v>
      </c>
      <c r="J2877">
        <f>'[2]Order Form'!I2826</f>
        <v>0</v>
      </c>
      <c r="K2877">
        <f>'[2]Order Form'!J2826</f>
        <v>12.09</v>
      </c>
      <c r="L2877">
        <f>'[2]Order Form'!K2826</f>
        <v>19.95</v>
      </c>
      <c r="M2877">
        <f>'[2]Order Form'!L2706</f>
        <v>0</v>
      </c>
    </row>
    <row r="2878" spans="3:13" ht="15" hidden="1" customHeight="1" outlineLevel="2" x14ac:dyDescent="0.25">
      <c r="C2878" s="59" t="s">
        <v>37</v>
      </c>
      <c r="D2878" s="59" t="s">
        <v>37</v>
      </c>
      <c r="E2878">
        <f>'[2]Order Form'!D2827</f>
        <v>512671</v>
      </c>
      <c r="F2878">
        <f>'[2]Order Form'!E2827</f>
        <v>542</v>
      </c>
      <c r="G2878">
        <f>'[2]Order Form'!F2827</f>
        <v>0</v>
      </c>
      <c r="H2878">
        <f>'[2]Order Form'!G2827</f>
        <v>0</v>
      </c>
      <c r="I2878" t="str">
        <f>'[2]Order Form'!H2827</f>
        <v>WS FLOW RING GOLD MED/LRG (ON SWING TAG)</v>
      </c>
      <c r="J2878">
        <f>'[2]Order Form'!I2827</f>
        <v>0</v>
      </c>
      <c r="K2878">
        <f>'[2]Order Form'!J2827</f>
        <v>12.09</v>
      </c>
      <c r="L2878">
        <f>'[2]Order Form'!K2827</f>
        <v>19.95</v>
      </c>
      <c r="M2878">
        <f>'[2]Order Form'!L2707</f>
        <v>0</v>
      </c>
    </row>
    <row r="2879" spans="3:13" ht="15" hidden="1" customHeight="1" outlineLevel="2" x14ac:dyDescent="0.25">
      <c r="C2879" s="59" t="s">
        <v>37</v>
      </c>
      <c r="D2879" s="59" t="s">
        <v>37</v>
      </c>
      <c r="E2879">
        <f>'[2]Order Form'!D2828</f>
        <v>512672</v>
      </c>
      <c r="F2879">
        <f>'[2]Order Form'!E2828</f>
        <v>543</v>
      </c>
      <c r="G2879">
        <f>'[2]Order Form'!F2828</f>
        <v>0</v>
      </c>
      <c r="H2879">
        <f>'[2]Order Form'!G2828</f>
        <v>0</v>
      </c>
      <c r="I2879" t="str">
        <f>'[2]Order Form'!H2828</f>
        <v>WS ORGANIC PEARL RING SILVER SML/MED (ON SWING TAG)</v>
      </c>
      <c r="J2879">
        <f>'[2]Order Form'!I2828</f>
        <v>0</v>
      </c>
      <c r="K2879">
        <f>'[2]Order Form'!J2828</f>
        <v>12.09</v>
      </c>
      <c r="L2879">
        <f>'[2]Order Form'!K2828</f>
        <v>19.95</v>
      </c>
      <c r="M2879">
        <f>'[2]Order Form'!L2708</f>
        <v>0</v>
      </c>
    </row>
    <row r="2880" spans="3:13" ht="15" hidden="1" customHeight="1" outlineLevel="2" x14ac:dyDescent="0.25">
      <c r="C2880" s="59" t="s">
        <v>37</v>
      </c>
      <c r="D2880" s="59" t="s">
        <v>37</v>
      </c>
      <c r="E2880">
        <f>'[2]Order Form'!D2829</f>
        <v>512673</v>
      </c>
      <c r="F2880">
        <f>'[2]Order Form'!E2829</f>
        <v>543</v>
      </c>
      <c r="G2880">
        <f>'[2]Order Form'!F2829</f>
        <v>0</v>
      </c>
      <c r="H2880">
        <f>'[2]Order Form'!G2829</f>
        <v>0</v>
      </c>
      <c r="I2880" t="str">
        <f>'[2]Order Form'!H2829</f>
        <v>WS ORGANIC PEARL RING SILVER MED/LRG (ON SWING TAG)</v>
      </c>
      <c r="J2880">
        <f>'[2]Order Form'!I2829</f>
        <v>0</v>
      </c>
      <c r="K2880">
        <f>'[2]Order Form'!J2829</f>
        <v>12.09</v>
      </c>
      <c r="L2880">
        <f>'[2]Order Form'!K2829</f>
        <v>19.95</v>
      </c>
      <c r="M2880">
        <f>'[2]Order Form'!L2709</f>
        <v>0</v>
      </c>
    </row>
    <row r="2881" spans="3:13" ht="15" hidden="1" customHeight="1" outlineLevel="2" x14ac:dyDescent="0.25">
      <c r="C2881" s="59" t="s">
        <v>37</v>
      </c>
      <c r="D2881" s="59" t="s">
        <v>37</v>
      </c>
      <c r="E2881">
        <f>'[2]Order Form'!D2830</f>
        <v>0</v>
      </c>
      <c r="F2881">
        <f>'[2]Order Form'!E2830</f>
        <v>0</v>
      </c>
      <c r="G2881">
        <f>'[2]Order Form'!F2830</f>
        <v>0</v>
      </c>
      <c r="H2881">
        <f>'[2]Order Form'!G2830</f>
        <v>0</v>
      </c>
      <c r="I2881">
        <f>'[2]Order Form'!H2830</f>
        <v>0</v>
      </c>
      <c r="J2881">
        <f>'[2]Order Form'!I2830</f>
        <v>0</v>
      </c>
      <c r="K2881">
        <f>'[2]Order Form'!J2830</f>
        <v>0</v>
      </c>
      <c r="L2881">
        <f>'[2]Order Form'!K2830</f>
        <v>0</v>
      </c>
      <c r="M2881">
        <f>'[2]Order Form'!L2710</f>
        <v>0</v>
      </c>
    </row>
    <row r="2882" spans="3:13" ht="15" hidden="1" customHeight="1" outlineLevel="2" x14ac:dyDescent="0.25">
      <c r="C2882" s="59" t="s">
        <v>37</v>
      </c>
      <c r="D2882" s="59" t="s">
        <v>37</v>
      </c>
      <c r="E2882" t="str">
        <f>'[2]Order Form'!D2831</f>
        <v>WSJ100</v>
      </c>
      <c r="F2882">
        <f>'[2]Order Form'!E2831</f>
        <v>0</v>
      </c>
      <c r="G2882">
        <f>'[2]Order Form'!F2831</f>
        <v>0</v>
      </c>
      <c r="H2882" t="str">
        <f>'[2]Order Form'!G2831</f>
        <v>P</v>
      </c>
      <c r="I2882" t="str">
        <f>'[2]Order Form'!H2831</f>
        <v>WS OPULENT RINGS ON (SWING TAG) PREPACK</v>
      </c>
      <c r="J2882">
        <f>'[2]Order Form'!I2831</f>
        <v>1</v>
      </c>
      <c r="K2882">
        <f>'[2]Order Form'!J2831</f>
        <v>246.52</v>
      </c>
      <c r="L2882">
        <f>'[2]Order Form'!K2831</f>
        <v>406.76</v>
      </c>
      <c r="M2882">
        <f>'[2]Order Form'!L2711</f>
        <v>0</v>
      </c>
    </row>
    <row r="2883" spans="3:13" ht="15" hidden="1" customHeight="1" outlineLevel="2" x14ac:dyDescent="0.25">
      <c r="C2883" s="59" t="s">
        <v>37</v>
      </c>
      <c r="D2883" s="59" t="s">
        <v>37</v>
      </c>
      <c r="E2883" t="str">
        <f>'[2]Order Form'!D2832</f>
        <v>S197</v>
      </c>
      <c r="F2883" t="str">
        <f>'[2]Order Form'!E2832</f>
        <v>MISC</v>
      </c>
      <c r="G2883">
        <f>'[2]Order Form'!F2832</f>
        <v>0</v>
      </c>
      <c r="H2883">
        <f>'[2]Order Form'!G2832</f>
        <v>0</v>
      </c>
      <c r="I2883" t="str">
        <f>'[2]Order Form'!H2832</f>
        <v>WS TIMBER RING STAND (NOT INCLUDED IN PREPACK - ORDER IF REQUIRED)</v>
      </c>
      <c r="J2883">
        <f>'[2]Order Form'!I2832</f>
        <v>1</v>
      </c>
      <c r="K2883">
        <f>'[2]Order Form'!J2832</f>
        <v>0</v>
      </c>
      <c r="L2883">
        <f>'[2]Order Form'!K2832</f>
        <v>0</v>
      </c>
      <c r="M2883">
        <f>'[2]Order Form'!L2712</f>
        <v>0</v>
      </c>
    </row>
    <row r="2884" spans="3:13" ht="15" hidden="1" customHeight="1" outlineLevel="2" x14ac:dyDescent="0.25">
      <c r="C2884" s="59" t="s">
        <v>37</v>
      </c>
      <c r="D2884" s="59" t="s">
        <v>37</v>
      </c>
      <c r="E2884">
        <f>'[2]Order Form'!D2833</f>
        <v>512144</v>
      </c>
      <c r="F2884">
        <f>'[2]Order Form'!E2833</f>
        <v>232</v>
      </c>
      <c r="G2884">
        <f>'[2]Order Form'!F2833</f>
        <v>0</v>
      </c>
      <c r="H2884">
        <f>'[2]Order Form'!G2833</f>
        <v>0</v>
      </c>
      <c r="I2884" t="str">
        <f>'[2]Order Form'!H2833</f>
        <v>WS PRINCESS CUT STONE RING CLEAR/ROSE GOLD SML/MED (ON SWING TAG)</v>
      </c>
      <c r="J2884">
        <f>'[2]Order Form'!I2833</f>
        <v>1</v>
      </c>
      <c r="K2884">
        <f>'[2]Order Form'!J2833</f>
        <v>7.85</v>
      </c>
      <c r="L2884">
        <f>'[2]Order Form'!K2833</f>
        <v>12.95</v>
      </c>
      <c r="M2884">
        <f>'[2]Order Form'!L2713</f>
        <v>0</v>
      </c>
    </row>
    <row r="2885" spans="3:13" ht="15" hidden="1" customHeight="1" outlineLevel="2" x14ac:dyDescent="0.25">
      <c r="C2885" s="59" t="s">
        <v>37</v>
      </c>
      <c r="D2885" s="59" t="s">
        <v>37</v>
      </c>
      <c r="E2885">
        <f>'[2]Order Form'!D2834</f>
        <v>512145</v>
      </c>
      <c r="F2885">
        <f>'[2]Order Form'!E2834</f>
        <v>232</v>
      </c>
      <c r="G2885">
        <f>'[2]Order Form'!F2834</f>
        <v>0</v>
      </c>
      <c r="H2885">
        <f>'[2]Order Form'!G2834</f>
        <v>0</v>
      </c>
      <c r="I2885" t="str">
        <f>'[2]Order Form'!H2834</f>
        <v>WS PRINCESS CUT STONE RING CLEAR/ROSE GOLD MED/LRG (ON SWING TAG)</v>
      </c>
      <c r="J2885">
        <f>'[2]Order Form'!I2834</f>
        <v>1</v>
      </c>
      <c r="K2885">
        <f>'[2]Order Form'!J2834</f>
        <v>7.85</v>
      </c>
      <c r="L2885">
        <f>'[2]Order Form'!K2834</f>
        <v>12.95</v>
      </c>
      <c r="M2885">
        <f>'[2]Order Form'!L2714</f>
        <v>0</v>
      </c>
    </row>
    <row r="2886" spans="3:13" ht="15" hidden="1" customHeight="1" outlineLevel="2" x14ac:dyDescent="0.25">
      <c r="C2886" s="59" t="s">
        <v>37</v>
      </c>
      <c r="D2886" s="59" t="s">
        <v>37</v>
      </c>
      <c r="E2886">
        <f>'[2]Order Form'!D2835</f>
        <v>512146</v>
      </c>
      <c r="F2886">
        <f>'[2]Order Form'!E2835</f>
        <v>232</v>
      </c>
      <c r="G2886">
        <f>'[2]Order Form'!F2835</f>
        <v>0</v>
      </c>
      <c r="H2886">
        <f>'[2]Order Form'!G2835</f>
        <v>0</v>
      </c>
      <c r="I2886" t="str">
        <f>'[2]Order Form'!H2835</f>
        <v>WS PRINCESS CUT STONE RING AMYTHEST/GOLD SML/MED (ON SWING TAG)</v>
      </c>
      <c r="J2886">
        <f>'[2]Order Form'!I2835</f>
        <v>1</v>
      </c>
      <c r="K2886">
        <f>'[2]Order Form'!J2835</f>
        <v>7.85</v>
      </c>
      <c r="L2886">
        <f>'[2]Order Form'!K2835</f>
        <v>12.95</v>
      </c>
      <c r="M2886">
        <f>'[2]Order Form'!L2715</f>
        <v>0</v>
      </c>
    </row>
    <row r="2887" spans="3:13" ht="15" hidden="1" customHeight="1" outlineLevel="2" x14ac:dyDescent="0.25">
      <c r="C2887" s="59" t="s">
        <v>37</v>
      </c>
      <c r="D2887" s="59" t="s">
        <v>37</v>
      </c>
      <c r="E2887">
        <f>'[2]Order Form'!D2836</f>
        <v>512147</v>
      </c>
      <c r="F2887">
        <f>'[2]Order Form'!E2836</f>
        <v>232</v>
      </c>
      <c r="G2887">
        <f>'[2]Order Form'!F2836</f>
        <v>0</v>
      </c>
      <c r="H2887">
        <f>'[2]Order Form'!G2836</f>
        <v>0</v>
      </c>
      <c r="I2887" t="str">
        <f>'[2]Order Form'!H2836</f>
        <v>WS PRINCESS CUT STONE RING AMYTHEST/GOLD MED/LRG (ON SWING TAG)</v>
      </c>
      <c r="J2887">
        <f>'[2]Order Form'!I2836</f>
        <v>1</v>
      </c>
      <c r="K2887">
        <f>'[2]Order Form'!J2836</f>
        <v>7.85</v>
      </c>
      <c r="L2887">
        <f>'[2]Order Form'!K2836</f>
        <v>12.95</v>
      </c>
      <c r="M2887">
        <f>'[2]Order Form'!L2716</f>
        <v>0</v>
      </c>
    </row>
    <row r="2888" spans="3:13" ht="15" hidden="1" customHeight="1" outlineLevel="2" x14ac:dyDescent="0.25">
      <c r="C2888" s="59" t="s">
        <v>37</v>
      </c>
      <c r="D2888" s="59" t="s">
        <v>37</v>
      </c>
      <c r="E2888">
        <f>'[2]Order Form'!D2837</f>
        <v>512148</v>
      </c>
      <c r="F2888">
        <f>'[2]Order Form'!E2837</f>
        <v>344</v>
      </c>
      <c r="G2888">
        <f>'[2]Order Form'!F2837</f>
        <v>0</v>
      </c>
      <c r="H2888">
        <f>'[2]Order Form'!G2837</f>
        <v>0</v>
      </c>
      <c r="I2888" t="str">
        <f>'[2]Order Form'!H2837</f>
        <v>WS AMOUR STONE RING CLEAR/SILVER SML/MED (ON SWING TAG)</v>
      </c>
      <c r="J2888">
        <f>'[2]Order Form'!I2837</f>
        <v>1</v>
      </c>
      <c r="K2888">
        <f>'[2]Order Form'!J2837</f>
        <v>9.06</v>
      </c>
      <c r="L2888">
        <f>'[2]Order Form'!K2837</f>
        <v>14.95</v>
      </c>
      <c r="M2888">
        <f>'[2]Order Form'!L2717</f>
        <v>0</v>
      </c>
    </row>
    <row r="2889" spans="3:13" ht="15" hidden="1" customHeight="1" outlineLevel="2" x14ac:dyDescent="0.25">
      <c r="C2889" s="59" t="s">
        <v>37</v>
      </c>
      <c r="D2889" s="59" t="s">
        <v>37</v>
      </c>
      <c r="E2889">
        <f>'[2]Order Form'!D2838</f>
        <v>512149</v>
      </c>
      <c r="F2889">
        <f>'[2]Order Form'!E2838</f>
        <v>344</v>
      </c>
      <c r="G2889">
        <f>'[2]Order Form'!F2838</f>
        <v>0</v>
      </c>
      <c r="H2889">
        <f>'[2]Order Form'!G2838</f>
        <v>0</v>
      </c>
      <c r="I2889" t="str">
        <f>'[2]Order Form'!H2838</f>
        <v>WS AMOUR STONE RING CLEAR/SILVER MED/LRG (ON SWING TAG)</v>
      </c>
      <c r="J2889">
        <f>'[2]Order Form'!I2838</f>
        <v>1</v>
      </c>
      <c r="K2889">
        <f>'[2]Order Form'!J2838</f>
        <v>9.06</v>
      </c>
      <c r="L2889">
        <f>'[2]Order Form'!K2838</f>
        <v>14.95</v>
      </c>
      <c r="M2889">
        <f>'[2]Order Form'!L2718</f>
        <v>0</v>
      </c>
    </row>
    <row r="2890" spans="3:13" ht="15" hidden="1" customHeight="1" outlineLevel="2" x14ac:dyDescent="0.25">
      <c r="C2890" s="59" t="s">
        <v>37</v>
      </c>
      <c r="D2890" s="59" t="s">
        <v>37</v>
      </c>
      <c r="E2890">
        <f>'[2]Order Form'!D2839</f>
        <v>512150</v>
      </c>
      <c r="F2890">
        <f>'[2]Order Form'!E2839</f>
        <v>344</v>
      </c>
      <c r="G2890">
        <f>'[2]Order Form'!F2839</f>
        <v>0</v>
      </c>
      <c r="H2890">
        <f>'[2]Order Form'!G2839</f>
        <v>0</v>
      </c>
      <c r="I2890" t="str">
        <f>'[2]Order Form'!H2839</f>
        <v>WS AMOUR STONE RING GOLDEN CITRINE/GOLD SML/MED (ON SWING TAG)</v>
      </c>
      <c r="J2890">
        <f>'[2]Order Form'!I2839</f>
        <v>1</v>
      </c>
      <c r="K2890">
        <f>'[2]Order Form'!J2839</f>
        <v>9.06</v>
      </c>
      <c r="L2890">
        <f>'[2]Order Form'!K2839</f>
        <v>14.95</v>
      </c>
      <c r="M2890">
        <f>'[2]Order Form'!L2719</f>
        <v>0</v>
      </c>
    </row>
    <row r="2891" spans="3:13" ht="15" hidden="1" customHeight="1" outlineLevel="2" x14ac:dyDescent="0.25">
      <c r="C2891" s="59" t="s">
        <v>37</v>
      </c>
      <c r="D2891" s="59" t="s">
        <v>37</v>
      </c>
      <c r="E2891">
        <f>'[2]Order Form'!D2840</f>
        <v>512151</v>
      </c>
      <c r="F2891">
        <f>'[2]Order Form'!E2840</f>
        <v>344</v>
      </c>
      <c r="G2891">
        <f>'[2]Order Form'!F2840</f>
        <v>0</v>
      </c>
      <c r="H2891">
        <f>'[2]Order Form'!G2840</f>
        <v>0</v>
      </c>
      <c r="I2891" t="str">
        <f>'[2]Order Form'!H2840</f>
        <v>WS AMOUR STONE RING GOLDEN CITRINE/GOLD MED/LRG (ON SWING TAG)</v>
      </c>
      <c r="J2891">
        <f>'[2]Order Form'!I2840</f>
        <v>1</v>
      </c>
      <c r="K2891">
        <f>'[2]Order Form'!J2840</f>
        <v>9.06</v>
      </c>
      <c r="L2891">
        <f>'[2]Order Form'!K2840</f>
        <v>14.95</v>
      </c>
      <c r="M2891">
        <f>'[2]Order Form'!L2720</f>
        <v>0</v>
      </c>
    </row>
    <row r="2892" spans="3:13" ht="15" hidden="1" customHeight="1" outlineLevel="2" x14ac:dyDescent="0.25">
      <c r="C2892" s="59" t="s">
        <v>37</v>
      </c>
      <c r="D2892" s="59" t="s">
        <v>37</v>
      </c>
      <c r="E2892">
        <f>'[2]Order Form'!D2841</f>
        <v>512152</v>
      </c>
      <c r="F2892">
        <f>'[2]Order Form'!E2841</f>
        <v>452</v>
      </c>
      <c r="G2892">
        <f>'[2]Order Form'!F2841</f>
        <v>0</v>
      </c>
      <c r="H2892">
        <f>'[2]Order Form'!G2841</f>
        <v>0</v>
      </c>
      <c r="I2892" t="str">
        <f>'[2]Order Form'!H2841</f>
        <v>WS LINEAR STONE RING LIGHT YELLOW/SILVER SML/MED (ON SWING TAG)</v>
      </c>
      <c r="J2892">
        <f>'[2]Order Form'!I2841</f>
        <v>1</v>
      </c>
      <c r="K2892">
        <f>'[2]Order Form'!J2841</f>
        <v>10.27</v>
      </c>
      <c r="L2892">
        <f>'[2]Order Form'!K2841</f>
        <v>16.95</v>
      </c>
      <c r="M2892">
        <f>'[2]Order Form'!L2721</f>
        <v>0</v>
      </c>
    </row>
    <row r="2893" spans="3:13" ht="15" hidden="1" customHeight="1" outlineLevel="2" x14ac:dyDescent="0.25">
      <c r="C2893" s="59" t="s">
        <v>37</v>
      </c>
      <c r="D2893" s="59" t="s">
        <v>37</v>
      </c>
      <c r="E2893">
        <f>'[2]Order Form'!D2842</f>
        <v>512153</v>
      </c>
      <c r="F2893">
        <f>'[2]Order Form'!E2842</f>
        <v>452</v>
      </c>
      <c r="G2893">
        <f>'[2]Order Form'!F2842</f>
        <v>0</v>
      </c>
      <c r="H2893">
        <f>'[2]Order Form'!G2842</f>
        <v>0</v>
      </c>
      <c r="I2893" t="str">
        <f>'[2]Order Form'!H2842</f>
        <v>WS LINEAR STONE RING LIGHT YELLOW/SILVER MED/LRG (ON SWING TAG)</v>
      </c>
      <c r="J2893">
        <f>'[2]Order Form'!I2842</f>
        <v>1</v>
      </c>
      <c r="K2893">
        <f>'[2]Order Form'!J2842</f>
        <v>10.27</v>
      </c>
      <c r="L2893">
        <f>'[2]Order Form'!K2842</f>
        <v>16.95</v>
      </c>
      <c r="M2893">
        <f>'[2]Order Form'!L2722</f>
        <v>0</v>
      </c>
    </row>
    <row r="2894" spans="3:13" ht="15" hidden="1" customHeight="1" outlineLevel="2" x14ac:dyDescent="0.25">
      <c r="C2894" s="59" t="s">
        <v>37</v>
      </c>
      <c r="D2894" s="59" t="s">
        <v>37</v>
      </c>
      <c r="E2894">
        <f>'[2]Order Form'!D2843</f>
        <v>512154</v>
      </c>
      <c r="F2894">
        <f>'[2]Order Form'!E2843</f>
        <v>452</v>
      </c>
      <c r="G2894">
        <f>'[2]Order Form'!F2843</f>
        <v>0</v>
      </c>
      <c r="H2894">
        <f>'[2]Order Form'!G2843</f>
        <v>0</v>
      </c>
      <c r="I2894" t="str">
        <f>'[2]Order Form'!H2843</f>
        <v>WS LINEAR STONE RING JET/GOLD SML/MED (ON SWING TAG)</v>
      </c>
      <c r="J2894">
        <f>'[2]Order Form'!I2843</f>
        <v>1</v>
      </c>
      <c r="K2894">
        <f>'[2]Order Form'!J2843</f>
        <v>10.27</v>
      </c>
      <c r="L2894">
        <f>'[2]Order Form'!K2843</f>
        <v>16.95</v>
      </c>
      <c r="M2894" t="e">
        <f>'[2]Order Form'!#REF!</f>
        <v>#REF!</v>
      </c>
    </row>
    <row r="2895" spans="3:13" ht="15" hidden="1" customHeight="1" outlineLevel="2" x14ac:dyDescent="0.25">
      <c r="C2895" s="59" t="s">
        <v>37</v>
      </c>
      <c r="D2895" s="59" t="s">
        <v>37</v>
      </c>
      <c r="E2895">
        <f>'[2]Order Form'!D2844</f>
        <v>512155</v>
      </c>
      <c r="F2895">
        <f>'[2]Order Form'!E2844</f>
        <v>452</v>
      </c>
      <c r="G2895">
        <f>'[2]Order Form'!F2844</f>
        <v>0</v>
      </c>
      <c r="H2895">
        <f>'[2]Order Form'!G2844</f>
        <v>0</v>
      </c>
      <c r="I2895" t="str">
        <f>'[2]Order Form'!H2844</f>
        <v>WS LINEAR STONE RING JET/GOLD MED/LRG (ON SWING TAG)</v>
      </c>
      <c r="J2895">
        <f>'[2]Order Form'!I2844</f>
        <v>1</v>
      </c>
      <c r="K2895">
        <f>'[2]Order Form'!J2844</f>
        <v>10.27</v>
      </c>
      <c r="L2895">
        <f>'[2]Order Form'!K2844</f>
        <v>16.95</v>
      </c>
      <c r="M2895">
        <f>'[2]Order Form'!L2723</f>
        <v>0</v>
      </c>
    </row>
    <row r="2896" spans="3:13" ht="15" hidden="1" customHeight="1" outlineLevel="2" x14ac:dyDescent="0.25">
      <c r="C2896" s="59" t="s">
        <v>37</v>
      </c>
      <c r="D2896" s="59" t="s">
        <v>37</v>
      </c>
      <c r="E2896">
        <f>'[2]Order Form'!D2845</f>
        <v>512156</v>
      </c>
      <c r="F2896">
        <f>'[2]Order Form'!E2845</f>
        <v>453</v>
      </c>
      <c r="G2896">
        <f>'[2]Order Form'!F2845</f>
        <v>0</v>
      </c>
      <c r="H2896">
        <f>'[2]Order Form'!G2845</f>
        <v>0</v>
      </c>
      <c r="I2896" t="str">
        <f>'[2]Order Form'!H2845</f>
        <v>WS OVAL CUT TRI-STONE RING SILVER/EMERALD SML/MED (ON SWING TAG)</v>
      </c>
      <c r="J2896">
        <f>'[2]Order Form'!I2845</f>
        <v>1</v>
      </c>
      <c r="K2896">
        <f>'[2]Order Form'!J2845</f>
        <v>10.27</v>
      </c>
      <c r="L2896">
        <f>'[2]Order Form'!K2845</f>
        <v>16.95</v>
      </c>
      <c r="M2896">
        <f>'[2]Order Form'!L2724</f>
        <v>0</v>
      </c>
    </row>
    <row r="2897" spans="3:13" ht="15" hidden="1" customHeight="1" outlineLevel="2" x14ac:dyDescent="0.25">
      <c r="C2897" s="59" t="s">
        <v>37</v>
      </c>
      <c r="D2897" s="59" t="s">
        <v>37</v>
      </c>
      <c r="E2897">
        <f>'[2]Order Form'!D2846</f>
        <v>512157</v>
      </c>
      <c r="F2897">
        <f>'[2]Order Form'!E2846</f>
        <v>453</v>
      </c>
      <c r="G2897">
        <f>'[2]Order Form'!F2846</f>
        <v>0</v>
      </c>
      <c r="H2897">
        <f>'[2]Order Form'!G2846</f>
        <v>0</v>
      </c>
      <c r="I2897" t="str">
        <f>'[2]Order Form'!H2846</f>
        <v>WS OVAL CUT TRI-STONE RING SILVER/EMERALD MED/LRG (ON SWING TAG)</v>
      </c>
      <c r="J2897">
        <f>'[2]Order Form'!I2846</f>
        <v>1</v>
      </c>
      <c r="K2897">
        <f>'[2]Order Form'!J2846</f>
        <v>10.27</v>
      </c>
      <c r="L2897">
        <f>'[2]Order Form'!K2846</f>
        <v>16.95</v>
      </c>
      <c r="M2897">
        <f>'[2]Order Form'!L2725</f>
        <v>0</v>
      </c>
    </row>
    <row r="2898" spans="3:13" ht="15" hidden="1" customHeight="1" outlineLevel="2" x14ac:dyDescent="0.25">
      <c r="C2898" s="59" t="s">
        <v>37</v>
      </c>
      <c r="D2898" s="59" t="s">
        <v>37</v>
      </c>
      <c r="E2898">
        <f>'[2]Order Form'!D2847</f>
        <v>512158</v>
      </c>
      <c r="F2898">
        <f>'[2]Order Form'!E2847</f>
        <v>453</v>
      </c>
      <c r="G2898">
        <f>'[2]Order Form'!F2847</f>
        <v>0</v>
      </c>
      <c r="H2898">
        <f>'[2]Order Form'!G2847</f>
        <v>0</v>
      </c>
      <c r="I2898" t="str">
        <f>'[2]Order Form'!H2847</f>
        <v>WS OVAL CUT TRI-STONE RING ROSE GOLD/PINK SML/MED (ON SWING TAG)</v>
      </c>
      <c r="J2898">
        <f>'[2]Order Form'!I2847</f>
        <v>1</v>
      </c>
      <c r="K2898">
        <f>'[2]Order Form'!J2847</f>
        <v>10.27</v>
      </c>
      <c r="L2898">
        <f>'[2]Order Form'!K2847</f>
        <v>16.95</v>
      </c>
      <c r="M2898">
        <f>'[2]Order Form'!L2726</f>
        <v>0</v>
      </c>
    </row>
    <row r="2899" spans="3:13" ht="15" hidden="1" customHeight="1" outlineLevel="2" x14ac:dyDescent="0.25">
      <c r="C2899" s="59" t="s">
        <v>37</v>
      </c>
      <c r="D2899" s="59" t="s">
        <v>37</v>
      </c>
      <c r="E2899">
        <f>'[2]Order Form'!D2848</f>
        <v>512159</v>
      </c>
      <c r="F2899">
        <f>'[2]Order Form'!E2848</f>
        <v>453</v>
      </c>
      <c r="G2899">
        <f>'[2]Order Form'!F2848</f>
        <v>0</v>
      </c>
      <c r="H2899">
        <f>'[2]Order Form'!G2848</f>
        <v>0</v>
      </c>
      <c r="I2899" t="str">
        <f>'[2]Order Form'!H2848</f>
        <v>WS OVAL CUT TRI-STONE RING ROSE GOLD/PINK MED/LRG (ON SWING TAG)</v>
      </c>
      <c r="J2899">
        <f>'[2]Order Form'!I2848</f>
        <v>1</v>
      </c>
      <c r="K2899">
        <f>'[2]Order Form'!J2848</f>
        <v>10.27</v>
      </c>
      <c r="L2899">
        <f>'[2]Order Form'!K2848</f>
        <v>16.95</v>
      </c>
      <c r="M2899">
        <f>'[2]Order Form'!L2727</f>
        <v>0</v>
      </c>
    </row>
    <row r="2900" spans="3:13" ht="15" hidden="1" customHeight="1" outlineLevel="2" x14ac:dyDescent="0.25">
      <c r="C2900" s="59" t="s">
        <v>37</v>
      </c>
      <c r="D2900" s="59" t="s">
        <v>37</v>
      </c>
      <c r="E2900">
        <f>'[2]Order Form'!D2849</f>
        <v>512160</v>
      </c>
      <c r="F2900">
        <f>'[2]Order Form'!E2849</f>
        <v>539</v>
      </c>
      <c r="G2900">
        <f>'[2]Order Form'!F2849</f>
        <v>0</v>
      </c>
      <c r="H2900">
        <f>'[2]Order Form'!G2849</f>
        <v>0</v>
      </c>
      <c r="I2900" t="str">
        <f>'[2]Order Form'!H2849</f>
        <v>WS LARGE TEARDROP STONE RING SAPPHIRE/SILVER SML/MED (ON SWING TAG)</v>
      </c>
      <c r="J2900">
        <f>'[2]Order Form'!I2849</f>
        <v>1</v>
      </c>
      <c r="K2900">
        <f>'[2]Order Form'!J2849</f>
        <v>12.09</v>
      </c>
      <c r="L2900">
        <f>'[2]Order Form'!K2849</f>
        <v>19.95</v>
      </c>
      <c r="M2900">
        <f>'[2]Order Form'!L2728</f>
        <v>0</v>
      </c>
    </row>
    <row r="2901" spans="3:13" ht="15" hidden="1" customHeight="1" outlineLevel="2" x14ac:dyDescent="0.25">
      <c r="C2901" s="59" t="s">
        <v>37</v>
      </c>
      <c r="D2901" s="59" t="s">
        <v>37</v>
      </c>
      <c r="E2901">
        <f>'[2]Order Form'!D2850</f>
        <v>512161</v>
      </c>
      <c r="F2901">
        <f>'[2]Order Form'!E2850</f>
        <v>539</v>
      </c>
      <c r="G2901">
        <f>'[2]Order Form'!F2850</f>
        <v>0</v>
      </c>
      <c r="H2901">
        <f>'[2]Order Form'!G2850</f>
        <v>0</v>
      </c>
      <c r="I2901" t="str">
        <f>'[2]Order Form'!H2850</f>
        <v>WS LARGE TEARDROP STONE RING SAPPHIRE/SILVER MED/LRG (ON SWING TAG)</v>
      </c>
      <c r="J2901">
        <f>'[2]Order Form'!I2850</f>
        <v>1</v>
      </c>
      <c r="K2901">
        <f>'[2]Order Form'!J2850</f>
        <v>12.09</v>
      </c>
      <c r="L2901">
        <f>'[2]Order Form'!K2850</f>
        <v>19.95</v>
      </c>
      <c r="M2901" t="e">
        <f>'[2]Order Form'!#REF!</f>
        <v>#REF!</v>
      </c>
    </row>
    <row r="2902" spans="3:13" ht="15" hidden="1" customHeight="1" outlineLevel="2" x14ac:dyDescent="0.25">
      <c r="C2902" s="59" t="s">
        <v>37</v>
      </c>
      <c r="D2902" s="59" t="s">
        <v>37</v>
      </c>
      <c r="E2902">
        <f>'[2]Order Form'!D2851</f>
        <v>512162</v>
      </c>
      <c r="F2902">
        <f>'[2]Order Form'!E2851</f>
        <v>539</v>
      </c>
      <c r="G2902">
        <f>'[2]Order Form'!F2851</f>
        <v>0</v>
      </c>
      <c r="H2902">
        <f>'[2]Order Form'!G2851</f>
        <v>0</v>
      </c>
      <c r="I2902" t="str">
        <f>'[2]Order Form'!H2851</f>
        <v>WS LARGE TEARDROP STONE RING CLEAR/GOLD SML/MED (ON SWING TAG)</v>
      </c>
      <c r="J2902">
        <f>'[2]Order Form'!I2851</f>
        <v>1</v>
      </c>
      <c r="K2902">
        <f>'[2]Order Form'!J2851</f>
        <v>12.09</v>
      </c>
      <c r="L2902">
        <f>'[2]Order Form'!K2851</f>
        <v>19.95</v>
      </c>
      <c r="M2902">
        <f>'[2]Order Form'!L2729</f>
        <v>0</v>
      </c>
    </row>
    <row r="2903" spans="3:13" ht="15" hidden="1" customHeight="1" outlineLevel="2" x14ac:dyDescent="0.25">
      <c r="C2903" s="59" t="s">
        <v>37</v>
      </c>
      <c r="D2903" s="59" t="s">
        <v>37</v>
      </c>
      <c r="E2903">
        <f>'[2]Order Form'!D2852</f>
        <v>512163</v>
      </c>
      <c r="F2903">
        <f>'[2]Order Form'!E2852</f>
        <v>539</v>
      </c>
      <c r="G2903">
        <f>'[2]Order Form'!F2852</f>
        <v>0</v>
      </c>
      <c r="H2903">
        <f>'[2]Order Form'!G2852</f>
        <v>0</v>
      </c>
      <c r="I2903" t="str">
        <f>'[2]Order Form'!H2852</f>
        <v>WS LARGE TEARDROP STONE RING CLEAR/GOLD MED/LRG (ON SWING TAG)</v>
      </c>
      <c r="J2903">
        <f>'[2]Order Form'!I2852</f>
        <v>1</v>
      </c>
      <c r="K2903">
        <f>'[2]Order Form'!J2852</f>
        <v>12.09</v>
      </c>
      <c r="L2903">
        <f>'[2]Order Form'!K2852</f>
        <v>19.95</v>
      </c>
      <c r="M2903">
        <f>'[2]Order Form'!L2730</f>
        <v>0</v>
      </c>
    </row>
    <row r="2904" spans="3:13" ht="15" hidden="1" customHeight="1" outlineLevel="2" x14ac:dyDescent="0.25">
      <c r="C2904" s="59" t="s">
        <v>37</v>
      </c>
      <c r="D2904" s="59" t="s">
        <v>37</v>
      </c>
      <c r="E2904">
        <f>'[2]Order Form'!D2853</f>
        <v>512164</v>
      </c>
      <c r="F2904">
        <f>'[2]Order Form'!E2853</f>
        <v>540</v>
      </c>
      <c r="G2904">
        <f>'[2]Order Form'!F2853</f>
        <v>0</v>
      </c>
      <c r="H2904">
        <f>'[2]Order Form'!G2853</f>
        <v>0</v>
      </c>
      <c r="I2904" t="str">
        <f>'[2]Order Form'!H2853</f>
        <v>WS HEIRLOOM STONE RING LIGHT ROSE/SILVER SML/MED (ON SWING TAG)</v>
      </c>
      <c r="J2904">
        <f>'[2]Order Form'!I2853</f>
        <v>1</v>
      </c>
      <c r="K2904">
        <f>'[2]Order Form'!J2853</f>
        <v>12.09</v>
      </c>
      <c r="L2904">
        <f>'[2]Order Form'!K2853</f>
        <v>19.95</v>
      </c>
      <c r="M2904">
        <f>'[2]Order Form'!L2731</f>
        <v>0</v>
      </c>
    </row>
    <row r="2905" spans="3:13" ht="15" hidden="1" customHeight="1" outlineLevel="2" x14ac:dyDescent="0.25">
      <c r="C2905" s="59" t="s">
        <v>37</v>
      </c>
      <c r="D2905" s="59" t="s">
        <v>37</v>
      </c>
      <c r="E2905">
        <f>'[2]Order Form'!D2854</f>
        <v>512165</v>
      </c>
      <c r="F2905">
        <f>'[2]Order Form'!E2854</f>
        <v>540</v>
      </c>
      <c r="G2905">
        <f>'[2]Order Form'!F2854</f>
        <v>0</v>
      </c>
      <c r="H2905">
        <f>'[2]Order Form'!G2854</f>
        <v>0</v>
      </c>
      <c r="I2905" t="str">
        <f>'[2]Order Form'!H2854</f>
        <v>WS HEIRLOOM STONE RING LIGHT ROSE/SILVER MED/LRG (ON SWING TAG)</v>
      </c>
      <c r="J2905">
        <f>'[2]Order Form'!I2854</f>
        <v>1</v>
      </c>
      <c r="K2905">
        <f>'[2]Order Form'!J2854</f>
        <v>12.09</v>
      </c>
      <c r="L2905">
        <f>'[2]Order Form'!K2854</f>
        <v>19.95</v>
      </c>
      <c r="M2905">
        <f>'[2]Order Form'!L2732</f>
        <v>0</v>
      </c>
    </row>
    <row r="2906" spans="3:13" ht="15" hidden="1" customHeight="1" outlineLevel="2" x14ac:dyDescent="0.25">
      <c r="C2906" s="59" t="s">
        <v>37</v>
      </c>
      <c r="D2906" s="59" t="s">
        <v>37</v>
      </c>
      <c r="E2906">
        <f>'[2]Order Form'!D2855</f>
        <v>512166</v>
      </c>
      <c r="F2906">
        <f>'[2]Order Form'!E2855</f>
        <v>540</v>
      </c>
      <c r="G2906">
        <f>'[2]Order Form'!F2855</f>
        <v>0</v>
      </c>
      <c r="H2906">
        <f>'[2]Order Form'!G2855</f>
        <v>0</v>
      </c>
      <c r="I2906" t="str">
        <f>'[2]Order Form'!H2855</f>
        <v>WS HEIRLOOM STONE RING AQUAMARINE/GOLD SML/MED (ON SWING TAG)</v>
      </c>
      <c r="J2906">
        <f>'[2]Order Form'!I2855</f>
        <v>1</v>
      </c>
      <c r="K2906">
        <f>'[2]Order Form'!J2855</f>
        <v>12.09</v>
      </c>
      <c r="L2906">
        <f>'[2]Order Form'!K2855</f>
        <v>19.95</v>
      </c>
      <c r="M2906">
        <f>'[2]Order Form'!L2733</f>
        <v>0</v>
      </c>
    </row>
    <row r="2907" spans="3:13" ht="15" hidden="1" customHeight="1" outlineLevel="2" x14ac:dyDescent="0.25">
      <c r="C2907" s="59" t="s">
        <v>37</v>
      </c>
      <c r="D2907" s="59" t="s">
        <v>37</v>
      </c>
      <c r="E2907">
        <f>'[2]Order Form'!D2856</f>
        <v>512167</v>
      </c>
      <c r="F2907">
        <f>'[2]Order Form'!E2856</f>
        <v>540</v>
      </c>
      <c r="G2907">
        <f>'[2]Order Form'!F2856</f>
        <v>0</v>
      </c>
      <c r="H2907">
        <f>'[2]Order Form'!G2856</f>
        <v>0</v>
      </c>
      <c r="I2907" t="str">
        <f>'[2]Order Form'!H2856</f>
        <v>WS HEIRLOOM STONE RING AQUAMARINE/GOLD MED/LRG (ON SWING TAG)</v>
      </c>
      <c r="J2907">
        <f>'[2]Order Form'!I2856</f>
        <v>1</v>
      </c>
      <c r="K2907">
        <f>'[2]Order Form'!J2856</f>
        <v>12.09</v>
      </c>
      <c r="L2907">
        <f>'[2]Order Form'!K2856</f>
        <v>19.95</v>
      </c>
      <c r="M2907">
        <f>'[2]Order Form'!L2734</f>
        <v>0</v>
      </c>
    </row>
    <row r="2908" spans="3:13" ht="15" hidden="1" customHeight="1" outlineLevel="2" x14ac:dyDescent="0.25">
      <c r="C2908" s="59" t="s">
        <v>37</v>
      </c>
      <c r="D2908" s="59" t="s">
        <v>37</v>
      </c>
      <c r="E2908">
        <f>'[2]Order Form'!D2857</f>
        <v>0</v>
      </c>
      <c r="F2908">
        <f>'[2]Order Form'!E2857</f>
        <v>0</v>
      </c>
      <c r="G2908">
        <f>'[2]Order Form'!F2857</f>
        <v>0</v>
      </c>
      <c r="H2908">
        <f>'[2]Order Form'!G2857</f>
        <v>0</v>
      </c>
      <c r="I2908">
        <f>'[2]Order Form'!H2857</f>
        <v>0</v>
      </c>
      <c r="J2908">
        <f>'[2]Order Form'!I2857</f>
        <v>0</v>
      </c>
      <c r="K2908">
        <f>'[2]Order Form'!J2857</f>
        <v>0</v>
      </c>
      <c r="L2908">
        <f>'[2]Order Form'!K2857</f>
        <v>0</v>
      </c>
      <c r="M2908">
        <f>'[2]Order Form'!L2735</f>
        <v>0</v>
      </c>
    </row>
    <row r="2909" spans="3:13" ht="15" hidden="1" customHeight="1" outlineLevel="2" x14ac:dyDescent="0.25">
      <c r="C2909" s="59" t="s">
        <v>37</v>
      </c>
      <c r="D2909" s="59" t="s">
        <v>37</v>
      </c>
      <c r="E2909">
        <f>'[2]Order Form'!D2858</f>
        <v>0</v>
      </c>
      <c r="F2909">
        <f>'[2]Order Form'!E2858</f>
        <v>0</v>
      </c>
      <c r="G2909">
        <f>'[2]Order Form'!F2858</f>
        <v>0</v>
      </c>
      <c r="H2909">
        <f>'[2]Order Form'!G2858</f>
        <v>0</v>
      </c>
      <c r="I2909">
        <f>'[2]Order Form'!H2858</f>
        <v>0</v>
      </c>
      <c r="J2909">
        <f>'[2]Order Form'!I2858</f>
        <v>0</v>
      </c>
      <c r="K2909">
        <f>'[2]Order Form'!J2858</f>
        <v>0</v>
      </c>
      <c r="L2909">
        <f>'[2]Order Form'!K2858</f>
        <v>0</v>
      </c>
      <c r="M2909">
        <f>'[2]Order Form'!L2736</f>
        <v>0</v>
      </c>
    </row>
    <row r="2910" spans="3:13" ht="15" hidden="1" customHeight="1" outlineLevel="2" x14ac:dyDescent="0.25">
      <c r="C2910" s="59" t="s">
        <v>37</v>
      </c>
      <c r="D2910" s="59" t="s">
        <v>37</v>
      </c>
      <c r="E2910" t="str">
        <f>'[2]Order Form'!D2859</f>
        <v>S197</v>
      </c>
      <c r="F2910" t="str">
        <f>'[2]Order Form'!E2859</f>
        <v>MISC</v>
      </c>
      <c r="G2910">
        <f>'[2]Order Form'!F2859</f>
        <v>0</v>
      </c>
      <c r="H2910">
        <f>'[2]Order Form'!G2859</f>
        <v>0</v>
      </c>
      <c r="I2910" t="str">
        <f>'[2]Order Form'!H2859</f>
        <v>** WS TIMBER RING STAND - ORDER IF REQUIRED must order minimum 24 rings</v>
      </c>
      <c r="J2910">
        <f>'[2]Order Form'!I2859</f>
        <v>1</v>
      </c>
      <c r="K2910">
        <f>'[2]Order Form'!J2859</f>
        <v>0</v>
      </c>
      <c r="L2910">
        <f>'[2]Order Form'!K2859</f>
        <v>0</v>
      </c>
      <c r="M2910" t="e">
        <f>'[2]Order Form'!#REF!</f>
        <v>#REF!</v>
      </c>
    </row>
    <row r="2911" spans="3:13" ht="15" hidden="1" customHeight="1" outlineLevel="2" x14ac:dyDescent="0.25">
      <c r="C2911" s="59" t="s">
        <v>37</v>
      </c>
      <c r="D2911" s="59" t="s">
        <v>37</v>
      </c>
      <c r="E2911">
        <f>'[2]Order Form'!D2860</f>
        <v>511518</v>
      </c>
      <c r="F2911">
        <f>'[2]Order Form'!E2860</f>
        <v>134</v>
      </c>
      <c r="G2911">
        <f>'[2]Order Form'!F2860</f>
        <v>0</v>
      </c>
      <c r="H2911">
        <f>'[2]Order Form'!G2860</f>
        <v>0</v>
      </c>
      <c r="I2911" t="str">
        <f>'[2]Order Form'!H2860</f>
        <v>WS MINI PAVE SOLITAIRE RING SILVER/CLEAR CRYSTAL SML/MED (ON SWING TAG)</v>
      </c>
      <c r="J2911">
        <f>'[2]Order Form'!I2860</f>
        <v>1</v>
      </c>
      <c r="K2911">
        <f>'[2]Order Form'!J2860</f>
        <v>6.03</v>
      </c>
      <c r="L2911">
        <f>'[2]Order Form'!K2860</f>
        <v>9.9499999999999993</v>
      </c>
      <c r="M2911">
        <f>'[2]Order Form'!L2737</f>
        <v>0</v>
      </c>
    </row>
    <row r="2912" spans="3:13" ht="15" hidden="1" customHeight="1" outlineLevel="2" x14ac:dyDescent="0.25">
      <c r="C2912" s="59" t="s">
        <v>37</v>
      </c>
      <c r="D2912" s="59" t="s">
        <v>37</v>
      </c>
      <c r="E2912">
        <f>'[2]Order Form'!D2861</f>
        <v>511519</v>
      </c>
      <c r="F2912">
        <f>'[2]Order Form'!E2861</f>
        <v>134</v>
      </c>
      <c r="G2912">
        <f>'[2]Order Form'!F2861</f>
        <v>0</v>
      </c>
      <c r="H2912">
        <f>'[2]Order Form'!G2861</f>
        <v>0</v>
      </c>
      <c r="I2912" t="str">
        <f>'[2]Order Form'!H2861</f>
        <v>WS MINI PAVE SOLITAIRE RING SILVER/CLEAR CRYSTAL MED/LRG (ON SWING TAG)</v>
      </c>
      <c r="J2912">
        <f>'[2]Order Form'!I2861</f>
        <v>1</v>
      </c>
      <c r="K2912">
        <f>'[2]Order Form'!J2861</f>
        <v>6.03</v>
      </c>
      <c r="L2912">
        <f>'[2]Order Form'!K2861</f>
        <v>9.9499999999999993</v>
      </c>
      <c r="M2912">
        <f>'[2]Order Form'!L2738</f>
        <v>0</v>
      </c>
    </row>
    <row r="2913" spans="3:13" ht="15" hidden="1" customHeight="1" outlineLevel="2" x14ac:dyDescent="0.25">
      <c r="C2913" s="59" t="s">
        <v>37</v>
      </c>
      <c r="D2913" s="59" t="s">
        <v>37</v>
      </c>
      <c r="E2913">
        <f>'[2]Order Form'!D2862</f>
        <v>508325</v>
      </c>
      <c r="F2913">
        <f>'[2]Order Form'!E2862</f>
        <v>220</v>
      </c>
      <c r="G2913">
        <f>'[2]Order Form'!F2862</f>
        <v>0</v>
      </c>
      <c r="H2913">
        <f>'[2]Order Form'!G2862</f>
        <v>0</v>
      </c>
      <c r="I2913" t="str">
        <f>'[2]Order Form'!H2862</f>
        <v>WS SPIRIT GROW RING SILVER SML/MED (ON SWING TAG)</v>
      </c>
      <c r="J2913">
        <f>'[2]Order Form'!I2862</f>
        <v>1</v>
      </c>
      <c r="K2913">
        <f>'[2]Order Form'!J2862</f>
        <v>7.85</v>
      </c>
      <c r="L2913">
        <f>'[2]Order Form'!K2862</f>
        <v>12.95</v>
      </c>
      <c r="M2913">
        <f>'[2]Order Form'!L2739</f>
        <v>0</v>
      </c>
    </row>
    <row r="2914" spans="3:13" ht="15" hidden="1" customHeight="1" outlineLevel="2" x14ac:dyDescent="0.25">
      <c r="C2914" s="59" t="s">
        <v>37</v>
      </c>
      <c r="D2914" s="59" t="s">
        <v>37</v>
      </c>
      <c r="E2914">
        <f>'[2]Order Form'!D2863</f>
        <v>508326</v>
      </c>
      <c r="F2914">
        <f>'[2]Order Form'!E2863</f>
        <v>220</v>
      </c>
      <c r="G2914">
        <f>'[2]Order Form'!F2863</f>
        <v>0</v>
      </c>
      <c r="H2914">
        <f>'[2]Order Form'!G2863</f>
        <v>0</v>
      </c>
      <c r="I2914" t="str">
        <f>'[2]Order Form'!H2863</f>
        <v>WS SPIRIT GROW RING SILVER MED/LRG (ON SWING TAG)</v>
      </c>
      <c r="J2914">
        <f>'[2]Order Form'!I2863</f>
        <v>1</v>
      </c>
      <c r="K2914">
        <f>'[2]Order Form'!J2863</f>
        <v>7.85</v>
      </c>
      <c r="L2914">
        <f>'[2]Order Form'!K2863</f>
        <v>12.95</v>
      </c>
      <c r="M2914">
        <f>'[2]Order Form'!L2740</f>
        <v>0</v>
      </c>
    </row>
    <row r="2915" spans="3:13" ht="15" hidden="1" customHeight="1" outlineLevel="2" x14ac:dyDescent="0.25">
      <c r="C2915" s="59" t="s">
        <v>37</v>
      </c>
      <c r="D2915" s="59" t="s">
        <v>37</v>
      </c>
      <c r="E2915">
        <f>'[2]Order Form'!D2864</f>
        <v>511522</v>
      </c>
      <c r="F2915">
        <f>'[2]Order Form'!E2864</f>
        <v>231</v>
      </c>
      <c r="G2915">
        <f>'[2]Order Form'!F2864</f>
        <v>0</v>
      </c>
      <c r="H2915">
        <f>'[2]Order Form'!G2864</f>
        <v>0</v>
      </c>
      <c r="I2915" t="str">
        <f>'[2]Order Form'!H2864</f>
        <v>WS ANGELIC CRYSTAL BAND SILVER/CLEAR CRYSTAL SML/MED (ON SWING TAG)</v>
      </c>
      <c r="J2915">
        <f>'[2]Order Form'!I2864</f>
        <v>1</v>
      </c>
      <c r="K2915">
        <f>'[2]Order Form'!J2864</f>
        <v>7.85</v>
      </c>
      <c r="L2915">
        <f>'[2]Order Form'!K2864</f>
        <v>12.95</v>
      </c>
      <c r="M2915">
        <f>'[2]Order Form'!L2741</f>
        <v>0</v>
      </c>
    </row>
    <row r="2916" spans="3:13" ht="15" hidden="1" customHeight="1" outlineLevel="2" x14ac:dyDescent="0.25">
      <c r="C2916" s="59" t="s">
        <v>37</v>
      </c>
      <c r="D2916" s="59" t="s">
        <v>37</v>
      </c>
      <c r="E2916">
        <f>'[2]Order Form'!D2865</f>
        <v>511523</v>
      </c>
      <c r="F2916">
        <f>'[2]Order Form'!E2865</f>
        <v>231</v>
      </c>
      <c r="G2916">
        <f>'[2]Order Form'!F2865</f>
        <v>0</v>
      </c>
      <c r="H2916" t="str">
        <f>'[2]Order Form'!G2865</f>
        <v>LOW</v>
      </c>
      <c r="I2916" t="str">
        <f>'[2]Order Form'!H2865</f>
        <v>WS ANGELIC CRYSTAL BAND SILVER/CLEAR CRYSTAL MED/LRG (ON SWING TAG)</v>
      </c>
      <c r="J2916">
        <f>'[2]Order Form'!I2865</f>
        <v>1</v>
      </c>
      <c r="K2916">
        <f>'[2]Order Form'!J2865</f>
        <v>7.85</v>
      </c>
      <c r="L2916">
        <f>'[2]Order Form'!K2865</f>
        <v>12.95</v>
      </c>
      <c r="M2916">
        <f>'[2]Order Form'!L2742</f>
        <v>0</v>
      </c>
    </row>
    <row r="2917" spans="3:13" ht="15" hidden="1" customHeight="1" outlineLevel="2" x14ac:dyDescent="0.25">
      <c r="C2917" s="59" t="s">
        <v>37</v>
      </c>
      <c r="D2917" s="59" t="s">
        <v>37</v>
      </c>
      <c r="E2917">
        <f>'[2]Order Form'!D2866</f>
        <v>512144</v>
      </c>
      <c r="F2917">
        <f>'[2]Order Form'!E2866</f>
        <v>232</v>
      </c>
      <c r="G2917">
        <f>'[2]Order Form'!F2866</f>
        <v>0</v>
      </c>
      <c r="H2917">
        <f>'[2]Order Form'!G2866</f>
        <v>0</v>
      </c>
      <c r="I2917" t="str">
        <f>'[2]Order Form'!H2866</f>
        <v>*(OR) WS PRINCESS CUT STONE RING CLEAR/ROSE GOLD SML/MED (ON SWING TAG)</v>
      </c>
      <c r="J2917">
        <f>'[2]Order Form'!I2866</f>
        <v>1</v>
      </c>
      <c r="K2917">
        <f>'[2]Order Form'!J2866</f>
        <v>7.85</v>
      </c>
      <c r="L2917">
        <f>'[2]Order Form'!K2866</f>
        <v>12.95</v>
      </c>
      <c r="M2917">
        <f>'[2]Order Form'!L2743</f>
        <v>0</v>
      </c>
    </row>
    <row r="2918" spans="3:13" ht="15" hidden="1" customHeight="1" outlineLevel="2" x14ac:dyDescent="0.25">
      <c r="C2918" s="59" t="s">
        <v>37</v>
      </c>
      <c r="D2918" s="59" t="s">
        <v>37</v>
      </c>
      <c r="E2918">
        <f>'[2]Order Form'!D2867</f>
        <v>512145</v>
      </c>
      <c r="F2918">
        <f>'[2]Order Form'!E2867</f>
        <v>232</v>
      </c>
      <c r="G2918">
        <f>'[2]Order Form'!F2867</f>
        <v>0</v>
      </c>
      <c r="H2918">
        <f>'[2]Order Form'!G2867</f>
        <v>0</v>
      </c>
      <c r="I2918" t="str">
        <f>'[2]Order Form'!H2867</f>
        <v>*(OR) WS PRINCESS CUT STONE RING CLEAR/ROSE GOLD MED/LRG (ON SWING TAG)</v>
      </c>
      <c r="J2918">
        <f>'[2]Order Form'!I2867</f>
        <v>1</v>
      </c>
      <c r="K2918">
        <f>'[2]Order Form'!J2867</f>
        <v>7.85</v>
      </c>
      <c r="L2918">
        <f>'[2]Order Form'!K2867</f>
        <v>12.95</v>
      </c>
      <c r="M2918" t="e">
        <f>'[2]Order Form'!#REF!</f>
        <v>#REF!</v>
      </c>
    </row>
    <row r="2919" spans="3:13" ht="15" hidden="1" customHeight="1" outlineLevel="2" x14ac:dyDescent="0.25">
      <c r="C2919" s="59" t="s">
        <v>37</v>
      </c>
      <c r="D2919" s="59" t="s">
        <v>37</v>
      </c>
      <c r="E2919">
        <f>'[2]Order Form'!D2868</f>
        <v>512146</v>
      </c>
      <c r="F2919">
        <f>'[2]Order Form'!E2868</f>
        <v>232</v>
      </c>
      <c r="G2919">
        <f>'[2]Order Form'!F2868</f>
        <v>0</v>
      </c>
      <c r="H2919">
        <f>'[2]Order Form'!G2868</f>
        <v>0</v>
      </c>
      <c r="I2919" t="str">
        <f>'[2]Order Form'!H2868</f>
        <v>*(OR) WS PRINCESS CUT STONE RING AMYTHEST/GOLD SML/MED (ON SWING TAG)</v>
      </c>
      <c r="J2919">
        <f>'[2]Order Form'!I2868</f>
        <v>1</v>
      </c>
      <c r="K2919">
        <f>'[2]Order Form'!J2868</f>
        <v>7.85</v>
      </c>
      <c r="L2919">
        <f>'[2]Order Form'!K2868</f>
        <v>12.95</v>
      </c>
      <c r="M2919">
        <f>'[2]Order Form'!L2744</f>
        <v>0</v>
      </c>
    </row>
    <row r="2920" spans="3:13" ht="15" hidden="1" customHeight="1" outlineLevel="2" x14ac:dyDescent="0.25">
      <c r="C2920" s="59" t="s">
        <v>37</v>
      </c>
      <c r="D2920" s="59" t="s">
        <v>37</v>
      </c>
      <c r="E2920">
        <f>'[2]Order Form'!D2869</f>
        <v>512147</v>
      </c>
      <c r="F2920">
        <f>'[2]Order Form'!E2869</f>
        <v>232</v>
      </c>
      <c r="G2920">
        <f>'[2]Order Form'!F2869</f>
        <v>0</v>
      </c>
      <c r="H2920">
        <f>'[2]Order Form'!G2869</f>
        <v>0</v>
      </c>
      <c r="I2920" t="str">
        <f>'[2]Order Form'!H2869</f>
        <v>*(OR) WS PRINCESS CUT STONE RING AMYTHEST/GOLD MED/LRG (ON SWING TAG)</v>
      </c>
      <c r="J2920">
        <f>'[2]Order Form'!I2869</f>
        <v>1</v>
      </c>
      <c r="K2920">
        <f>'[2]Order Form'!J2869</f>
        <v>7.85</v>
      </c>
      <c r="L2920">
        <f>'[2]Order Form'!K2869</f>
        <v>12.95</v>
      </c>
      <c r="M2920">
        <f>'[2]Order Form'!L2745</f>
        <v>0</v>
      </c>
    </row>
    <row r="2921" spans="3:13" ht="15" hidden="1" customHeight="1" outlineLevel="2" x14ac:dyDescent="0.25">
      <c r="C2921" s="59" t="s">
        <v>37</v>
      </c>
      <c r="D2921" s="59" t="s">
        <v>37</v>
      </c>
      <c r="E2921">
        <f>'[2]Order Form'!D2870</f>
        <v>512650</v>
      </c>
      <c r="F2921">
        <f>'[2]Order Form'!E2870</f>
        <v>233</v>
      </c>
      <c r="G2921">
        <f>'[2]Order Form'!F2870</f>
        <v>0</v>
      </c>
      <c r="H2921">
        <f>'[2]Order Form'!G2870</f>
        <v>0</v>
      </c>
      <c r="I2921" t="str">
        <f>'[2]Order Form'!H2870</f>
        <v>*(SR) WS HEART CHARM RING GOLD SML/MED (ON SWING TAG)</v>
      </c>
      <c r="J2921">
        <f>'[2]Order Form'!I2870</f>
        <v>0</v>
      </c>
      <c r="K2921">
        <f>'[2]Order Form'!J2870</f>
        <v>7.85</v>
      </c>
      <c r="L2921">
        <f>'[2]Order Form'!K2870</f>
        <v>12.95</v>
      </c>
      <c r="M2921">
        <f>'[2]Order Form'!L2746</f>
        <v>0</v>
      </c>
    </row>
    <row r="2922" spans="3:13" ht="15" hidden="1" customHeight="1" outlineLevel="2" x14ac:dyDescent="0.25">
      <c r="C2922" s="59" t="s">
        <v>37</v>
      </c>
      <c r="D2922" s="59" t="s">
        <v>37</v>
      </c>
      <c r="E2922">
        <f>'[2]Order Form'!D2871</f>
        <v>512651</v>
      </c>
      <c r="F2922">
        <f>'[2]Order Form'!E2871</f>
        <v>233</v>
      </c>
      <c r="G2922">
        <f>'[2]Order Form'!F2871</f>
        <v>0</v>
      </c>
      <c r="H2922">
        <f>'[2]Order Form'!G2871</f>
        <v>0</v>
      </c>
      <c r="I2922" t="str">
        <f>'[2]Order Form'!H2871</f>
        <v>*(SR) WS HEART CHARM RING GOLD MED/LRG (ON SWING TAG)</v>
      </c>
      <c r="J2922">
        <f>'[2]Order Form'!I2871</f>
        <v>0</v>
      </c>
      <c r="K2922">
        <f>'[2]Order Form'!J2871</f>
        <v>7.85</v>
      </c>
      <c r="L2922">
        <f>'[2]Order Form'!K2871</f>
        <v>12.95</v>
      </c>
      <c r="M2922">
        <f>'[2]Order Form'!L2747</f>
        <v>0</v>
      </c>
    </row>
    <row r="2923" spans="3:13" ht="15" hidden="1" customHeight="1" outlineLevel="2" x14ac:dyDescent="0.25">
      <c r="C2923" s="59" t="s">
        <v>37</v>
      </c>
      <c r="D2923" s="59" t="s">
        <v>37</v>
      </c>
      <c r="E2923">
        <f>'[2]Order Form'!D2872</f>
        <v>512652</v>
      </c>
      <c r="F2923">
        <f>'[2]Order Form'!E2872</f>
        <v>234</v>
      </c>
      <c r="G2923">
        <f>'[2]Order Form'!F2872</f>
        <v>0</v>
      </c>
      <c r="H2923">
        <f>'[2]Order Form'!G2872</f>
        <v>0</v>
      </c>
      <c r="I2923" t="str">
        <f>'[2]Order Form'!H2872</f>
        <v>*(SR) WS KNOT RING SILVER SML/MED (ON SWING TAG)</v>
      </c>
      <c r="J2923">
        <f>'[2]Order Form'!I2872</f>
        <v>0</v>
      </c>
      <c r="K2923">
        <f>'[2]Order Form'!J2872</f>
        <v>7.85</v>
      </c>
      <c r="L2923">
        <f>'[2]Order Form'!K2872</f>
        <v>12.95</v>
      </c>
      <c r="M2923">
        <f>'[2]Order Form'!L2748</f>
        <v>0</v>
      </c>
    </row>
    <row r="2924" spans="3:13" ht="15" hidden="1" customHeight="1" outlineLevel="2" x14ac:dyDescent="0.25">
      <c r="C2924" s="59" t="s">
        <v>37</v>
      </c>
      <c r="D2924" s="59" t="s">
        <v>37</v>
      </c>
      <c r="E2924">
        <f>'[2]Order Form'!D2873</f>
        <v>512653</v>
      </c>
      <c r="F2924">
        <f>'[2]Order Form'!E2873</f>
        <v>234</v>
      </c>
      <c r="G2924">
        <f>'[2]Order Form'!F2873</f>
        <v>0</v>
      </c>
      <c r="H2924">
        <f>'[2]Order Form'!G2873</f>
        <v>0</v>
      </c>
      <c r="I2924" t="str">
        <f>'[2]Order Form'!H2873</f>
        <v>*(SR) WS KNOT RING SILVER MED/LRG (ON SWING TAG)</v>
      </c>
      <c r="J2924">
        <f>'[2]Order Form'!I2873</f>
        <v>0</v>
      </c>
      <c r="K2924">
        <f>'[2]Order Form'!J2873</f>
        <v>7.85</v>
      </c>
      <c r="L2924">
        <f>'[2]Order Form'!K2873</f>
        <v>12.95</v>
      </c>
      <c r="M2924">
        <f>'[2]Order Form'!L2749</f>
        <v>0</v>
      </c>
    </row>
    <row r="2925" spans="3:13" ht="15" hidden="1" customHeight="1" outlineLevel="2" x14ac:dyDescent="0.25">
      <c r="C2925" s="59" t="s">
        <v>37</v>
      </c>
      <c r="D2925" s="59" t="s">
        <v>37</v>
      </c>
      <c r="E2925">
        <f>'[2]Order Form'!D2874</f>
        <v>512654</v>
      </c>
      <c r="F2925">
        <f>'[2]Order Form'!E2874</f>
        <v>235</v>
      </c>
      <c r="G2925">
        <f>'[2]Order Form'!F2874</f>
        <v>0</v>
      </c>
      <c r="H2925">
        <f>'[2]Order Form'!G2874</f>
        <v>0</v>
      </c>
      <c r="I2925" t="str">
        <f>'[2]Order Form'!H2874</f>
        <v>*(SR) WS MODERN CRYSTAL RING GOLD SML/MED (ON SWING TAG)</v>
      </c>
      <c r="J2925">
        <f>'[2]Order Form'!I2874</f>
        <v>0</v>
      </c>
      <c r="K2925">
        <f>'[2]Order Form'!J2874</f>
        <v>7.85</v>
      </c>
      <c r="L2925">
        <f>'[2]Order Form'!K2874</f>
        <v>12.95</v>
      </c>
      <c r="M2925">
        <f>'[2]Order Form'!L2750</f>
        <v>0</v>
      </c>
    </row>
    <row r="2926" spans="3:13" ht="15" hidden="1" customHeight="1" outlineLevel="2" x14ac:dyDescent="0.25">
      <c r="C2926" s="59" t="s">
        <v>37</v>
      </c>
      <c r="D2926" s="59" t="s">
        <v>37</v>
      </c>
      <c r="E2926">
        <f>'[2]Order Form'!D2875</f>
        <v>512655</v>
      </c>
      <c r="F2926">
        <f>'[2]Order Form'!E2875</f>
        <v>235</v>
      </c>
      <c r="G2926">
        <f>'[2]Order Form'!F2875</f>
        <v>0</v>
      </c>
      <c r="H2926">
        <f>'[2]Order Form'!G2875</f>
        <v>0</v>
      </c>
      <c r="I2926" t="str">
        <f>'[2]Order Form'!H2875</f>
        <v>*(SR) WS MODERN CRYSTAL RING GOLD MED/LRG (ON SWING TAG)</v>
      </c>
      <c r="J2926">
        <f>'[2]Order Form'!I2875</f>
        <v>0</v>
      </c>
      <c r="K2926">
        <f>'[2]Order Form'!J2875</f>
        <v>7.85</v>
      </c>
      <c r="L2926">
        <f>'[2]Order Form'!K2875</f>
        <v>12.95</v>
      </c>
      <c r="M2926">
        <f>'[2]Order Form'!L2751</f>
        <v>0</v>
      </c>
    </row>
    <row r="2927" spans="3:13" ht="15" hidden="1" customHeight="1" outlineLevel="2" x14ac:dyDescent="0.25">
      <c r="C2927" s="59" t="s">
        <v>37</v>
      </c>
      <c r="D2927" s="59" t="s">
        <v>37</v>
      </c>
      <c r="E2927">
        <f>'[2]Order Form'!D2876</f>
        <v>510374</v>
      </c>
      <c r="F2927">
        <f>'[2]Order Form'!E2876</f>
        <v>338</v>
      </c>
      <c r="G2927">
        <f>'[2]Order Form'!F2876</f>
        <v>0</v>
      </c>
      <c r="H2927">
        <f>'[2]Order Form'!G2876</f>
        <v>0</v>
      </c>
      <c r="I2927" t="str">
        <f>'[2]Order Form'!H2876</f>
        <v>WS TWIRL RING GOLD SML/MED (ON SWING TAG)</v>
      </c>
      <c r="J2927">
        <f>'[2]Order Form'!I2876</f>
        <v>1</v>
      </c>
      <c r="K2927">
        <f>'[2]Order Form'!J2876</f>
        <v>9.06</v>
      </c>
      <c r="L2927">
        <f>'[2]Order Form'!K2876</f>
        <v>14.95</v>
      </c>
      <c r="M2927">
        <f>'[2]Order Form'!L2752</f>
        <v>0</v>
      </c>
    </row>
    <row r="2928" spans="3:13" ht="15" hidden="1" customHeight="1" outlineLevel="2" x14ac:dyDescent="0.25">
      <c r="C2928" s="59" t="s">
        <v>37</v>
      </c>
      <c r="D2928" s="59" t="s">
        <v>37</v>
      </c>
      <c r="E2928">
        <f>'[2]Order Form'!D2877</f>
        <v>511524</v>
      </c>
      <c r="F2928">
        <f>'[2]Order Form'!E2877</f>
        <v>340</v>
      </c>
      <c r="G2928">
        <f>'[2]Order Form'!F2877</f>
        <v>0</v>
      </c>
      <c r="H2928">
        <f>'[2]Order Form'!G2877</f>
        <v>0</v>
      </c>
      <c r="I2928" t="str">
        <f>'[2]Order Form'!H2877</f>
        <v>WS CRYSTAL HEART RING ROSE GOLD/ALEXANDRITE SML/MED (ON SWING TAG)</v>
      </c>
      <c r="J2928">
        <f>'[2]Order Form'!I2877</f>
        <v>1</v>
      </c>
      <c r="K2928">
        <f>'[2]Order Form'!J2877</f>
        <v>9.06</v>
      </c>
      <c r="L2928">
        <f>'[2]Order Form'!K2877</f>
        <v>14.95</v>
      </c>
      <c r="M2928">
        <f>'[2]Order Form'!L2753</f>
        <v>0</v>
      </c>
    </row>
    <row r="2929" spans="3:13" ht="15" hidden="1" customHeight="1" outlineLevel="2" x14ac:dyDescent="0.25">
      <c r="C2929" s="59" t="s">
        <v>37</v>
      </c>
      <c r="D2929" s="59" t="s">
        <v>37</v>
      </c>
      <c r="E2929">
        <f>'[2]Order Form'!D2878</f>
        <v>511528</v>
      </c>
      <c r="F2929">
        <f>'[2]Order Form'!E2878</f>
        <v>342</v>
      </c>
      <c r="G2929">
        <f>'[2]Order Form'!F2878</f>
        <v>0</v>
      </c>
      <c r="H2929">
        <f>'[2]Order Form'!G2878</f>
        <v>0</v>
      </c>
      <c r="I2929" t="str">
        <f>'[2]Order Form'!H2878</f>
        <v>WS OVAL CRYSTAL RING SILVER/CLEAR CRYSTAL SML/MED (ON SWING TAG)</v>
      </c>
      <c r="J2929">
        <f>'[2]Order Form'!I2878</f>
        <v>1</v>
      </c>
      <c r="K2929">
        <f>'[2]Order Form'!J2878</f>
        <v>9.06</v>
      </c>
      <c r="L2929">
        <f>'[2]Order Form'!K2878</f>
        <v>14.95</v>
      </c>
      <c r="M2929">
        <f>'[2]Order Form'!L2754</f>
        <v>0</v>
      </c>
    </row>
    <row r="2930" spans="3:13" ht="15" hidden="1" customHeight="1" outlineLevel="2" x14ac:dyDescent="0.25">
      <c r="C2930" s="59" t="s">
        <v>37</v>
      </c>
      <c r="D2930" s="59" t="s">
        <v>37</v>
      </c>
      <c r="E2930">
        <f>'[2]Order Form'!D2879</f>
        <v>511529</v>
      </c>
      <c r="F2930">
        <f>'[2]Order Form'!E2879</f>
        <v>342</v>
      </c>
      <c r="G2930">
        <f>'[2]Order Form'!F2879</f>
        <v>0</v>
      </c>
      <c r="H2930">
        <f>'[2]Order Form'!G2879</f>
        <v>0</v>
      </c>
      <c r="I2930" t="str">
        <f>'[2]Order Form'!H2879</f>
        <v>WS OVAL CRYSTAL RING SILVER/CLEAR CRYSTAL MED/LRG (ON SWING TAG)</v>
      </c>
      <c r="J2930">
        <f>'[2]Order Form'!I2879</f>
        <v>1</v>
      </c>
      <c r="K2930">
        <f>'[2]Order Form'!J2879</f>
        <v>9.06</v>
      </c>
      <c r="L2930">
        <f>'[2]Order Form'!K2879</f>
        <v>14.95</v>
      </c>
      <c r="M2930">
        <f>'[2]Order Form'!L2755</f>
        <v>0</v>
      </c>
    </row>
    <row r="2931" spans="3:13" ht="15" hidden="1" customHeight="1" outlineLevel="2" x14ac:dyDescent="0.25">
      <c r="C2931" s="59" t="s">
        <v>37</v>
      </c>
      <c r="D2931" s="59" t="s">
        <v>37</v>
      </c>
      <c r="E2931">
        <f>'[2]Order Form'!D2880</f>
        <v>512148</v>
      </c>
      <c r="F2931">
        <f>'[2]Order Form'!E2880</f>
        <v>344</v>
      </c>
      <c r="G2931">
        <f>'[2]Order Form'!F2880</f>
        <v>0</v>
      </c>
      <c r="H2931">
        <f>'[2]Order Form'!G2880</f>
        <v>0</v>
      </c>
      <c r="I2931" t="str">
        <f>'[2]Order Form'!H2880</f>
        <v>*(OR) WS AMOUR STONE RING CLEAR/SILVER SML/MED (ON SWING TAG)</v>
      </c>
      <c r="J2931">
        <f>'[2]Order Form'!I2880</f>
        <v>1</v>
      </c>
      <c r="K2931">
        <f>'[2]Order Form'!J2880</f>
        <v>9.06</v>
      </c>
      <c r="L2931">
        <f>'[2]Order Form'!K2880</f>
        <v>14.95</v>
      </c>
      <c r="M2931">
        <f>'[2]Order Form'!L2756</f>
        <v>0</v>
      </c>
    </row>
    <row r="2932" spans="3:13" ht="15" hidden="1" customHeight="1" outlineLevel="2" x14ac:dyDescent="0.25">
      <c r="C2932" s="59" t="s">
        <v>37</v>
      </c>
      <c r="D2932" s="59" t="s">
        <v>37</v>
      </c>
      <c r="E2932">
        <f>'[2]Order Form'!D2881</f>
        <v>512149</v>
      </c>
      <c r="F2932">
        <f>'[2]Order Form'!E2881</f>
        <v>344</v>
      </c>
      <c r="G2932">
        <f>'[2]Order Form'!F2881</f>
        <v>0</v>
      </c>
      <c r="H2932">
        <f>'[2]Order Form'!G2881</f>
        <v>0</v>
      </c>
      <c r="I2932" t="str">
        <f>'[2]Order Form'!H2881</f>
        <v>*(OR) WS AMOUR STONE RING CLEAR/SILVER MED/LRG (ON SWING TAG)</v>
      </c>
      <c r="J2932">
        <f>'[2]Order Form'!I2881</f>
        <v>1</v>
      </c>
      <c r="K2932">
        <f>'[2]Order Form'!J2881</f>
        <v>9.06</v>
      </c>
      <c r="L2932">
        <f>'[2]Order Form'!K2881</f>
        <v>14.95</v>
      </c>
      <c r="M2932">
        <f>'[2]Order Form'!L2757</f>
        <v>0</v>
      </c>
    </row>
    <row r="2933" spans="3:13" ht="15" hidden="1" customHeight="1" outlineLevel="2" x14ac:dyDescent="0.25">
      <c r="C2933" s="59" t="s">
        <v>37</v>
      </c>
      <c r="D2933" s="59" t="s">
        <v>37</v>
      </c>
      <c r="E2933">
        <f>'[2]Order Form'!D2882</f>
        <v>512150</v>
      </c>
      <c r="F2933">
        <f>'[2]Order Form'!E2882</f>
        <v>344</v>
      </c>
      <c r="G2933">
        <f>'[2]Order Form'!F2882</f>
        <v>0</v>
      </c>
      <c r="H2933">
        <f>'[2]Order Form'!G2882</f>
        <v>0</v>
      </c>
      <c r="I2933" t="str">
        <f>'[2]Order Form'!H2882</f>
        <v>*(OR) WS AMOUR STONE RING GOLDEN CITRINE/GOLD SML/MED (ON SWING TAG)</v>
      </c>
      <c r="J2933">
        <f>'[2]Order Form'!I2882</f>
        <v>1</v>
      </c>
      <c r="K2933">
        <f>'[2]Order Form'!J2882</f>
        <v>9.06</v>
      </c>
      <c r="L2933">
        <f>'[2]Order Form'!K2882</f>
        <v>14.95</v>
      </c>
      <c r="M2933">
        <f>'[2]Order Form'!L2758</f>
        <v>0</v>
      </c>
    </row>
    <row r="2934" spans="3:13" ht="15" hidden="1" customHeight="1" outlineLevel="2" x14ac:dyDescent="0.25">
      <c r="C2934" s="59" t="s">
        <v>37</v>
      </c>
      <c r="D2934" s="59" t="s">
        <v>37</v>
      </c>
      <c r="E2934">
        <f>'[2]Order Form'!D2883</f>
        <v>512151</v>
      </c>
      <c r="F2934">
        <f>'[2]Order Form'!E2883</f>
        <v>344</v>
      </c>
      <c r="G2934">
        <f>'[2]Order Form'!F2883</f>
        <v>0</v>
      </c>
      <c r="H2934">
        <f>'[2]Order Form'!G2883</f>
        <v>0</v>
      </c>
      <c r="I2934" t="str">
        <f>'[2]Order Form'!H2883</f>
        <v>*(OR) WS AMOUR STONE RING GOLDEN CITRINE/GOLD MED/LRG (ON SWING TAG)</v>
      </c>
      <c r="J2934">
        <f>'[2]Order Form'!I2883</f>
        <v>1</v>
      </c>
      <c r="K2934">
        <f>'[2]Order Form'!J2883</f>
        <v>9.06</v>
      </c>
      <c r="L2934">
        <f>'[2]Order Form'!K2883</f>
        <v>14.95</v>
      </c>
      <c r="M2934">
        <f>'[2]Order Form'!L2759</f>
        <v>0</v>
      </c>
    </row>
    <row r="2935" spans="3:13" ht="15" hidden="1" customHeight="1" outlineLevel="2" x14ac:dyDescent="0.25">
      <c r="C2935" s="59" t="s">
        <v>37</v>
      </c>
      <c r="D2935" s="59" t="s">
        <v>37</v>
      </c>
      <c r="E2935">
        <f>'[2]Order Form'!D2884</f>
        <v>512656</v>
      </c>
      <c r="F2935">
        <f>'[2]Order Form'!E2884</f>
        <v>345</v>
      </c>
      <c r="G2935">
        <f>'[2]Order Form'!F2884</f>
        <v>0</v>
      </c>
      <c r="H2935">
        <f>'[2]Order Form'!G2884</f>
        <v>0</v>
      </c>
      <c r="I2935" t="str">
        <f>'[2]Order Form'!H2884</f>
        <v>*(SR) WS BATTERED RING SILVER SML/MED (ON SWING TAG)</v>
      </c>
      <c r="J2935">
        <f>'[2]Order Form'!I2884</f>
        <v>0</v>
      </c>
      <c r="K2935">
        <f>'[2]Order Form'!J2884</f>
        <v>9.06</v>
      </c>
      <c r="L2935">
        <f>'[2]Order Form'!K2884</f>
        <v>14.95</v>
      </c>
      <c r="M2935">
        <f>'[2]Order Form'!L2760</f>
        <v>0</v>
      </c>
    </row>
    <row r="2936" spans="3:13" ht="15" hidden="1" customHeight="1" outlineLevel="2" x14ac:dyDescent="0.25">
      <c r="C2936" s="59" t="s">
        <v>37</v>
      </c>
      <c r="D2936" s="59" t="s">
        <v>37</v>
      </c>
      <c r="E2936">
        <f>'[2]Order Form'!D2885</f>
        <v>512657</v>
      </c>
      <c r="F2936">
        <f>'[2]Order Form'!E2885</f>
        <v>345</v>
      </c>
      <c r="G2936">
        <f>'[2]Order Form'!F2885</f>
        <v>0</v>
      </c>
      <c r="H2936">
        <f>'[2]Order Form'!G2885</f>
        <v>0</v>
      </c>
      <c r="I2936" t="str">
        <f>'[2]Order Form'!H2885</f>
        <v>*(SR) WS BATTERED RING SILVER MED/LRG (ON SWING TAG)</v>
      </c>
      <c r="J2936">
        <f>'[2]Order Form'!I2885</f>
        <v>0</v>
      </c>
      <c r="K2936">
        <f>'[2]Order Form'!J2885</f>
        <v>9.06</v>
      </c>
      <c r="L2936">
        <f>'[2]Order Form'!K2885</f>
        <v>14.95</v>
      </c>
      <c r="M2936">
        <f>'[2]Order Form'!L2761</f>
        <v>0</v>
      </c>
    </row>
    <row r="2937" spans="3:13" ht="15" hidden="1" customHeight="1" outlineLevel="2" x14ac:dyDescent="0.25">
      <c r="C2937" s="59" t="s">
        <v>37</v>
      </c>
      <c r="D2937" s="59" t="s">
        <v>37</v>
      </c>
      <c r="E2937">
        <f>'[2]Order Form'!D2886</f>
        <v>512658</v>
      </c>
      <c r="F2937">
        <f>'[2]Order Form'!E2886</f>
        <v>346</v>
      </c>
      <c r="G2937">
        <f>'[2]Order Form'!F2886</f>
        <v>0</v>
      </c>
      <c r="H2937">
        <f>'[2]Order Form'!G2886</f>
        <v>0</v>
      </c>
      <c r="I2937" t="str">
        <f>'[2]Order Form'!H2886</f>
        <v>*(SR) WS PEARLESCENT RING GOLD SML/MED (ON SWING TAG)</v>
      </c>
      <c r="J2937">
        <f>'[2]Order Form'!I2886</f>
        <v>0</v>
      </c>
      <c r="K2937">
        <f>'[2]Order Form'!J2886</f>
        <v>9.06</v>
      </c>
      <c r="L2937">
        <f>'[2]Order Form'!K2886</f>
        <v>14.95</v>
      </c>
      <c r="M2937">
        <f>'[2]Order Form'!L2762</f>
        <v>0</v>
      </c>
    </row>
    <row r="2938" spans="3:13" ht="15" hidden="1" customHeight="1" outlineLevel="2" x14ac:dyDescent="0.25">
      <c r="C2938" s="59" t="s">
        <v>37</v>
      </c>
      <c r="D2938" s="59" t="s">
        <v>37</v>
      </c>
      <c r="E2938">
        <f>'[2]Order Form'!D2887</f>
        <v>512659</v>
      </c>
      <c r="F2938">
        <f>'[2]Order Form'!E2887</f>
        <v>346</v>
      </c>
      <c r="G2938">
        <f>'[2]Order Form'!F2887</f>
        <v>0</v>
      </c>
      <c r="H2938">
        <f>'[2]Order Form'!G2887</f>
        <v>0</v>
      </c>
      <c r="I2938" t="str">
        <f>'[2]Order Form'!H2887</f>
        <v>*(SR) WS PEARLESCENT RING GOLD MED/LRG (ON SWING TAG)</v>
      </c>
      <c r="J2938">
        <f>'[2]Order Form'!I2887</f>
        <v>0</v>
      </c>
      <c r="K2938">
        <f>'[2]Order Form'!J2887</f>
        <v>9.06</v>
      </c>
      <c r="L2938">
        <f>'[2]Order Form'!K2887</f>
        <v>14.95</v>
      </c>
      <c r="M2938">
        <f>'[2]Order Form'!L2763</f>
        <v>0</v>
      </c>
    </row>
    <row r="2939" spans="3:13" ht="15" hidden="1" customHeight="1" outlineLevel="2" x14ac:dyDescent="0.25">
      <c r="C2939" s="59" t="s">
        <v>37</v>
      </c>
      <c r="D2939" s="59" t="s">
        <v>37</v>
      </c>
      <c r="E2939">
        <f>'[2]Order Form'!D2888</f>
        <v>512660</v>
      </c>
      <c r="F2939">
        <f>'[2]Order Form'!E2888</f>
        <v>347</v>
      </c>
      <c r="G2939">
        <f>'[2]Order Form'!F2888</f>
        <v>0</v>
      </c>
      <c r="H2939">
        <f>'[2]Order Form'!G2888</f>
        <v>0</v>
      </c>
      <c r="I2939" t="str">
        <f>'[2]Order Form'!H2888</f>
        <v>*(SR) WS WAVE CRYSTAL RING ROSE GOLD SML/MED (ON SWING TAG)</v>
      </c>
      <c r="J2939">
        <f>'[2]Order Form'!I2888</f>
        <v>0</v>
      </c>
      <c r="K2939">
        <f>'[2]Order Form'!J2888</f>
        <v>9.06</v>
      </c>
      <c r="L2939">
        <f>'[2]Order Form'!K2888</f>
        <v>14.95</v>
      </c>
      <c r="M2939">
        <f>'[2]Order Form'!L2764</f>
        <v>0</v>
      </c>
    </row>
    <row r="2940" spans="3:13" ht="15" hidden="1" customHeight="1" outlineLevel="2" x14ac:dyDescent="0.25">
      <c r="C2940" s="59" t="s">
        <v>37</v>
      </c>
      <c r="D2940" s="59" t="s">
        <v>37</v>
      </c>
      <c r="E2940">
        <f>'[2]Order Form'!D2889</f>
        <v>512661</v>
      </c>
      <c r="F2940">
        <f>'[2]Order Form'!E2889</f>
        <v>347</v>
      </c>
      <c r="G2940">
        <f>'[2]Order Form'!F2889</f>
        <v>0</v>
      </c>
      <c r="H2940">
        <f>'[2]Order Form'!G2889</f>
        <v>0</v>
      </c>
      <c r="I2940" t="str">
        <f>'[2]Order Form'!H2889</f>
        <v>*(SR) WS WAVE CRYSTAL RING ROSE GOLD MED/LRG (ON SWING TAG)</v>
      </c>
      <c r="J2940">
        <f>'[2]Order Form'!I2889</f>
        <v>0</v>
      </c>
      <c r="K2940">
        <f>'[2]Order Form'!J2889</f>
        <v>9.06</v>
      </c>
      <c r="L2940">
        <f>'[2]Order Form'!K2889</f>
        <v>14.95</v>
      </c>
      <c r="M2940">
        <f>'[2]Order Form'!L2765</f>
        <v>0</v>
      </c>
    </row>
    <row r="2941" spans="3:13" ht="15" hidden="1" customHeight="1" outlineLevel="2" x14ac:dyDescent="0.25">
      <c r="C2941" s="59" t="s">
        <v>37</v>
      </c>
      <c r="D2941" s="59" t="s">
        <v>37</v>
      </c>
      <c r="E2941">
        <f>'[2]Order Form'!D2890</f>
        <v>512662</v>
      </c>
      <c r="F2941">
        <f>'[2]Order Form'!E2890</f>
        <v>348</v>
      </c>
      <c r="G2941">
        <f>'[2]Order Form'!F2890</f>
        <v>0</v>
      </c>
      <c r="H2941">
        <f>'[2]Order Form'!G2890</f>
        <v>0</v>
      </c>
      <c r="I2941" t="str">
        <f>'[2]Order Form'!H2890</f>
        <v>*(SR) WS COSMIC SIGNET RING SILVER SML/MED (ON SWING TAG)</v>
      </c>
      <c r="J2941">
        <f>'[2]Order Form'!I2890</f>
        <v>0</v>
      </c>
      <c r="K2941">
        <f>'[2]Order Form'!J2890</f>
        <v>9.06</v>
      </c>
      <c r="L2941">
        <f>'[2]Order Form'!K2890</f>
        <v>14.95</v>
      </c>
      <c r="M2941">
        <f>'[2]Order Form'!L2766</f>
        <v>0</v>
      </c>
    </row>
    <row r="2942" spans="3:13" ht="15" hidden="1" customHeight="1" outlineLevel="2" x14ac:dyDescent="0.25">
      <c r="C2942" s="59" t="s">
        <v>37</v>
      </c>
      <c r="D2942" s="59" t="s">
        <v>37</v>
      </c>
      <c r="E2942">
        <f>'[2]Order Form'!D2891</f>
        <v>512663</v>
      </c>
      <c r="F2942">
        <f>'[2]Order Form'!E2891</f>
        <v>348</v>
      </c>
      <c r="G2942">
        <f>'[2]Order Form'!F2891</f>
        <v>0</v>
      </c>
      <c r="H2942">
        <f>'[2]Order Form'!G2891</f>
        <v>0</v>
      </c>
      <c r="I2942" t="str">
        <f>'[2]Order Form'!H2891</f>
        <v>*(SR) WS COSMIC SIGNET RING SILVER MED/LRG (ON SWING TAG)</v>
      </c>
      <c r="J2942">
        <f>'[2]Order Form'!I2891</f>
        <v>0</v>
      </c>
      <c r="K2942">
        <f>'[2]Order Form'!J2891</f>
        <v>9.06</v>
      </c>
      <c r="L2942">
        <f>'[2]Order Form'!K2891</f>
        <v>14.95</v>
      </c>
      <c r="M2942">
        <f>'[2]Order Form'!L2767</f>
        <v>0</v>
      </c>
    </row>
    <row r="2943" spans="3:13" ht="15" hidden="1" customHeight="1" outlineLevel="2" x14ac:dyDescent="0.25">
      <c r="C2943" s="59" t="s">
        <v>37</v>
      </c>
      <c r="D2943" s="59" t="s">
        <v>37</v>
      </c>
      <c r="E2943">
        <f>'[2]Order Form'!D2892</f>
        <v>508341</v>
      </c>
      <c r="F2943">
        <f>'[2]Order Form'!E2892</f>
        <v>431</v>
      </c>
      <c r="G2943">
        <f>'[2]Order Form'!F2892</f>
        <v>0</v>
      </c>
      <c r="H2943">
        <f>'[2]Order Form'!G2892</f>
        <v>0</v>
      </c>
      <c r="I2943" t="str">
        <f>'[2]Order Form'!H2892</f>
        <v>WS SYMMETRY RING SILVER SML/MED (ON SWING TAG)</v>
      </c>
      <c r="J2943">
        <f>'[2]Order Form'!I2892</f>
        <v>1</v>
      </c>
      <c r="K2943">
        <f>'[2]Order Form'!J2892</f>
        <v>10.27</v>
      </c>
      <c r="L2943">
        <f>'[2]Order Form'!K2892</f>
        <v>16.95</v>
      </c>
      <c r="M2943">
        <f>'[2]Order Form'!L2768</f>
        <v>0</v>
      </c>
    </row>
    <row r="2944" spans="3:13" ht="15" hidden="1" customHeight="1" outlineLevel="2" x14ac:dyDescent="0.25">
      <c r="C2944" s="59" t="s">
        <v>37</v>
      </c>
      <c r="D2944" s="59" t="s">
        <v>37</v>
      </c>
      <c r="E2944">
        <f>'[2]Order Form'!D2893</f>
        <v>508342</v>
      </c>
      <c r="F2944">
        <f>'[2]Order Form'!E2893</f>
        <v>431</v>
      </c>
      <c r="G2944">
        <f>'[2]Order Form'!F2893</f>
        <v>0</v>
      </c>
      <c r="H2944">
        <f>'[2]Order Form'!G2893</f>
        <v>0</v>
      </c>
      <c r="I2944" t="str">
        <f>'[2]Order Form'!H2893</f>
        <v>WS SYMMETRY RING SILVER MED/LRG (ON SWING TAG)</v>
      </c>
      <c r="J2944">
        <f>'[2]Order Form'!I2893</f>
        <v>1</v>
      </c>
      <c r="K2944">
        <f>'[2]Order Form'!J2893</f>
        <v>10.27</v>
      </c>
      <c r="L2944">
        <f>'[2]Order Form'!K2893</f>
        <v>16.95</v>
      </c>
      <c r="M2944">
        <f>'[2]Order Form'!L2769</f>
        <v>0</v>
      </c>
    </row>
    <row r="2945" spans="3:13" ht="15" hidden="1" customHeight="1" outlineLevel="2" x14ac:dyDescent="0.25">
      <c r="C2945" s="59" t="s">
        <v>37</v>
      </c>
      <c r="D2945" s="59" t="s">
        <v>37</v>
      </c>
      <c r="E2945">
        <f>'[2]Order Form'!D2894</f>
        <v>510378</v>
      </c>
      <c r="F2945">
        <f>'[2]Order Form'!E2894</f>
        <v>442</v>
      </c>
      <c r="G2945">
        <f>'[2]Order Form'!F2894</f>
        <v>0</v>
      </c>
      <c r="H2945">
        <f>'[2]Order Form'!G2894</f>
        <v>0</v>
      </c>
      <c r="I2945" t="str">
        <f>'[2]Order Form'!H2894</f>
        <v>WS JET HEIRLOOM RING GOLD SML/MED (ON SWING TAG)</v>
      </c>
      <c r="J2945">
        <f>'[2]Order Form'!I2894</f>
        <v>1</v>
      </c>
      <c r="K2945">
        <f>'[2]Order Form'!J2894</f>
        <v>10.27</v>
      </c>
      <c r="L2945">
        <f>'[2]Order Form'!K2894</f>
        <v>16.95</v>
      </c>
      <c r="M2945">
        <f>'[2]Order Form'!L2770</f>
        <v>0</v>
      </c>
    </row>
    <row r="2946" spans="3:13" ht="15" hidden="1" customHeight="1" outlineLevel="2" x14ac:dyDescent="0.25">
      <c r="C2946" s="59" t="s">
        <v>37</v>
      </c>
      <c r="D2946" s="59" t="s">
        <v>37</v>
      </c>
      <c r="E2946">
        <f>'[2]Order Form'!D2895</f>
        <v>511530</v>
      </c>
      <c r="F2946">
        <f>'[2]Order Form'!E2895</f>
        <v>447</v>
      </c>
      <c r="G2946">
        <f>'[2]Order Form'!F2895</f>
        <v>0</v>
      </c>
      <c r="H2946">
        <f>'[2]Order Form'!G2895</f>
        <v>0</v>
      </c>
      <c r="I2946" t="str">
        <f>'[2]Order Form'!H2895</f>
        <v>WS INFINITY CRYSTAL RING ROSE GOLD/CLEAR CRYSTAL SML/MED (ON SWING TAG)</v>
      </c>
      <c r="J2946">
        <f>'[2]Order Form'!I2895</f>
        <v>1</v>
      </c>
      <c r="K2946">
        <f>'[2]Order Form'!J2895</f>
        <v>10.27</v>
      </c>
      <c r="L2946">
        <f>'[2]Order Form'!K2895</f>
        <v>16.95</v>
      </c>
      <c r="M2946">
        <f>'[2]Order Form'!L2771</f>
        <v>0</v>
      </c>
    </row>
    <row r="2947" spans="3:13" ht="15" hidden="1" customHeight="1" outlineLevel="2" x14ac:dyDescent="0.25">
      <c r="C2947" s="59" t="s">
        <v>37</v>
      </c>
      <c r="D2947" s="59" t="s">
        <v>37</v>
      </c>
      <c r="E2947">
        <f>'[2]Order Form'!D2896</f>
        <v>511532</v>
      </c>
      <c r="F2947">
        <f>'[2]Order Form'!E2896</f>
        <v>448</v>
      </c>
      <c r="G2947">
        <f>'[2]Order Form'!F2896</f>
        <v>0</v>
      </c>
      <c r="H2947" t="str">
        <f>'[2]Order Form'!G2896</f>
        <v>LOW</v>
      </c>
      <c r="I2947" t="str">
        <f>'[2]Order Form'!H2896</f>
        <v>WS ROUND DUET RING GOLD/CLEAR CRYSTAL SML/MED (ON SWING TAG)</v>
      </c>
      <c r="J2947">
        <f>'[2]Order Form'!I2896</f>
        <v>1</v>
      </c>
      <c r="K2947">
        <f>'[2]Order Form'!J2896</f>
        <v>10.27</v>
      </c>
      <c r="L2947">
        <f>'[2]Order Form'!K2896</f>
        <v>16.95</v>
      </c>
      <c r="M2947">
        <f>'[2]Order Form'!L2772</f>
        <v>0</v>
      </c>
    </row>
    <row r="2948" spans="3:13" ht="15" hidden="1" customHeight="1" outlineLevel="2" x14ac:dyDescent="0.25">
      <c r="C2948" s="59" t="s">
        <v>37</v>
      </c>
      <c r="D2948" s="59" t="s">
        <v>37</v>
      </c>
      <c r="E2948">
        <f>'[2]Order Form'!D2897</f>
        <v>511534</v>
      </c>
      <c r="F2948">
        <f>'[2]Order Form'!E2897</f>
        <v>449</v>
      </c>
      <c r="G2948">
        <f>'[2]Order Form'!F2897</f>
        <v>0</v>
      </c>
      <c r="H2948">
        <f>'[2]Order Form'!G2897</f>
        <v>0</v>
      </c>
      <c r="I2948" t="str">
        <f>'[2]Order Form'!H2897</f>
        <v>WS TRANQUILLITY RING SILVER/SOFT PINK SML/MED (ON SWING TAG)</v>
      </c>
      <c r="J2948">
        <f>'[2]Order Form'!I2897</f>
        <v>1</v>
      </c>
      <c r="K2948">
        <f>'[2]Order Form'!J2897</f>
        <v>10.27</v>
      </c>
      <c r="L2948">
        <f>'[2]Order Form'!K2897</f>
        <v>16.95</v>
      </c>
      <c r="M2948">
        <f>'[2]Order Form'!L2773</f>
        <v>0</v>
      </c>
    </row>
    <row r="2949" spans="3:13" ht="15" hidden="1" customHeight="1" outlineLevel="2" x14ac:dyDescent="0.25">
      <c r="C2949" s="59" t="s">
        <v>37</v>
      </c>
      <c r="D2949" s="59" t="s">
        <v>37</v>
      </c>
      <c r="E2949">
        <f>'[2]Order Form'!D2898</f>
        <v>511535</v>
      </c>
      <c r="F2949">
        <f>'[2]Order Form'!E2898</f>
        <v>449</v>
      </c>
      <c r="G2949">
        <f>'[2]Order Form'!F2898</f>
        <v>0</v>
      </c>
      <c r="H2949">
        <f>'[2]Order Form'!G2898</f>
        <v>0</v>
      </c>
      <c r="I2949" t="str">
        <f>'[2]Order Form'!H2898</f>
        <v>WS TRANQUILLITY RING SILVER/SOFT PINK MED/LRG (ON SWING TAG)</v>
      </c>
      <c r="J2949">
        <f>'[2]Order Form'!I2898</f>
        <v>1</v>
      </c>
      <c r="K2949">
        <f>'[2]Order Form'!J2898</f>
        <v>10.27</v>
      </c>
      <c r="L2949">
        <f>'[2]Order Form'!K2898</f>
        <v>16.95</v>
      </c>
      <c r="M2949">
        <f>'[2]Order Form'!L2774</f>
        <v>0</v>
      </c>
    </row>
    <row r="2950" spans="3:13" ht="15" hidden="1" customHeight="1" outlineLevel="2" x14ac:dyDescent="0.25">
      <c r="C2950" s="59" t="s">
        <v>37</v>
      </c>
      <c r="D2950" s="59" t="s">
        <v>37</v>
      </c>
      <c r="E2950">
        <f>'[2]Order Form'!D2899</f>
        <v>512152</v>
      </c>
      <c r="F2950">
        <f>'[2]Order Form'!E2899</f>
        <v>452</v>
      </c>
      <c r="G2950">
        <f>'[2]Order Form'!F2899</f>
        <v>0</v>
      </c>
      <c r="H2950">
        <f>'[2]Order Form'!G2899</f>
        <v>0</v>
      </c>
      <c r="I2950" t="str">
        <f>'[2]Order Form'!H2899</f>
        <v>*(OR) WS LINEAR STONE RING LIGHT YELLOW/SILVER SML/MED (ON SWING TAG)</v>
      </c>
      <c r="J2950">
        <f>'[2]Order Form'!I2899</f>
        <v>1</v>
      </c>
      <c r="K2950">
        <f>'[2]Order Form'!J2899</f>
        <v>10.27</v>
      </c>
      <c r="L2950">
        <f>'[2]Order Form'!K2899</f>
        <v>16.95</v>
      </c>
      <c r="M2950">
        <f>'[2]Order Form'!L2775</f>
        <v>0</v>
      </c>
    </row>
    <row r="2951" spans="3:13" ht="15" hidden="1" customHeight="1" outlineLevel="2" x14ac:dyDescent="0.25">
      <c r="C2951" s="59" t="s">
        <v>37</v>
      </c>
      <c r="D2951" s="59" t="s">
        <v>37</v>
      </c>
      <c r="E2951">
        <f>'[2]Order Form'!D2900</f>
        <v>512153</v>
      </c>
      <c r="F2951">
        <f>'[2]Order Form'!E2900</f>
        <v>452</v>
      </c>
      <c r="G2951">
        <f>'[2]Order Form'!F2900</f>
        <v>0</v>
      </c>
      <c r="H2951">
        <f>'[2]Order Form'!G2900</f>
        <v>0</v>
      </c>
      <c r="I2951" t="str">
        <f>'[2]Order Form'!H2900</f>
        <v>*(OR) WS LINEAR STONE RING LIGHT YELLOW/SILVER MED/LRG (ON SWING TAG)</v>
      </c>
      <c r="J2951">
        <f>'[2]Order Form'!I2900</f>
        <v>1</v>
      </c>
      <c r="K2951">
        <f>'[2]Order Form'!J2900</f>
        <v>10.27</v>
      </c>
      <c r="L2951">
        <f>'[2]Order Form'!K2900</f>
        <v>16.95</v>
      </c>
      <c r="M2951">
        <f>'[2]Order Form'!L2776</f>
        <v>0</v>
      </c>
    </row>
    <row r="2952" spans="3:13" ht="15" hidden="1" customHeight="1" outlineLevel="2" x14ac:dyDescent="0.25">
      <c r="C2952" s="59" t="s">
        <v>37</v>
      </c>
      <c r="D2952" s="59" t="s">
        <v>37</v>
      </c>
      <c r="E2952">
        <f>'[2]Order Form'!D2901</f>
        <v>512154</v>
      </c>
      <c r="F2952">
        <f>'[2]Order Form'!E2901</f>
        <v>452</v>
      </c>
      <c r="G2952">
        <f>'[2]Order Form'!F2901</f>
        <v>0</v>
      </c>
      <c r="H2952">
        <f>'[2]Order Form'!G2901</f>
        <v>0</v>
      </c>
      <c r="I2952" t="str">
        <f>'[2]Order Form'!H2901</f>
        <v>*(OR) WS LINEAR STONE RING JET/GOLD SML/MED (ON SWING TAG)</v>
      </c>
      <c r="J2952">
        <f>'[2]Order Form'!I2901</f>
        <v>1</v>
      </c>
      <c r="K2952">
        <f>'[2]Order Form'!J2901</f>
        <v>10.27</v>
      </c>
      <c r="L2952">
        <f>'[2]Order Form'!K2901</f>
        <v>16.95</v>
      </c>
      <c r="M2952">
        <f>'[2]Order Form'!L2777</f>
        <v>0</v>
      </c>
    </row>
    <row r="2953" spans="3:13" ht="15" hidden="1" customHeight="1" outlineLevel="2" x14ac:dyDescent="0.25">
      <c r="C2953" s="59" t="s">
        <v>37</v>
      </c>
      <c r="D2953" s="59" t="s">
        <v>37</v>
      </c>
      <c r="E2953">
        <f>'[2]Order Form'!D2902</f>
        <v>512155</v>
      </c>
      <c r="F2953">
        <f>'[2]Order Form'!E2902</f>
        <v>452</v>
      </c>
      <c r="G2953">
        <f>'[2]Order Form'!F2902</f>
        <v>0</v>
      </c>
      <c r="H2953">
        <f>'[2]Order Form'!G2902</f>
        <v>0</v>
      </c>
      <c r="I2953" t="str">
        <f>'[2]Order Form'!H2902</f>
        <v>*(OR) WS LINEAR STONE RING JET/GOLD MED/LRG (ON SWING TAG)</v>
      </c>
      <c r="J2953">
        <f>'[2]Order Form'!I2902</f>
        <v>1</v>
      </c>
      <c r="K2953">
        <f>'[2]Order Form'!J2902</f>
        <v>10.27</v>
      </c>
      <c r="L2953">
        <f>'[2]Order Form'!K2902</f>
        <v>16.95</v>
      </c>
      <c r="M2953" t="e">
        <f>'[2]Order Form'!#REF!</f>
        <v>#REF!</v>
      </c>
    </row>
    <row r="2954" spans="3:13" ht="15" hidden="1" customHeight="1" outlineLevel="2" x14ac:dyDescent="0.25">
      <c r="C2954" s="59" t="s">
        <v>37</v>
      </c>
      <c r="D2954" s="59" t="s">
        <v>37</v>
      </c>
      <c r="E2954">
        <f>'[2]Order Form'!D2903</f>
        <v>512156</v>
      </c>
      <c r="F2954">
        <f>'[2]Order Form'!E2903</f>
        <v>453</v>
      </c>
      <c r="G2954">
        <f>'[2]Order Form'!F2903</f>
        <v>0</v>
      </c>
      <c r="H2954">
        <f>'[2]Order Form'!G2903</f>
        <v>0</v>
      </c>
      <c r="I2954" t="str">
        <f>'[2]Order Form'!H2903</f>
        <v>*(OR) WS OVAL CUT TRI-STONE RING SILVER/EMERALD SML/MED (ON SWING TAG)</v>
      </c>
      <c r="J2954">
        <f>'[2]Order Form'!I2903</f>
        <v>1</v>
      </c>
      <c r="K2954">
        <f>'[2]Order Form'!J2903</f>
        <v>10.27</v>
      </c>
      <c r="L2954">
        <f>'[2]Order Form'!K2903</f>
        <v>16.95</v>
      </c>
      <c r="M2954">
        <f>'[2]Order Form'!L2778</f>
        <v>0</v>
      </c>
    </row>
    <row r="2955" spans="3:13" ht="15" hidden="1" customHeight="1" outlineLevel="2" x14ac:dyDescent="0.25">
      <c r="C2955" s="59" t="s">
        <v>37</v>
      </c>
      <c r="D2955" s="59" t="s">
        <v>37</v>
      </c>
      <c r="E2955">
        <f>'[2]Order Form'!D2904</f>
        <v>512157</v>
      </c>
      <c r="F2955">
        <f>'[2]Order Form'!E2904</f>
        <v>453</v>
      </c>
      <c r="G2955">
        <f>'[2]Order Form'!F2904</f>
        <v>0</v>
      </c>
      <c r="H2955">
        <f>'[2]Order Form'!G2904</f>
        <v>0</v>
      </c>
      <c r="I2955" t="str">
        <f>'[2]Order Form'!H2904</f>
        <v>*(OR) WS OVAL CUT TRI-STONE RING SILVER/EMERALD MED/LRG (ON SWING TAG)</v>
      </c>
      <c r="J2955">
        <f>'[2]Order Form'!I2904</f>
        <v>1</v>
      </c>
      <c r="K2955">
        <f>'[2]Order Form'!J2904</f>
        <v>10.27</v>
      </c>
      <c r="L2955">
        <f>'[2]Order Form'!K2904</f>
        <v>16.95</v>
      </c>
      <c r="M2955">
        <f>'[2]Order Form'!L2779</f>
        <v>0</v>
      </c>
    </row>
    <row r="2956" spans="3:13" ht="15" hidden="1" customHeight="1" outlineLevel="2" x14ac:dyDescent="0.25">
      <c r="C2956" s="59" t="s">
        <v>37</v>
      </c>
      <c r="D2956" s="59" t="s">
        <v>37</v>
      </c>
      <c r="E2956">
        <f>'[2]Order Form'!D2905</f>
        <v>512158</v>
      </c>
      <c r="F2956">
        <f>'[2]Order Form'!E2905</f>
        <v>453</v>
      </c>
      <c r="G2956">
        <f>'[2]Order Form'!F2905</f>
        <v>0</v>
      </c>
      <c r="H2956">
        <f>'[2]Order Form'!G2905</f>
        <v>0</v>
      </c>
      <c r="I2956" t="str">
        <f>'[2]Order Form'!H2905</f>
        <v>*(OR) WS OVAL CUT TRI-STONE RING ROSE GOLD/PINK SML/MED (ON SWING TAG)</v>
      </c>
      <c r="J2956">
        <f>'[2]Order Form'!I2905</f>
        <v>1</v>
      </c>
      <c r="K2956">
        <f>'[2]Order Form'!J2905</f>
        <v>10.27</v>
      </c>
      <c r="L2956">
        <f>'[2]Order Form'!K2905</f>
        <v>16.95</v>
      </c>
      <c r="M2956">
        <f>'[2]Order Form'!L2780</f>
        <v>0</v>
      </c>
    </row>
    <row r="2957" spans="3:13" ht="15" hidden="1" customHeight="1" outlineLevel="2" x14ac:dyDescent="0.25">
      <c r="C2957" s="59" t="s">
        <v>37</v>
      </c>
      <c r="D2957" s="59" t="s">
        <v>37</v>
      </c>
      <c r="E2957">
        <f>'[2]Order Form'!D2906</f>
        <v>512159</v>
      </c>
      <c r="F2957">
        <f>'[2]Order Form'!E2906</f>
        <v>453</v>
      </c>
      <c r="G2957">
        <f>'[2]Order Form'!F2906</f>
        <v>0</v>
      </c>
      <c r="H2957">
        <f>'[2]Order Form'!G2906</f>
        <v>0</v>
      </c>
      <c r="I2957" t="str">
        <f>'[2]Order Form'!H2906</f>
        <v>*(OR) WS OVAL CUT TRI-STONE RING ROSE GOLD/PINK MED/LRG (ON SWING TAG)</v>
      </c>
      <c r="J2957">
        <f>'[2]Order Form'!I2906</f>
        <v>1</v>
      </c>
      <c r="K2957">
        <f>'[2]Order Form'!J2906</f>
        <v>10.27</v>
      </c>
      <c r="L2957">
        <f>'[2]Order Form'!K2906</f>
        <v>16.95</v>
      </c>
      <c r="M2957">
        <f>'[2]Order Form'!L2781</f>
        <v>0</v>
      </c>
    </row>
    <row r="2958" spans="3:13" ht="15" hidden="1" customHeight="1" outlineLevel="2" x14ac:dyDescent="0.25">
      <c r="C2958" s="59" t="s">
        <v>37</v>
      </c>
      <c r="D2958" s="59" t="s">
        <v>37</v>
      </c>
      <c r="E2958">
        <f>'[2]Order Form'!D2907</f>
        <v>512664</v>
      </c>
      <c r="F2958">
        <f>'[2]Order Form'!E2907</f>
        <v>454</v>
      </c>
      <c r="G2958">
        <f>'[2]Order Form'!F2907</f>
        <v>0</v>
      </c>
      <c r="H2958">
        <f>'[2]Order Form'!G2907</f>
        <v>0</v>
      </c>
      <c r="I2958" t="str">
        <f>'[2]Order Form'!H2907</f>
        <v>*(SR) WS MOLTEN RING GOLD SML/MED (ON SWING TAG)</v>
      </c>
      <c r="J2958">
        <f>'[2]Order Form'!I2907</f>
        <v>0</v>
      </c>
      <c r="K2958">
        <f>'[2]Order Form'!J2907</f>
        <v>10.27</v>
      </c>
      <c r="L2958">
        <f>'[2]Order Form'!K2907</f>
        <v>16.95</v>
      </c>
      <c r="M2958">
        <f>'[2]Order Form'!L2782</f>
        <v>0</v>
      </c>
    </row>
    <row r="2959" spans="3:13" ht="15" hidden="1" customHeight="1" outlineLevel="2" x14ac:dyDescent="0.25">
      <c r="C2959" s="59" t="s">
        <v>37</v>
      </c>
      <c r="D2959" s="59" t="s">
        <v>37</v>
      </c>
      <c r="E2959">
        <f>'[2]Order Form'!D2908</f>
        <v>512665</v>
      </c>
      <c r="F2959">
        <f>'[2]Order Form'!E2908</f>
        <v>454</v>
      </c>
      <c r="G2959">
        <f>'[2]Order Form'!F2908</f>
        <v>0</v>
      </c>
      <c r="H2959">
        <f>'[2]Order Form'!G2908</f>
        <v>0</v>
      </c>
      <c r="I2959" t="str">
        <f>'[2]Order Form'!H2908</f>
        <v>*(SR) WS MOLTEN RING GOLD MED/LRG (ON SWING TAG)</v>
      </c>
      <c r="J2959">
        <f>'[2]Order Form'!I2908</f>
        <v>0</v>
      </c>
      <c r="K2959">
        <f>'[2]Order Form'!J2908</f>
        <v>10.27</v>
      </c>
      <c r="L2959">
        <f>'[2]Order Form'!K2908</f>
        <v>16.95</v>
      </c>
      <c r="M2959">
        <f>'[2]Order Form'!L2783</f>
        <v>0</v>
      </c>
    </row>
    <row r="2960" spans="3:13" ht="15" hidden="1" customHeight="1" outlineLevel="2" x14ac:dyDescent="0.25">
      <c r="C2960" s="59" t="s">
        <v>37</v>
      </c>
      <c r="D2960" s="59" t="s">
        <v>37</v>
      </c>
      <c r="E2960">
        <f>'[2]Order Form'!D2909</f>
        <v>512666</v>
      </c>
      <c r="F2960">
        <f>'[2]Order Form'!E2909</f>
        <v>455</v>
      </c>
      <c r="G2960">
        <f>'[2]Order Form'!F2909</f>
        <v>0</v>
      </c>
      <c r="H2960">
        <f>'[2]Order Form'!G2909</f>
        <v>0</v>
      </c>
      <c r="I2960" t="str">
        <f>'[2]Order Form'!H2909</f>
        <v>*(SR) WS LINEAR BOLD RING SILVER SML/MED (ON SWING TAG)</v>
      </c>
      <c r="J2960">
        <f>'[2]Order Form'!I2909</f>
        <v>0</v>
      </c>
      <c r="K2960">
        <f>'[2]Order Form'!J2909</f>
        <v>10.27</v>
      </c>
      <c r="L2960">
        <f>'[2]Order Form'!K2909</f>
        <v>16.95</v>
      </c>
      <c r="M2960">
        <f>'[2]Order Form'!L2784</f>
        <v>0</v>
      </c>
    </row>
    <row r="2961" spans="3:13" ht="15" hidden="1" customHeight="1" outlineLevel="2" x14ac:dyDescent="0.25">
      <c r="C2961" s="59" t="s">
        <v>37</v>
      </c>
      <c r="D2961" s="59" t="s">
        <v>37</v>
      </c>
      <c r="E2961">
        <f>'[2]Order Form'!D2910</f>
        <v>512667</v>
      </c>
      <c r="F2961">
        <f>'[2]Order Form'!E2910</f>
        <v>455</v>
      </c>
      <c r="G2961">
        <f>'[2]Order Form'!F2910</f>
        <v>0</v>
      </c>
      <c r="H2961">
        <f>'[2]Order Form'!G2910</f>
        <v>0</v>
      </c>
      <c r="I2961" t="str">
        <f>'[2]Order Form'!H2910</f>
        <v>*(SR) WS LINEAR BOLD RING SILVER MED/LRG (ON SWING TAG)</v>
      </c>
      <c r="J2961">
        <f>'[2]Order Form'!I2910</f>
        <v>0</v>
      </c>
      <c r="K2961">
        <f>'[2]Order Form'!J2910</f>
        <v>10.27</v>
      </c>
      <c r="L2961">
        <f>'[2]Order Form'!K2910</f>
        <v>16.95</v>
      </c>
      <c r="M2961">
        <f>'[2]Order Form'!L2785</f>
        <v>0</v>
      </c>
    </row>
    <row r="2962" spans="3:13" ht="15" hidden="1" customHeight="1" outlineLevel="2" x14ac:dyDescent="0.25">
      <c r="C2962" s="59" t="s">
        <v>37</v>
      </c>
      <c r="D2962" s="59" t="s">
        <v>37</v>
      </c>
      <c r="E2962">
        <f>'[2]Order Form'!D2911</f>
        <v>506904</v>
      </c>
      <c r="F2962">
        <f>'[2]Order Form'!E2911</f>
        <v>525</v>
      </c>
      <c r="G2962">
        <f>'[2]Order Form'!F2911</f>
        <v>0</v>
      </c>
      <c r="H2962">
        <f>'[2]Order Form'!G2911</f>
        <v>0</v>
      </c>
      <c r="I2962" t="str">
        <f>'[2]Order Form'!H2911</f>
        <v>WS INSPIRING RING SILVER SML/MED (SWING TAG)</v>
      </c>
      <c r="J2962">
        <f>'[2]Order Form'!I2911</f>
        <v>1</v>
      </c>
      <c r="K2962">
        <f>'[2]Order Form'!J2911</f>
        <v>12.09</v>
      </c>
      <c r="L2962">
        <f>'[2]Order Form'!K2911</f>
        <v>19.95</v>
      </c>
      <c r="M2962">
        <f>'[2]Order Form'!L2786</f>
        <v>0</v>
      </c>
    </row>
    <row r="2963" spans="3:13" ht="15" hidden="1" customHeight="1" outlineLevel="2" x14ac:dyDescent="0.25">
      <c r="C2963" s="59" t="s">
        <v>37</v>
      </c>
      <c r="D2963" s="59" t="s">
        <v>37</v>
      </c>
      <c r="E2963">
        <f>'[2]Order Form'!D2912</f>
        <v>506905</v>
      </c>
      <c r="F2963">
        <f>'[2]Order Form'!E2912</f>
        <v>525</v>
      </c>
      <c r="G2963">
        <f>'[2]Order Form'!F2912</f>
        <v>0</v>
      </c>
      <c r="H2963">
        <f>'[2]Order Form'!G2912</f>
        <v>0</v>
      </c>
      <c r="I2963" t="str">
        <f>'[2]Order Form'!H2912</f>
        <v>WS INSPIRING RING SILVER MED/LRG (SWING TAG)</v>
      </c>
      <c r="J2963">
        <f>'[2]Order Form'!I2912</f>
        <v>1</v>
      </c>
      <c r="K2963">
        <f>'[2]Order Form'!J2912</f>
        <v>12.09</v>
      </c>
      <c r="L2963">
        <f>'[2]Order Form'!K2912</f>
        <v>19.95</v>
      </c>
      <c r="M2963">
        <f>'[2]Order Form'!L2787</f>
        <v>0</v>
      </c>
    </row>
    <row r="2964" spans="3:13" ht="15" hidden="1" customHeight="1" outlineLevel="2" x14ac:dyDescent="0.25">
      <c r="C2964" s="59" t="s">
        <v>37</v>
      </c>
      <c r="D2964" s="59" t="s">
        <v>37</v>
      </c>
      <c r="E2964">
        <f>'[2]Order Form'!D2913</f>
        <v>510382</v>
      </c>
      <c r="F2964">
        <f>'[2]Order Form'!E2913</f>
        <v>532</v>
      </c>
      <c r="G2964">
        <f>'[2]Order Form'!F2913</f>
        <v>0</v>
      </c>
      <c r="H2964">
        <f>'[2]Order Form'!G2913</f>
        <v>0</v>
      </c>
      <c r="I2964" t="str">
        <f>'[2]Order Form'!H2913</f>
        <v>WS SERENITY RING GOLD SML/MED (ON SWING TAG)</v>
      </c>
      <c r="J2964">
        <f>'[2]Order Form'!I2913</f>
        <v>1</v>
      </c>
      <c r="K2964">
        <f>'[2]Order Form'!J2913</f>
        <v>12.09</v>
      </c>
      <c r="L2964">
        <f>'[2]Order Form'!K2913</f>
        <v>19.95</v>
      </c>
      <c r="M2964">
        <f>'[2]Order Form'!L2788</f>
        <v>0</v>
      </c>
    </row>
    <row r="2965" spans="3:13" ht="15" hidden="1" customHeight="1" outlineLevel="2" x14ac:dyDescent="0.25">
      <c r="C2965" s="59" t="s">
        <v>37</v>
      </c>
      <c r="D2965" s="59" t="s">
        <v>37</v>
      </c>
      <c r="E2965">
        <f>'[2]Order Form'!D2914</f>
        <v>510383</v>
      </c>
      <c r="F2965">
        <f>'[2]Order Form'!E2914</f>
        <v>532</v>
      </c>
      <c r="G2965">
        <f>'[2]Order Form'!F2914</f>
        <v>0</v>
      </c>
      <c r="H2965">
        <f>'[2]Order Form'!G2914</f>
        <v>0</v>
      </c>
      <c r="I2965" t="str">
        <f>'[2]Order Form'!H2914</f>
        <v>WS SERENITY RING GOLD MED/LRG (ON SWING TAG)</v>
      </c>
      <c r="J2965">
        <f>'[2]Order Form'!I2914</f>
        <v>1</v>
      </c>
      <c r="K2965">
        <f>'[2]Order Form'!J2914</f>
        <v>12.09</v>
      </c>
      <c r="L2965">
        <f>'[2]Order Form'!K2914</f>
        <v>19.95</v>
      </c>
      <c r="M2965">
        <f>'[2]Order Form'!L2789</f>
        <v>0</v>
      </c>
    </row>
    <row r="2966" spans="3:13" ht="15" hidden="1" customHeight="1" outlineLevel="2" x14ac:dyDescent="0.25">
      <c r="C2966" s="59" t="s">
        <v>37</v>
      </c>
      <c r="D2966" s="59" t="s">
        <v>37</v>
      </c>
      <c r="E2966">
        <f>'[2]Order Form'!D2915</f>
        <v>511536</v>
      </c>
      <c r="F2966">
        <f>'[2]Order Form'!E2915</f>
        <v>536</v>
      </c>
      <c r="G2966">
        <f>'[2]Order Form'!F2915</f>
        <v>0</v>
      </c>
      <c r="H2966">
        <f>'[2]Order Form'!G2915</f>
        <v>0</v>
      </c>
      <c r="I2966" t="str">
        <f>'[2]Order Form'!H2915</f>
        <v>WS TIFFANY RING ROSE GOLD/LIGHT SAPPHIRE SML/MED (ON SWING TAG)</v>
      </c>
      <c r="J2966">
        <f>'[2]Order Form'!I2915</f>
        <v>1</v>
      </c>
      <c r="K2966">
        <f>'[2]Order Form'!J2915</f>
        <v>12.09</v>
      </c>
      <c r="L2966">
        <f>'[2]Order Form'!K2915</f>
        <v>19.95</v>
      </c>
      <c r="M2966">
        <f>'[2]Order Form'!L2790</f>
        <v>0</v>
      </c>
    </row>
    <row r="2967" spans="3:13" ht="15" hidden="1" customHeight="1" outlineLevel="2" x14ac:dyDescent="0.25">
      <c r="C2967" s="59" t="s">
        <v>37</v>
      </c>
      <c r="D2967" s="59" t="s">
        <v>37</v>
      </c>
      <c r="E2967">
        <f>'[2]Order Form'!D2916</f>
        <v>511538</v>
      </c>
      <c r="F2967">
        <f>'[2]Order Form'!E2916</f>
        <v>536</v>
      </c>
      <c r="G2967">
        <f>'[2]Order Form'!F2916</f>
        <v>0</v>
      </c>
      <c r="H2967">
        <f>'[2]Order Form'!G2916</f>
        <v>0</v>
      </c>
      <c r="I2967" t="str">
        <f>'[2]Order Form'!H2916</f>
        <v>WS TIFFANY RING SILVER/CHRYSOLITE SML/MED (ON SWING TAG)</v>
      </c>
      <c r="J2967">
        <f>'[2]Order Form'!I2916</f>
        <v>1</v>
      </c>
      <c r="K2967">
        <f>'[2]Order Form'!J2916</f>
        <v>12.09</v>
      </c>
      <c r="L2967">
        <f>'[2]Order Form'!K2916</f>
        <v>19.95</v>
      </c>
      <c r="M2967">
        <f>'[2]Order Form'!L2791</f>
        <v>0</v>
      </c>
    </row>
    <row r="2968" spans="3:13" ht="15" hidden="1" customHeight="1" outlineLevel="2" x14ac:dyDescent="0.25">
      <c r="C2968" s="59" t="s">
        <v>37</v>
      </c>
      <c r="D2968" s="59" t="s">
        <v>37</v>
      </c>
      <c r="E2968">
        <f>'[2]Order Form'!D2917</f>
        <v>511539</v>
      </c>
      <c r="F2968">
        <f>'[2]Order Form'!E2917</f>
        <v>536</v>
      </c>
      <c r="G2968">
        <f>'[2]Order Form'!F2917</f>
        <v>0</v>
      </c>
      <c r="H2968">
        <f>'[2]Order Form'!G2917</f>
        <v>0</v>
      </c>
      <c r="I2968" t="str">
        <f>'[2]Order Form'!H2917</f>
        <v>WS TIFFANY RING SILVER/CHRYSOLITE MED/LRG (ON SWING TAG)</v>
      </c>
      <c r="J2968">
        <f>'[2]Order Form'!I2917</f>
        <v>1</v>
      </c>
      <c r="K2968">
        <f>'[2]Order Form'!J2917</f>
        <v>12.09</v>
      </c>
      <c r="L2968">
        <f>'[2]Order Form'!K2917</f>
        <v>19.95</v>
      </c>
      <c r="M2968">
        <f>'[2]Order Form'!L2792</f>
        <v>0</v>
      </c>
    </row>
    <row r="2969" spans="3:13" ht="15" hidden="1" customHeight="1" outlineLevel="2" x14ac:dyDescent="0.25">
      <c r="C2969" s="59" t="s">
        <v>37</v>
      </c>
      <c r="D2969" s="59" t="s">
        <v>37</v>
      </c>
      <c r="E2969">
        <f>'[2]Order Form'!D2918</f>
        <v>511540</v>
      </c>
      <c r="F2969">
        <f>'[2]Order Form'!E2918</f>
        <v>537</v>
      </c>
      <c r="G2969">
        <f>'[2]Order Form'!F2918</f>
        <v>0</v>
      </c>
      <c r="H2969">
        <f>'[2]Order Form'!G2918</f>
        <v>0</v>
      </c>
      <c r="I2969" t="str">
        <f>'[2]Order Form'!H2918</f>
        <v>WS LUMINESCE RING GOLD/CLEAR CRYSTAL SML/MED (ON SWING TAG)</v>
      </c>
      <c r="J2969">
        <f>'[2]Order Form'!I2918</f>
        <v>1</v>
      </c>
      <c r="K2969">
        <f>'[2]Order Form'!J2918</f>
        <v>12.09</v>
      </c>
      <c r="L2969">
        <f>'[2]Order Form'!K2918</f>
        <v>19.95</v>
      </c>
      <c r="M2969">
        <f>'[2]Order Form'!L2793</f>
        <v>0</v>
      </c>
    </row>
    <row r="2970" spans="3:13" ht="15" hidden="1" customHeight="1" outlineLevel="2" x14ac:dyDescent="0.25">
      <c r="C2970" s="59" t="s">
        <v>37</v>
      </c>
      <c r="D2970" s="59" t="s">
        <v>37</v>
      </c>
      <c r="E2970">
        <f>'[2]Order Form'!D2919</f>
        <v>511541</v>
      </c>
      <c r="F2970">
        <f>'[2]Order Form'!E2919</f>
        <v>537</v>
      </c>
      <c r="G2970">
        <f>'[2]Order Form'!F2919</f>
        <v>0</v>
      </c>
      <c r="H2970">
        <f>'[2]Order Form'!G2919</f>
        <v>0</v>
      </c>
      <c r="I2970" t="str">
        <f>'[2]Order Form'!H2919</f>
        <v>WS LUMINESCE RING GOLD/CLEAR CRYSTAL MED/LRG (ON SWING TAG)</v>
      </c>
      <c r="J2970">
        <f>'[2]Order Form'!I2919</f>
        <v>1</v>
      </c>
      <c r="K2970">
        <f>'[2]Order Form'!J2919</f>
        <v>12.09</v>
      </c>
      <c r="L2970">
        <f>'[2]Order Form'!K2919</f>
        <v>19.95</v>
      </c>
      <c r="M2970">
        <f>'[2]Order Form'!L2794</f>
        <v>0</v>
      </c>
    </row>
    <row r="2971" spans="3:13" ht="15" hidden="1" customHeight="1" outlineLevel="2" x14ac:dyDescent="0.25">
      <c r="C2971" s="59" t="s">
        <v>37</v>
      </c>
      <c r="D2971" s="59" t="s">
        <v>37</v>
      </c>
      <c r="E2971">
        <f>'[2]Order Form'!D2920</f>
        <v>512160</v>
      </c>
      <c r="F2971">
        <f>'[2]Order Form'!E2920</f>
        <v>539</v>
      </c>
      <c r="G2971">
        <f>'[2]Order Form'!F2920</f>
        <v>0</v>
      </c>
      <c r="H2971">
        <f>'[2]Order Form'!G2920</f>
        <v>0</v>
      </c>
      <c r="I2971" t="str">
        <f>'[2]Order Form'!H2920</f>
        <v>*(OR) WS LARGE TEARDROP STONE RING SAPPHIRE/SILVER SML/MED (ON SWING TAG)</v>
      </c>
      <c r="J2971">
        <f>'[2]Order Form'!I2920</f>
        <v>1</v>
      </c>
      <c r="K2971">
        <f>'[2]Order Form'!J2920</f>
        <v>12.09</v>
      </c>
      <c r="L2971">
        <f>'[2]Order Form'!K2920</f>
        <v>19.95</v>
      </c>
      <c r="M2971">
        <f>'[2]Order Form'!L2795</f>
        <v>0</v>
      </c>
    </row>
    <row r="2972" spans="3:13" ht="15" hidden="1" customHeight="1" outlineLevel="2" x14ac:dyDescent="0.25">
      <c r="C2972" s="59" t="s">
        <v>37</v>
      </c>
      <c r="D2972" s="59" t="s">
        <v>37</v>
      </c>
      <c r="E2972">
        <f>'[2]Order Form'!D2921</f>
        <v>512161</v>
      </c>
      <c r="F2972">
        <f>'[2]Order Form'!E2921</f>
        <v>539</v>
      </c>
      <c r="G2972">
        <f>'[2]Order Form'!F2921</f>
        <v>0</v>
      </c>
      <c r="H2972">
        <f>'[2]Order Form'!G2921</f>
        <v>0</v>
      </c>
      <c r="I2972" t="str">
        <f>'[2]Order Form'!H2921</f>
        <v>*(OR) WS LARGE TEARDROP STONE RING SAPPHIRE/SILVER MED/LRG (ON SWING TAG)</v>
      </c>
      <c r="J2972">
        <f>'[2]Order Form'!I2921</f>
        <v>1</v>
      </c>
      <c r="K2972">
        <f>'[2]Order Form'!J2921</f>
        <v>12.09</v>
      </c>
      <c r="L2972">
        <f>'[2]Order Form'!K2921</f>
        <v>19.95</v>
      </c>
      <c r="M2972">
        <f>'[2]Order Form'!L2796</f>
        <v>0</v>
      </c>
    </row>
    <row r="2973" spans="3:13" ht="15" hidden="1" customHeight="1" outlineLevel="2" x14ac:dyDescent="0.25">
      <c r="C2973" s="59" t="s">
        <v>37</v>
      </c>
      <c r="D2973" s="59" t="s">
        <v>37</v>
      </c>
      <c r="E2973">
        <f>'[2]Order Form'!D2922</f>
        <v>512162</v>
      </c>
      <c r="F2973">
        <f>'[2]Order Form'!E2922</f>
        <v>539</v>
      </c>
      <c r="G2973">
        <f>'[2]Order Form'!F2922</f>
        <v>0</v>
      </c>
      <c r="H2973">
        <f>'[2]Order Form'!G2922</f>
        <v>0</v>
      </c>
      <c r="I2973" t="str">
        <f>'[2]Order Form'!H2922</f>
        <v>*(OR) WS LARGE TEARDROP STONE RING CLEAR/GOLD SML/MED (ON SWING TAG)</v>
      </c>
      <c r="J2973">
        <f>'[2]Order Form'!I2922</f>
        <v>1</v>
      </c>
      <c r="K2973">
        <f>'[2]Order Form'!J2922</f>
        <v>12.09</v>
      </c>
      <c r="L2973">
        <f>'[2]Order Form'!K2922</f>
        <v>19.95</v>
      </c>
      <c r="M2973">
        <f>'[2]Order Form'!L2797</f>
        <v>0</v>
      </c>
    </row>
    <row r="2974" spans="3:13" ht="15" hidden="1" customHeight="1" outlineLevel="2" x14ac:dyDescent="0.25">
      <c r="C2974" s="59" t="s">
        <v>37</v>
      </c>
      <c r="D2974" s="59" t="s">
        <v>37</v>
      </c>
      <c r="E2974">
        <f>'[2]Order Form'!D2923</f>
        <v>512163</v>
      </c>
      <c r="F2974">
        <f>'[2]Order Form'!E2923</f>
        <v>539</v>
      </c>
      <c r="G2974">
        <f>'[2]Order Form'!F2923</f>
        <v>0</v>
      </c>
      <c r="H2974">
        <f>'[2]Order Form'!G2923</f>
        <v>0</v>
      </c>
      <c r="I2974" t="str">
        <f>'[2]Order Form'!H2923</f>
        <v>*(OR) WS LARGE TEARDROP STONE RING CLEAR/GOLD MED/LRG (ON SWING TAG)</v>
      </c>
      <c r="J2974">
        <f>'[2]Order Form'!I2923</f>
        <v>1</v>
      </c>
      <c r="K2974">
        <f>'[2]Order Form'!J2923</f>
        <v>12.09</v>
      </c>
      <c r="L2974">
        <f>'[2]Order Form'!K2923</f>
        <v>19.95</v>
      </c>
      <c r="M2974">
        <f>'[2]Order Form'!L2798</f>
        <v>0</v>
      </c>
    </row>
    <row r="2975" spans="3:13" ht="15" hidden="1" customHeight="1" outlineLevel="2" x14ac:dyDescent="0.25">
      <c r="C2975" s="59" t="s">
        <v>37</v>
      </c>
      <c r="D2975" s="59" t="s">
        <v>37</v>
      </c>
      <c r="E2975">
        <f>'[2]Order Form'!D2924</f>
        <v>512164</v>
      </c>
      <c r="F2975">
        <f>'[2]Order Form'!E2924</f>
        <v>540</v>
      </c>
      <c r="G2975">
        <f>'[2]Order Form'!F2924</f>
        <v>0</v>
      </c>
      <c r="H2975">
        <f>'[2]Order Form'!G2924</f>
        <v>0</v>
      </c>
      <c r="I2975" t="str">
        <f>'[2]Order Form'!H2924</f>
        <v>*(OR) WS HEIRLOOM STONE RING LIGHT ROSE/SILVER SML/MED (ON SWING TAG)</v>
      </c>
      <c r="J2975">
        <f>'[2]Order Form'!I2924</f>
        <v>1</v>
      </c>
      <c r="K2975">
        <f>'[2]Order Form'!J2924</f>
        <v>12.09</v>
      </c>
      <c r="L2975">
        <f>'[2]Order Form'!K2924</f>
        <v>19.95</v>
      </c>
      <c r="M2975">
        <f>'[2]Order Form'!L2799</f>
        <v>0</v>
      </c>
    </row>
    <row r="2976" spans="3:13" ht="15" hidden="1" customHeight="1" outlineLevel="2" x14ac:dyDescent="0.25">
      <c r="C2976" s="59" t="s">
        <v>37</v>
      </c>
      <c r="D2976" s="59" t="s">
        <v>37</v>
      </c>
      <c r="E2976">
        <f>'[2]Order Form'!D2925</f>
        <v>512165</v>
      </c>
      <c r="F2976">
        <f>'[2]Order Form'!E2925</f>
        <v>540</v>
      </c>
      <c r="G2976">
        <f>'[2]Order Form'!F2925</f>
        <v>0</v>
      </c>
      <c r="H2976">
        <f>'[2]Order Form'!G2925</f>
        <v>0</v>
      </c>
      <c r="I2976" t="str">
        <f>'[2]Order Form'!H2925</f>
        <v>*(OR) WS HEIRLOOM STONE RING LIGHT ROSE/SILVER MED/LRG (ON SWING TAG)</v>
      </c>
      <c r="J2976">
        <f>'[2]Order Form'!I2925</f>
        <v>1</v>
      </c>
      <c r="K2976">
        <f>'[2]Order Form'!J2925</f>
        <v>12.09</v>
      </c>
      <c r="L2976">
        <f>'[2]Order Form'!K2925</f>
        <v>19.95</v>
      </c>
      <c r="M2976">
        <f>'[2]Order Form'!L2800</f>
        <v>0</v>
      </c>
    </row>
    <row r="2977" spans="3:13" ht="15" hidden="1" customHeight="1" outlineLevel="2" x14ac:dyDescent="0.25">
      <c r="C2977" s="59" t="s">
        <v>37</v>
      </c>
      <c r="D2977" s="59" t="s">
        <v>37</v>
      </c>
      <c r="E2977">
        <f>'[2]Order Form'!D2926</f>
        <v>512166</v>
      </c>
      <c r="F2977">
        <f>'[2]Order Form'!E2926</f>
        <v>540</v>
      </c>
      <c r="G2977">
        <f>'[2]Order Form'!F2926</f>
        <v>0</v>
      </c>
      <c r="H2977">
        <f>'[2]Order Form'!G2926</f>
        <v>0</v>
      </c>
      <c r="I2977" t="str">
        <f>'[2]Order Form'!H2926</f>
        <v>*(OR) WS HEIRLOOM STONE RING AQUAMARINE/GOLD SML/MED (ON SWING TAG)</v>
      </c>
      <c r="J2977">
        <f>'[2]Order Form'!I2926</f>
        <v>1</v>
      </c>
      <c r="K2977">
        <f>'[2]Order Form'!J2926</f>
        <v>12.09</v>
      </c>
      <c r="L2977">
        <f>'[2]Order Form'!K2926</f>
        <v>19.95</v>
      </c>
      <c r="M2977">
        <f>'[2]Order Form'!L2801</f>
        <v>0</v>
      </c>
    </row>
    <row r="2978" spans="3:13" ht="15" hidden="1" customHeight="1" outlineLevel="2" x14ac:dyDescent="0.25">
      <c r="C2978" s="59" t="s">
        <v>37</v>
      </c>
      <c r="D2978" s="59" t="s">
        <v>37</v>
      </c>
      <c r="E2978">
        <f>'[2]Order Form'!D2927</f>
        <v>512167</v>
      </c>
      <c r="F2978">
        <f>'[2]Order Form'!E2927</f>
        <v>540</v>
      </c>
      <c r="G2978">
        <f>'[2]Order Form'!F2927</f>
        <v>0</v>
      </c>
      <c r="H2978">
        <f>'[2]Order Form'!G2927</f>
        <v>0</v>
      </c>
      <c r="I2978" t="str">
        <f>'[2]Order Form'!H2927</f>
        <v>*(OR) WS HEIRLOOM STONE RING AQUAMARINE/GOLD MED/LRG (ON SWING TAG)</v>
      </c>
      <c r="J2978">
        <f>'[2]Order Form'!I2927</f>
        <v>1</v>
      </c>
      <c r="K2978">
        <f>'[2]Order Form'!J2927</f>
        <v>12.09</v>
      </c>
      <c r="L2978">
        <f>'[2]Order Form'!K2927</f>
        <v>19.95</v>
      </c>
      <c r="M2978">
        <f>'[2]Order Form'!L2802</f>
        <v>0</v>
      </c>
    </row>
    <row r="2979" spans="3:13" ht="15" hidden="1" customHeight="1" outlineLevel="2" x14ac:dyDescent="0.25">
      <c r="C2979" s="59" t="s">
        <v>37</v>
      </c>
      <c r="D2979" s="59" t="s">
        <v>37</v>
      </c>
      <c r="E2979">
        <f>'[2]Order Form'!D2928</f>
        <v>512668</v>
      </c>
      <c r="F2979">
        <f>'[2]Order Form'!E2928</f>
        <v>541</v>
      </c>
      <c r="G2979">
        <f>'[2]Order Form'!F2928</f>
        <v>0</v>
      </c>
      <c r="H2979">
        <f>'[2]Order Form'!G2928</f>
        <v>0</v>
      </c>
      <c r="I2979" t="str">
        <f>'[2]Order Form'!H2928</f>
        <v>*(SR) WS CIRCULAR CRYSTAL RING ROSE GOLD SML/MED (ON SWING TAG)</v>
      </c>
      <c r="J2979">
        <f>'[2]Order Form'!I2928</f>
        <v>0</v>
      </c>
      <c r="K2979">
        <f>'[2]Order Form'!J2928</f>
        <v>12.09</v>
      </c>
      <c r="L2979">
        <f>'[2]Order Form'!K2928</f>
        <v>19.95</v>
      </c>
      <c r="M2979">
        <f>'[2]Order Form'!L2803</f>
        <v>0</v>
      </c>
    </row>
    <row r="2980" spans="3:13" ht="15" hidden="1" customHeight="1" outlineLevel="2" x14ac:dyDescent="0.25">
      <c r="C2980" s="59" t="s">
        <v>37</v>
      </c>
      <c r="D2980" s="59" t="s">
        <v>37</v>
      </c>
      <c r="E2980">
        <f>'[2]Order Form'!D2929</f>
        <v>512669</v>
      </c>
      <c r="F2980">
        <f>'[2]Order Form'!E2929</f>
        <v>541</v>
      </c>
      <c r="G2980">
        <f>'[2]Order Form'!F2929</f>
        <v>0</v>
      </c>
      <c r="H2980">
        <f>'[2]Order Form'!G2929</f>
        <v>0</v>
      </c>
      <c r="I2980" t="str">
        <f>'[2]Order Form'!H2929</f>
        <v>*(SR) WS CIRCULAR CRYSTAL RING ROSE GOLD MED/LRG (ON SWING TAG)</v>
      </c>
      <c r="J2980">
        <f>'[2]Order Form'!I2929</f>
        <v>0</v>
      </c>
      <c r="K2980">
        <f>'[2]Order Form'!J2929</f>
        <v>12.09</v>
      </c>
      <c r="L2980">
        <f>'[2]Order Form'!K2929</f>
        <v>19.95</v>
      </c>
      <c r="M2980">
        <f>'[2]Order Form'!L2804</f>
        <v>0</v>
      </c>
    </row>
    <row r="2981" spans="3:13" ht="15" hidden="1" customHeight="1" outlineLevel="2" x14ac:dyDescent="0.25">
      <c r="C2981" s="59" t="s">
        <v>37</v>
      </c>
      <c r="D2981" s="59" t="s">
        <v>37</v>
      </c>
      <c r="E2981">
        <f>'[2]Order Form'!D2930</f>
        <v>512670</v>
      </c>
      <c r="F2981">
        <f>'[2]Order Form'!E2930</f>
        <v>542</v>
      </c>
      <c r="G2981">
        <f>'[2]Order Form'!F2930</f>
        <v>0</v>
      </c>
      <c r="H2981">
        <f>'[2]Order Form'!G2930</f>
        <v>0</v>
      </c>
      <c r="I2981" t="str">
        <f>'[2]Order Form'!H2930</f>
        <v>*(SR) WS FLOW RING GOLD SML/MED (ON SWING TAG)</v>
      </c>
      <c r="J2981">
        <f>'[2]Order Form'!I2930</f>
        <v>0</v>
      </c>
      <c r="K2981">
        <f>'[2]Order Form'!J2930</f>
        <v>12.09</v>
      </c>
      <c r="L2981">
        <f>'[2]Order Form'!K2930</f>
        <v>19.95</v>
      </c>
      <c r="M2981">
        <f>'[2]Order Form'!L2805</f>
        <v>0</v>
      </c>
    </row>
    <row r="2982" spans="3:13" ht="15" hidden="1" customHeight="1" outlineLevel="2" x14ac:dyDescent="0.25">
      <c r="C2982" s="59" t="s">
        <v>37</v>
      </c>
      <c r="D2982" s="59" t="s">
        <v>37</v>
      </c>
      <c r="E2982">
        <f>'[2]Order Form'!D2931</f>
        <v>512671</v>
      </c>
      <c r="F2982">
        <f>'[2]Order Form'!E2931</f>
        <v>542</v>
      </c>
      <c r="G2982">
        <f>'[2]Order Form'!F2931</f>
        <v>0</v>
      </c>
      <c r="H2982">
        <f>'[2]Order Form'!G2931</f>
        <v>0</v>
      </c>
      <c r="I2982" t="str">
        <f>'[2]Order Form'!H2931</f>
        <v>*(SR) WS FLOW RING GOLD MED/LRG (ON SWING TAG)</v>
      </c>
      <c r="J2982">
        <f>'[2]Order Form'!I2931</f>
        <v>0</v>
      </c>
      <c r="K2982">
        <f>'[2]Order Form'!J2931</f>
        <v>12.09</v>
      </c>
      <c r="L2982">
        <f>'[2]Order Form'!K2931</f>
        <v>19.95</v>
      </c>
      <c r="M2982">
        <f>'[2]Order Form'!L2806</f>
        <v>0</v>
      </c>
    </row>
    <row r="2983" spans="3:13" ht="15" hidden="1" customHeight="1" outlineLevel="2" x14ac:dyDescent="0.25">
      <c r="C2983" s="59" t="s">
        <v>37</v>
      </c>
      <c r="D2983" s="59" t="s">
        <v>37</v>
      </c>
      <c r="E2983">
        <f>'[2]Order Form'!D2932</f>
        <v>512672</v>
      </c>
      <c r="F2983">
        <f>'[2]Order Form'!E2932</f>
        <v>543</v>
      </c>
      <c r="G2983">
        <f>'[2]Order Form'!F2932</f>
        <v>0</v>
      </c>
      <c r="H2983">
        <f>'[2]Order Form'!G2932</f>
        <v>0</v>
      </c>
      <c r="I2983" t="str">
        <f>'[2]Order Form'!H2932</f>
        <v>*(SR) WS ORGANIC PEARL RING SILVER SML/MED (ON SWING TAG)</v>
      </c>
      <c r="J2983">
        <f>'[2]Order Form'!I2932</f>
        <v>0</v>
      </c>
      <c r="K2983">
        <f>'[2]Order Form'!J2932</f>
        <v>12.09</v>
      </c>
      <c r="L2983">
        <f>'[2]Order Form'!K2932</f>
        <v>19.95</v>
      </c>
      <c r="M2983">
        <f>'[2]Order Form'!L2807</f>
        <v>0</v>
      </c>
    </row>
    <row r="2984" spans="3:13" ht="15" hidden="1" customHeight="1" outlineLevel="2" x14ac:dyDescent="0.25">
      <c r="C2984" s="59" t="s">
        <v>37</v>
      </c>
      <c r="D2984" s="59" t="s">
        <v>37</v>
      </c>
      <c r="E2984">
        <f>'[2]Order Form'!D2933</f>
        <v>512673</v>
      </c>
      <c r="F2984">
        <f>'[2]Order Form'!E2933</f>
        <v>543</v>
      </c>
      <c r="G2984">
        <f>'[2]Order Form'!F2933</f>
        <v>0</v>
      </c>
      <c r="H2984">
        <f>'[2]Order Form'!G2933</f>
        <v>0</v>
      </c>
      <c r="I2984" t="str">
        <f>'[2]Order Form'!H2933</f>
        <v>*(SR) WS ORGANIC PEARL RING SILVER MED/LRG (ON SWING TAG)</v>
      </c>
      <c r="J2984">
        <f>'[2]Order Form'!I2933</f>
        <v>0</v>
      </c>
      <c r="K2984">
        <f>'[2]Order Form'!J2933</f>
        <v>12.09</v>
      </c>
      <c r="L2984">
        <f>'[2]Order Form'!K2933</f>
        <v>19.95</v>
      </c>
      <c r="M2984">
        <f>'[2]Order Form'!L2808</f>
        <v>0</v>
      </c>
    </row>
    <row r="2985" spans="3:13" ht="15" hidden="1" customHeight="1" outlineLevel="2" x14ac:dyDescent="0.25">
      <c r="C2985" s="59" t="s">
        <v>37</v>
      </c>
      <c r="D2985" s="59" t="s">
        <v>37</v>
      </c>
      <c r="E2985">
        <f>'[2]Order Form'!D2934</f>
        <v>506908</v>
      </c>
      <c r="F2985">
        <f>'[2]Order Form'!E2934</f>
        <v>609</v>
      </c>
      <c r="G2985">
        <f>'[2]Order Form'!F2934</f>
        <v>0</v>
      </c>
      <c r="H2985">
        <f>'[2]Order Form'!G2934</f>
        <v>0</v>
      </c>
      <c r="I2985" t="str">
        <f>'[2]Order Form'!H2934</f>
        <v>WS GRACIOUS RING SILVER SML/MED (SWING TAG)</v>
      </c>
      <c r="J2985">
        <f>'[2]Order Form'!I2934</f>
        <v>1</v>
      </c>
      <c r="K2985">
        <f>'[2]Order Form'!J2934</f>
        <v>15.12</v>
      </c>
      <c r="L2985">
        <f>'[2]Order Form'!K2934</f>
        <v>24.95</v>
      </c>
      <c r="M2985">
        <f>'[2]Order Form'!L2809</f>
        <v>0</v>
      </c>
    </row>
    <row r="2986" spans="3:13" ht="15" hidden="1" customHeight="1" outlineLevel="2" x14ac:dyDescent="0.25">
      <c r="C2986" s="59" t="s">
        <v>37</v>
      </c>
      <c r="D2986" s="59" t="s">
        <v>37</v>
      </c>
      <c r="E2986">
        <f>'[2]Order Form'!D2935</f>
        <v>506909</v>
      </c>
      <c r="F2986">
        <f>'[2]Order Form'!E2935</f>
        <v>609</v>
      </c>
      <c r="G2986">
        <f>'[2]Order Form'!F2935</f>
        <v>0</v>
      </c>
      <c r="H2986">
        <f>'[2]Order Form'!G2935</f>
        <v>0</v>
      </c>
      <c r="I2986" t="str">
        <f>'[2]Order Form'!H2935</f>
        <v>WS GRACIOUS RING SILVER MED/LRG (SWING TAG)</v>
      </c>
      <c r="J2986">
        <f>'[2]Order Form'!I2935</f>
        <v>1</v>
      </c>
      <c r="K2986">
        <f>'[2]Order Form'!J2935</f>
        <v>15.12</v>
      </c>
      <c r="L2986">
        <f>'[2]Order Form'!K2935</f>
        <v>24.95</v>
      </c>
      <c r="M2986">
        <f>'[2]Order Form'!L2810</f>
        <v>0</v>
      </c>
    </row>
    <row r="2987" spans="3:13" ht="15" hidden="1" customHeight="1" outlineLevel="2" x14ac:dyDescent="0.25">
      <c r="C2987" s="59" t="s">
        <v>37</v>
      </c>
      <c r="D2987" s="59" t="s">
        <v>37</v>
      </c>
      <c r="E2987">
        <f>'[2]Order Form'!D2936</f>
        <v>506910</v>
      </c>
      <c r="F2987">
        <f>'[2]Order Form'!E2936</f>
        <v>610</v>
      </c>
      <c r="G2987">
        <f>'[2]Order Form'!F2936</f>
        <v>0</v>
      </c>
      <c r="H2987">
        <f>'[2]Order Form'!G2936</f>
        <v>0</v>
      </c>
      <c r="I2987" t="str">
        <f>'[2]Order Form'!H2936</f>
        <v>WS CURIOUS RING ROSE GOLD SML/MED (SWING TAG)</v>
      </c>
      <c r="J2987">
        <f>'[2]Order Form'!I2936</f>
        <v>1</v>
      </c>
      <c r="K2987">
        <f>'[2]Order Form'!J2936</f>
        <v>15.12</v>
      </c>
      <c r="L2987">
        <f>'[2]Order Form'!K2936</f>
        <v>24.95</v>
      </c>
      <c r="M2987">
        <f>'[2]Order Form'!L2811</f>
        <v>0</v>
      </c>
    </row>
    <row r="2988" spans="3:13" ht="15" hidden="1" customHeight="1" outlineLevel="2" x14ac:dyDescent="0.25">
      <c r="C2988" s="59" t="s">
        <v>37</v>
      </c>
      <c r="D2988" s="59" t="s">
        <v>37</v>
      </c>
      <c r="E2988">
        <f>'[2]Order Form'!D2937</f>
        <v>506911</v>
      </c>
      <c r="F2988">
        <f>'[2]Order Form'!E2937</f>
        <v>610</v>
      </c>
      <c r="G2988">
        <f>'[2]Order Form'!F2937</f>
        <v>0</v>
      </c>
      <c r="H2988">
        <f>'[2]Order Form'!G2937</f>
        <v>0</v>
      </c>
      <c r="I2988" t="str">
        <f>'[2]Order Form'!H2937</f>
        <v>WS CURIOUS RING ROSE GOLD MED/LRG (SWING TAG)</v>
      </c>
      <c r="J2988">
        <f>'[2]Order Form'!I2937</f>
        <v>1</v>
      </c>
      <c r="K2988">
        <f>'[2]Order Form'!J2937</f>
        <v>15.12</v>
      </c>
      <c r="L2988">
        <f>'[2]Order Form'!K2937</f>
        <v>24.95</v>
      </c>
      <c r="M2988">
        <f>'[2]Order Form'!L2812</f>
        <v>0</v>
      </c>
    </row>
    <row r="2989" spans="3:13" ht="15" hidden="1" customHeight="1" outlineLevel="2" x14ac:dyDescent="0.25">
      <c r="C2989" s="59" t="s">
        <v>37</v>
      </c>
      <c r="D2989" s="59" t="s">
        <v>37</v>
      </c>
      <c r="E2989">
        <f>'[2]Order Form'!D2938</f>
        <v>0</v>
      </c>
      <c r="F2989">
        <f>'[2]Order Form'!E2938</f>
        <v>0</v>
      </c>
      <c r="G2989">
        <f>'[2]Order Form'!F2938</f>
        <v>0</v>
      </c>
      <c r="H2989">
        <f>'[2]Order Form'!G2938</f>
        <v>0</v>
      </c>
      <c r="I2989">
        <f>'[2]Order Form'!H2938</f>
        <v>0</v>
      </c>
      <c r="J2989">
        <f>'[2]Order Form'!I2938</f>
        <v>0</v>
      </c>
      <c r="K2989">
        <f>'[2]Order Form'!J2938</f>
        <v>0</v>
      </c>
      <c r="L2989">
        <f>'[2]Order Form'!K2938</f>
        <v>0</v>
      </c>
      <c r="M2989">
        <f>'[2]Order Form'!L2813</f>
        <v>0</v>
      </c>
    </row>
    <row r="2990" spans="3:13" ht="15" hidden="1" customHeight="1" outlineLevel="2" x14ac:dyDescent="0.25">
      <c r="C2990" s="59" t="s">
        <v>37</v>
      </c>
      <c r="D2990" s="59" t="s">
        <v>37</v>
      </c>
      <c r="E2990">
        <f>'[2]Order Form'!D2939</f>
        <v>0</v>
      </c>
      <c r="F2990">
        <f>'[2]Order Form'!E2939</f>
        <v>0</v>
      </c>
      <c r="G2990">
        <f>'[2]Order Form'!F2939</f>
        <v>0</v>
      </c>
      <c r="H2990">
        <f>'[2]Order Form'!G2939</f>
        <v>0</v>
      </c>
      <c r="I2990">
        <f>'[2]Order Form'!H2939</f>
        <v>0</v>
      </c>
      <c r="J2990">
        <f>'[2]Order Form'!I2939</f>
        <v>0</v>
      </c>
      <c r="K2990">
        <f>'[2]Order Form'!J2939</f>
        <v>0</v>
      </c>
      <c r="L2990">
        <f>'[2]Order Form'!K2939</f>
        <v>0</v>
      </c>
      <c r="M2990">
        <f>'[2]Order Form'!L2814</f>
        <v>0</v>
      </c>
    </row>
    <row r="2991" spans="3:13" ht="15" hidden="1" customHeight="1" outlineLevel="2" x14ac:dyDescent="0.25">
      <c r="C2991" s="59" t="s">
        <v>37</v>
      </c>
      <c r="D2991" s="59" t="s">
        <v>37</v>
      </c>
      <c r="E2991">
        <f>'[2]Order Form'!D2940</f>
        <v>0</v>
      </c>
      <c r="F2991">
        <f>'[2]Order Form'!E2940</f>
        <v>0</v>
      </c>
      <c r="G2991">
        <f>'[2]Order Form'!F2940</f>
        <v>0</v>
      </c>
      <c r="H2991">
        <f>'[2]Order Form'!G2940</f>
        <v>0</v>
      </c>
      <c r="I2991">
        <f>'[2]Order Form'!H2940</f>
        <v>0</v>
      </c>
      <c r="J2991">
        <f>'[2]Order Form'!I2940</f>
        <v>0</v>
      </c>
      <c r="K2991">
        <f>'[2]Order Form'!J2940</f>
        <v>0</v>
      </c>
      <c r="L2991">
        <f>'[2]Order Form'!K2940</f>
        <v>0</v>
      </c>
      <c r="M2991">
        <f>'[2]Order Form'!L2815</f>
        <v>0</v>
      </c>
    </row>
    <row r="2992" spans="3:13" ht="15" hidden="1" customHeight="1" outlineLevel="2" x14ac:dyDescent="0.25">
      <c r="C2992" s="59" t="s">
        <v>37</v>
      </c>
      <c r="D2992" s="59" t="s">
        <v>37</v>
      </c>
      <c r="E2992" t="str">
        <f>'[2]Order Form'!D2941</f>
        <v>WSJ110C</v>
      </c>
      <c r="F2992">
        <f>'[2]Order Form'!E2941</f>
        <v>0</v>
      </c>
      <c r="G2992">
        <f>'[2]Order Form'!F2941</f>
        <v>0</v>
      </c>
      <c r="H2992" t="str">
        <f>'[2]Order Form'!G2941</f>
        <v>P</v>
      </c>
      <c r="I2992" t="str">
        <f>'[2]Order Form'!H2941</f>
        <v>WS SCULPTURAL ELEGANCE RINGS ON CARD PREPACK</v>
      </c>
      <c r="J2992">
        <f>'[2]Order Form'!I2941</f>
        <v>1</v>
      </c>
      <c r="K2992">
        <f>'[2]Order Form'!J2941</f>
        <v>233.2</v>
      </c>
      <c r="L2992">
        <f>'[2]Order Form'!K2941</f>
        <v>384.78</v>
      </c>
      <c r="M2992">
        <f>'[2]Order Form'!L2816</f>
        <v>0</v>
      </c>
    </row>
    <row r="2993" spans="3:13" ht="15" hidden="1" customHeight="1" outlineLevel="2" x14ac:dyDescent="0.25">
      <c r="C2993" s="59" t="s">
        <v>37</v>
      </c>
      <c r="D2993" s="59" t="s">
        <v>37</v>
      </c>
      <c r="E2993" t="str">
        <f>'[2]Order Form'!D2942</f>
        <v>S180R</v>
      </c>
      <c r="F2993" t="str">
        <f>'[2]Order Form'!E2942</f>
        <v>MISC</v>
      </c>
      <c r="G2993">
        <f>'[2]Order Form'!F2942</f>
        <v>0</v>
      </c>
      <c r="H2993">
        <f>'[2]Order Form'!G2942</f>
        <v>0</v>
      </c>
      <c r="I2993" t="str">
        <f>'[2]Order Form'!H2942</f>
        <v>WS 12 HOOK BLACK RING STAND - (NOT INCLUDED IN PREPACK - ORDER IF REQUIRED)</v>
      </c>
      <c r="J2993">
        <f>'[2]Order Form'!I2942</f>
        <v>1</v>
      </c>
      <c r="K2993">
        <f>'[2]Order Form'!J2942</f>
        <v>0</v>
      </c>
      <c r="L2993">
        <f>'[2]Order Form'!K2942</f>
        <v>0</v>
      </c>
      <c r="M2993">
        <f>'[2]Order Form'!L2817</f>
        <v>0</v>
      </c>
    </row>
    <row r="2994" spans="3:13" ht="15" hidden="1" customHeight="1" outlineLevel="2" x14ac:dyDescent="0.25">
      <c r="C2994" s="59" t="s">
        <v>37</v>
      </c>
      <c r="D2994" s="59" t="s">
        <v>37</v>
      </c>
      <c r="E2994" t="str">
        <f>'[2]Order Form'!D2943</f>
        <v>512650C</v>
      </c>
      <c r="F2994">
        <f>'[2]Order Form'!E2943</f>
        <v>233</v>
      </c>
      <c r="G2994">
        <f>'[2]Order Form'!F2943</f>
        <v>0</v>
      </c>
      <c r="H2994">
        <f>'[2]Order Form'!G2943</f>
        <v>0</v>
      </c>
      <c r="I2994" t="str">
        <f>'[2]Order Form'!H2943</f>
        <v>WS HEART CHARM RING GOLD SML/MED (ON CARD)</v>
      </c>
      <c r="J2994">
        <f>'[2]Order Form'!I2943</f>
        <v>1</v>
      </c>
      <c r="K2994">
        <f>'[2]Order Form'!J2943</f>
        <v>7.85</v>
      </c>
      <c r="L2994">
        <f>'[2]Order Form'!K2943</f>
        <v>12.95</v>
      </c>
      <c r="M2994">
        <f>'[2]Order Form'!L2818</f>
        <v>0</v>
      </c>
    </row>
    <row r="2995" spans="3:13" ht="15" hidden="1" customHeight="1" outlineLevel="2" x14ac:dyDescent="0.25">
      <c r="C2995" s="59" t="s">
        <v>37</v>
      </c>
      <c r="D2995" s="59" t="s">
        <v>37</v>
      </c>
      <c r="E2995" t="str">
        <f>'[2]Order Form'!D2944</f>
        <v>512651C</v>
      </c>
      <c r="F2995">
        <f>'[2]Order Form'!E2944</f>
        <v>233</v>
      </c>
      <c r="G2995">
        <f>'[2]Order Form'!F2944</f>
        <v>0</v>
      </c>
      <c r="H2995">
        <f>'[2]Order Form'!G2944</f>
        <v>0</v>
      </c>
      <c r="I2995" t="str">
        <f>'[2]Order Form'!H2944</f>
        <v>WS HEART CHARM RING GOLD MED/LRG (ON CARD)</v>
      </c>
      <c r="J2995">
        <f>'[2]Order Form'!I2944</f>
        <v>1</v>
      </c>
      <c r="K2995">
        <f>'[2]Order Form'!J2944</f>
        <v>7.85</v>
      </c>
      <c r="L2995">
        <f>'[2]Order Form'!K2944</f>
        <v>12.95</v>
      </c>
      <c r="M2995">
        <f>'[2]Order Form'!L2819</f>
        <v>0</v>
      </c>
    </row>
    <row r="2996" spans="3:13" ht="15" hidden="1" customHeight="1" outlineLevel="2" x14ac:dyDescent="0.25">
      <c r="C2996" s="59" t="s">
        <v>37</v>
      </c>
      <c r="D2996" s="59" t="s">
        <v>37</v>
      </c>
      <c r="E2996" t="str">
        <f>'[2]Order Form'!D2945</f>
        <v>512652C</v>
      </c>
      <c r="F2996">
        <f>'[2]Order Form'!E2945</f>
        <v>234</v>
      </c>
      <c r="G2996">
        <f>'[2]Order Form'!F2945</f>
        <v>0</v>
      </c>
      <c r="H2996">
        <f>'[2]Order Form'!G2945</f>
        <v>0</v>
      </c>
      <c r="I2996" t="str">
        <f>'[2]Order Form'!H2945</f>
        <v>WS KNOT RING SILVER SML/MED (ON CARD)</v>
      </c>
      <c r="J2996">
        <f>'[2]Order Form'!I2945</f>
        <v>1</v>
      </c>
      <c r="K2996">
        <f>'[2]Order Form'!J2945</f>
        <v>7.85</v>
      </c>
      <c r="L2996">
        <f>'[2]Order Form'!K2945</f>
        <v>12.95</v>
      </c>
      <c r="M2996">
        <f>'[2]Order Form'!L2820</f>
        <v>0</v>
      </c>
    </row>
    <row r="2997" spans="3:13" ht="15" hidden="1" customHeight="1" outlineLevel="2" x14ac:dyDescent="0.25">
      <c r="C2997" s="59" t="s">
        <v>37</v>
      </c>
      <c r="D2997" s="59" t="s">
        <v>37</v>
      </c>
      <c r="E2997" t="str">
        <f>'[2]Order Form'!D2946</f>
        <v>512653C</v>
      </c>
      <c r="F2997">
        <f>'[2]Order Form'!E2946</f>
        <v>234</v>
      </c>
      <c r="G2997">
        <f>'[2]Order Form'!F2946</f>
        <v>0</v>
      </c>
      <c r="H2997">
        <f>'[2]Order Form'!G2946</f>
        <v>0</v>
      </c>
      <c r="I2997" t="str">
        <f>'[2]Order Form'!H2946</f>
        <v>WS KNOT RING SILVER MED/LRG (ON CARD)</v>
      </c>
      <c r="J2997">
        <f>'[2]Order Form'!I2946</f>
        <v>1</v>
      </c>
      <c r="K2997">
        <f>'[2]Order Form'!J2946</f>
        <v>7.85</v>
      </c>
      <c r="L2997">
        <f>'[2]Order Form'!K2946</f>
        <v>12.95</v>
      </c>
      <c r="M2997">
        <f>'[2]Order Form'!L2821</f>
        <v>0</v>
      </c>
    </row>
    <row r="2998" spans="3:13" ht="15" hidden="1" customHeight="1" outlineLevel="2" x14ac:dyDescent="0.25">
      <c r="C2998" s="59" t="s">
        <v>37</v>
      </c>
      <c r="D2998" s="59" t="s">
        <v>37</v>
      </c>
      <c r="E2998" t="str">
        <f>'[2]Order Form'!D2947</f>
        <v>512654C</v>
      </c>
      <c r="F2998">
        <f>'[2]Order Form'!E2947</f>
        <v>235</v>
      </c>
      <c r="G2998">
        <f>'[2]Order Form'!F2947</f>
        <v>0</v>
      </c>
      <c r="H2998">
        <f>'[2]Order Form'!G2947</f>
        <v>0</v>
      </c>
      <c r="I2998" t="str">
        <f>'[2]Order Form'!H2947</f>
        <v>WS MODERN CRYSTAL RING GOLD SML/MED (ON CARD)</v>
      </c>
      <c r="J2998">
        <f>'[2]Order Form'!I2947</f>
        <v>1</v>
      </c>
      <c r="K2998">
        <f>'[2]Order Form'!J2947</f>
        <v>7.85</v>
      </c>
      <c r="L2998">
        <f>'[2]Order Form'!K2947</f>
        <v>12.95</v>
      </c>
      <c r="M2998">
        <f>'[2]Order Form'!L2822</f>
        <v>0</v>
      </c>
    </row>
    <row r="2999" spans="3:13" ht="15" hidden="1" customHeight="1" outlineLevel="2" x14ac:dyDescent="0.25">
      <c r="C2999" s="59" t="s">
        <v>37</v>
      </c>
      <c r="D2999" s="59" t="s">
        <v>37</v>
      </c>
      <c r="E2999" t="str">
        <f>'[2]Order Form'!D2948</f>
        <v>512655C</v>
      </c>
      <c r="F2999">
        <f>'[2]Order Form'!E2948</f>
        <v>235</v>
      </c>
      <c r="G2999">
        <f>'[2]Order Form'!F2948</f>
        <v>0</v>
      </c>
      <c r="H2999">
        <f>'[2]Order Form'!G2948</f>
        <v>0</v>
      </c>
      <c r="I2999" t="str">
        <f>'[2]Order Form'!H2948</f>
        <v>WS MODERN CRYSTAL RING GOLD MED/LRG (ON CARD)</v>
      </c>
      <c r="J2999">
        <f>'[2]Order Form'!I2948</f>
        <v>1</v>
      </c>
      <c r="K2999">
        <f>'[2]Order Form'!J2948</f>
        <v>7.85</v>
      </c>
      <c r="L2999">
        <f>'[2]Order Form'!K2948</f>
        <v>12.95</v>
      </c>
      <c r="M2999">
        <f>'[2]Order Form'!L2823</f>
        <v>0</v>
      </c>
    </row>
    <row r="3000" spans="3:13" ht="15" hidden="1" customHeight="1" outlineLevel="2" x14ac:dyDescent="0.25">
      <c r="C3000" s="59" t="s">
        <v>37</v>
      </c>
      <c r="D3000" s="59" t="s">
        <v>37</v>
      </c>
      <c r="E3000" t="str">
        <f>'[2]Order Form'!D2949</f>
        <v>512656C</v>
      </c>
      <c r="F3000">
        <f>'[2]Order Form'!E2949</f>
        <v>345</v>
      </c>
      <c r="G3000">
        <f>'[2]Order Form'!F2949</f>
        <v>0</v>
      </c>
      <c r="H3000">
        <f>'[2]Order Form'!G2949</f>
        <v>0</v>
      </c>
      <c r="I3000" t="str">
        <f>'[2]Order Form'!H2949</f>
        <v>WS BATTERED RING SILVER SML/MED (ON CARD)</v>
      </c>
      <c r="J3000">
        <f>'[2]Order Form'!I2949</f>
        <v>1</v>
      </c>
      <c r="K3000">
        <f>'[2]Order Form'!J2949</f>
        <v>9.06</v>
      </c>
      <c r="L3000">
        <f>'[2]Order Form'!K2949</f>
        <v>14.95</v>
      </c>
      <c r="M3000">
        <f>'[2]Order Form'!L2824</f>
        <v>0</v>
      </c>
    </row>
    <row r="3001" spans="3:13" ht="15" hidden="1" customHeight="1" outlineLevel="2" x14ac:dyDescent="0.25">
      <c r="C3001" s="59" t="s">
        <v>37</v>
      </c>
      <c r="D3001" s="59" t="s">
        <v>37</v>
      </c>
      <c r="E3001" t="str">
        <f>'[2]Order Form'!D2950</f>
        <v>512657C</v>
      </c>
      <c r="F3001">
        <f>'[2]Order Form'!E2950</f>
        <v>345</v>
      </c>
      <c r="G3001">
        <f>'[2]Order Form'!F2950</f>
        <v>0</v>
      </c>
      <c r="H3001">
        <f>'[2]Order Form'!G2950</f>
        <v>0</v>
      </c>
      <c r="I3001" t="str">
        <f>'[2]Order Form'!H2950</f>
        <v>WS BATTERED RING SILVER MED/LRG (ON CARD)</v>
      </c>
      <c r="J3001">
        <f>'[2]Order Form'!I2950</f>
        <v>1</v>
      </c>
      <c r="K3001">
        <f>'[2]Order Form'!J2950</f>
        <v>9.06</v>
      </c>
      <c r="L3001">
        <f>'[2]Order Form'!K2950</f>
        <v>14.95</v>
      </c>
      <c r="M3001">
        <f>'[2]Order Form'!L2825</f>
        <v>0</v>
      </c>
    </row>
    <row r="3002" spans="3:13" ht="15" hidden="1" customHeight="1" outlineLevel="2" x14ac:dyDescent="0.25">
      <c r="C3002" s="59" t="s">
        <v>37</v>
      </c>
      <c r="D3002" s="59" t="s">
        <v>37</v>
      </c>
      <c r="E3002" t="str">
        <f>'[2]Order Form'!D2951</f>
        <v>512658C</v>
      </c>
      <c r="F3002">
        <f>'[2]Order Form'!E2951</f>
        <v>346</v>
      </c>
      <c r="G3002">
        <f>'[2]Order Form'!F2951</f>
        <v>0</v>
      </c>
      <c r="H3002">
        <f>'[2]Order Form'!G2951</f>
        <v>0</v>
      </c>
      <c r="I3002" t="str">
        <f>'[2]Order Form'!H2951</f>
        <v>WS PEARLESCENT RING GOLD SML/MED (ON CARD)</v>
      </c>
      <c r="J3002">
        <f>'[2]Order Form'!I2951</f>
        <v>1</v>
      </c>
      <c r="K3002">
        <f>'[2]Order Form'!J2951</f>
        <v>9.06</v>
      </c>
      <c r="L3002">
        <f>'[2]Order Form'!K2951</f>
        <v>14.95</v>
      </c>
      <c r="M3002">
        <f>'[2]Order Form'!L2826</f>
        <v>0</v>
      </c>
    </row>
    <row r="3003" spans="3:13" ht="15" hidden="1" customHeight="1" outlineLevel="2" x14ac:dyDescent="0.25">
      <c r="C3003" s="59" t="s">
        <v>37</v>
      </c>
      <c r="D3003" s="59" t="s">
        <v>37</v>
      </c>
      <c r="E3003" t="str">
        <f>'[2]Order Form'!D2952</f>
        <v>512659C</v>
      </c>
      <c r="F3003">
        <f>'[2]Order Form'!E2952</f>
        <v>346</v>
      </c>
      <c r="G3003">
        <f>'[2]Order Form'!F2952</f>
        <v>0</v>
      </c>
      <c r="H3003">
        <f>'[2]Order Form'!G2952</f>
        <v>0</v>
      </c>
      <c r="I3003" t="str">
        <f>'[2]Order Form'!H2952</f>
        <v>WS PEARLESCENT RING GOLD MED/LRG (ON CARD)</v>
      </c>
      <c r="J3003">
        <f>'[2]Order Form'!I2952</f>
        <v>1</v>
      </c>
      <c r="K3003">
        <f>'[2]Order Form'!J2952</f>
        <v>9.06</v>
      </c>
      <c r="L3003">
        <f>'[2]Order Form'!K2952</f>
        <v>14.95</v>
      </c>
      <c r="M3003">
        <f>'[2]Order Form'!L2827</f>
        <v>0</v>
      </c>
    </row>
    <row r="3004" spans="3:13" ht="15" hidden="1" customHeight="1" outlineLevel="2" x14ac:dyDescent="0.25">
      <c r="C3004" s="59" t="s">
        <v>37</v>
      </c>
      <c r="D3004" s="59" t="s">
        <v>37</v>
      </c>
      <c r="E3004" t="str">
        <f>'[2]Order Form'!D2953</f>
        <v>512660C</v>
      </c>
      <c r="F3004">
        <f>'[2]Order Form'!E2953</f>
        <v>347</v>
      </c>
      <c r="G3004">
        <f>'[2]Order Form'!F2953</f>
        <v>0</v>
      </c>
      <c r="H3004">
        <f>'[2]Order Form'!G2953</f>
        <v>0</v>
      </c>
      <c r="I3004" t="str">
        <f>'[2]Order Form'!H2953</f>
        <v>WS WAVE CRYSTAL RING ROSE GOLD SML/MED (ON CARD)</v>
      </c>
      <c r="J3004">
        <f>'[2]Order Form'!I2953</f>
        <v>1</v>
      </c>
      <c r="K3004">
        <f>'[2]Order Form'!J2953</f>
        <v>9.06</v>
      </c>
      <c r="L3004">
        <f>'[2]Order Form'!K2953</f>
        <v>14.95</v>
      </c>
      <c r="M3004">
        <f>'[2]Order Form'!L2828</f>
        <v>0</v>
      </c>
    </row>
    <row r="3005" spans="3:13" ht="15" hidden="1" customHeight="1" outlineLevel="2" x14ac:dyDescent="0.25">
      <c r="C3005" s="59" t="s">
        <v>37</v>
      </c>
      <c r="D3005" s="59" t="s">
        <v>37</v>
      </c>
      <c r="E3005" t="str">
        <f>'[2]Order Form'!D2954</f>
        <v>512661C</v>
      </c>
      <c r="F3005">
        <f>'[2]Order Form'!E2954</f>
        <v>347</v>
      </c>
      <c r="G3005">
        <f>'[2]Order Form'!F2954</f>
        <v>0</v>
      </c>
      <c r="H3005">
        <f>'[2]Order Form'!G2954</f>
        <v>0</v>
      </c>
      <c r="I3005" t="str">
        <f>'[2]Order Form'!H2954</f>
        <v>WS WAVE CRYSTAL RING ROSE GOLD MED/LRG (ON CARD)</v>
      </c>
      <c r="J3005">
        <f>'[2]Order Form'!I2954</f>
        <v>1</v>
      </c>
      <c r="K3005">
        <f>'[2]Order Form'!J2954</f>
        <v>9.06</v>
      </c>
      <c r="L3005">
        <f>'[2]Order Form'!K2954</f>
        <v>14.95</v>
      </c>
      <c r="M3005">
        <f>'[2]Order Form'!L2829</f>
        <v>0</v>
      </c>
    </row>
    <row r="3006" spans="3:13" ht="15" hidden="1" customHeight="1" outlineLevel="2" x14ac:dyDescent="0.25">
      <c r="C3006" s="59" t="s">
        <v>37</v>
      </c>
      <c r="D3006" s="59" t="s">
        <v>37</v>
      </c>
      <c r="E3006" t="str">
        <f>'[2]Order Form'!D2955</f>
        <v>512662C</v>
      </c>
      <c r="F3006">
        <f>'[2]Order Form'!E2955</f>
        <v>348</v>
      </c>
      <c r="G3006">
        <f>'[2]Order Form'!F2955</f>
        <v>0</v>
      </c>
      <c r="H3006">
        <f>'[2]Order Form'!G2955</f>
        <v>0</v>
      </c>
      <c r="I3006" t="str">
        <f>'[2]Order Form'!H2955</f>
        <v>WS COSMIC SIGNET RING SILVER SML/MED (ON CARD)</v>
      </c>
      <c r="J3006">
        <f>'[2]Order Form'!I2955</f>
        <v>1</v>
      </c>
      <c r="K3006">
        <f>'[2]Order Form'!J2955</f>
        <v>9.06</v>
      </c>
      <c r="L3006">
        <f>'[2]Order Form'!K2955</f>
        <v>14.95</v>
      </c>
      <c r="M3006">
        <f>'[2]Order Form'!L2830</f>
        <v>0</v>
      </c>
    </row>
    <row r="3007" spans="3:13" ht="15" hidden="1" customHeight="1" outlineLevel="2" x14ac:dyDescent="0.25">
      <c r="C3007" s="59" t="s">
        <v>37</v>
      </c>
      <c r="D3007" s="59" t="s">
        <v>37</v>
      </c>
      <c r="E3007" t="str">
        <f>'[2]Order Form'!D2956</f>
        <v>512663C</v>
      </c>
      <c r="F3007">
        <f>'[2]Order Form'!E2956</f>
        <v>348</v>
      </c>
      <c r="G3007">
        <f>'[2]Order Form'!F2956</f>
        <v>0</v>
      </c>
      <c r="H3007">
        <f>'[2]Order Form'!G2956</f>
        <v>0</v>
      </c>
      <c r="I3007" t="str">
        <f>'[2]Order Form'!H2956</f>
        <v>WS COSMIC SIGNET RING SILVER MED/LRG (ON CARD)</v>
      </c>
      <c r="J3007">
        <f>'[2]Order Form'!I2956</f>
        <v>1</v>
      </c>
      <c r="K3007">
        <f>'[2]Order Form'!J2956</f>
        <v>9.06</v>
      </c>
      <c r="L3007">
        <f>'[2]Order Form'!K2956</f>
        <v>14.95</v>
      </c>
      <c r="M3007">
        <f>'[2]Order Form'!L2831</f>
        <v>0</v>
      </c>
    </row>
    <row r="3008" spans="3:13" ht="15" hidden="1" customHeight="1" outlineLevel="2" x14ac:dyDescent="0.25">
      <c r="C3008" s="59" t="s">
        <v>37</v>
      </c>
      <c r="D3008" s="59" t="s">
        <v>37</v>
      </c>
      <c r="E3008" t="str">
        <f>'[2]Order Form'!D2957</f>
        <v>512664C</v>
      </c>
      <c r="F3008">
        <f>'[2]Order Form'!E2957</f>
        <v>454</v>
      </c>
      <c r="G3008">
        <f>'[2]Order Form'!F2957</f>
        <v>0</v>
      </c>
      <c r="H3008">
        <f>'[2]Order Form'!G2957</f>
        <v>0</v>
      </c>
      <c r="I3008" t="str">
        <f>'[2]Order Form'!H2957</f>
        <v>WS MOLTEN RING GOLD SML/MED (ON CARD)</v>
      </c>
      <c r="J3008">
        <f>'[2]Order Form'!I2957</f>
        <v>1</v>
      </c>
      <c r="K3008">
        <f>'[2]Order Form'!J2957</f>
        <v>10.27</v>
      </c>
      <c r="L3008">
        <f>'[2]Order Form'!K2957</f>
        <v>16.95</v>
      </c>
      <c r="M3008">
        <f>'[2]Order Form'!L2832</f>
        <v>0</v>
      </c>
    </row>
    <row r="3009" spans="3:13" ht="15" hidden="1" customHeight="1" outlineLevel="2" x14ac:dyDescent="0.25">
      <c r="C3009" s="59" t="s">
        <v>37</v>
      </c>
      <c r="D3009" s="59" t="s">
        <v>37</v>
      </c>
      <c r="E3009" t="str">
        <f>'[2]Order Form'!D2958</f>
        <v>512665C</v>
      </c>
      <c r="F3009">
        <f>'[2]Order Form'!E2958</f>
        <v>454</v>
      </c>
      <c r="G3009">
        <f>'[2]Order Form'!F2958</f>
        <v>0</v>
      </c>
      <c r="H3009">
        <f>'[2]Order Form'!G2958</f>
        <v>0</v>
      </c>
      <c r="I3009" t="str">
        <f>'[2]Order Form'!H2958</f>
        <v>WS MOLTEN RING GOLD MED/LRG (ON CARD)</v>
      </c>
      <c r="J3009">
        <f>'[2]Order Form'!I2958</f>
        <v>1</v>
      </c>
      <c r="K3009">
        <f>'[2]Order Form'!J2958</f>
        <v>10.27</v>
      </c>
      <c r="L3009">
        <f>'[2]Order Form'!K2958</f>
        <v>16.95</v>
      </c>
      <c r="M3009">
        <f>'[2]Order Form'!L2833</f>
        <v>0</v>
      </c>
    </row>
    <row r="3010" spans="3:13" ht="15" hidden="1" customHeight="1" outlineLevel="2" x14ac:dyDescent="0.25">
      <c r="C3010" s="59" t="s">
        <v>37</v>
      </c>
      <c r="D3010" s="59" t="s">
        <v>37</v>
      </c>
      <c r="E3010" t="str">
        <f>'[2]Order Form'!D2959</f>
        <v>512666C</v>
      </c>
      <c r="F3010">
        <f>'[2]Order Form'!E2959</f>
        <v>455</v>
      </c>
      <c r="G3010">
        <f>'[2]Order Form'!F2959</f>
        <v>0</v>
      </c>
      <c r="H3010">
        <f>'[2]Order Form'!G2959</f>
        <v>0</v>
      </c>
      <c r="I3010" t="str">
        <f>'[2]Order Form'!H2959</f>
        <v>WS LINEAR BOLD RING SILVER SML/MED (ON CARD)</v>
      </c>
      <c r="J3010">
        <f>'[2]Order Form'!I2959</f>
        <v>1</v>
      </c>
      <c r="K3010">
        <f>'[2]Order Form'!J2959</f>
        <v>10.27</v>
      </c>
      <c r="L3010">
        <f>'[2]Order Form'!K2959</f>
        <v>16.95</v>
      </c>
      <c r="M3010">
        <f>'[2]Order Form'!L2834</f>
        <v>0</v>
      </c>
    </row>
    <row r="3011" spans="3:13" ht="15" hidden="1" customHeight="1" outlineLevel="2" x14ac:dyDescent="0.25">
      <c r="C3011" s="59" t="s">
        <v>37</v>
      </c>
      <c r="D3011" s="59" t="s">
        <v>37</v>
      </c>
      <c r="E3011" t="str">
        <f>'[2]Order Form'!D2960</f>
        <v>512667C</v>
      </c>
      <c r="F3011">
        <f>'[2]Order Form'!E2960</f>
        <v>455</v>
      </c>
      <c r="G3011">
        <f>'[2]Order Form'!F2960</f>
        <v>0</v>
      </c>
      <c r="H3011">
        <f>'[2]Order Form'!G2960</f>
        <v>0</v>
      </c>
      <c r="I3011" t="str">
        <f>'[2]Order Form'!H2960</f>
        <v>WS LINEAR BOLD RING SILVER MED/LRG (ON CARD)</v>
      </c>
      <c r="J3011">
        <f>'[2]Order Form'!I2960</f>
        <v>1</v>
      </c>
      <c r="K3011">
        <f>'[2]Order Form'!J2960</f>
        <v>10.27</v>
      </c>
      <c r="L3011">
        <f>'[2]Order Form'!K2960</f>
        <v>16.95</v>
      </c>
      <c r="M3011">
        <f>'[2]Order Form'!L2835</f>
        <v>0</v>
      </c>
    </row>
    <row r="3012" spans="3:13" ht="15" hidden="1" customHeight="1" outlineLevel="2" x14ac:dyDescent="0.25">
      <c r="C3012" s="59" t="s">
        <v>37</v>
      </c>
      <c r="D3012" s="59" t="s">
        <v>37</v>
      </c>
      <c r="E3012" t="str">
        <f>'[2]Order Form'!D2961</f>
        <v>512668C</v>
      </c>
      <c r="F3012">
        <f>'[2]Order Form'!E2961</f>
        <v>541</v>
      </c>
      <c r="G3012">
        <f>'[2]Order Form'!F2961</f>
        <v>0</v>
      </c>
      <c r="H3012">
        <f>'[2]Order Form'!G2961</f>
        <v>0</v>
      </c>
      <c r="I3012" t="str">
        <f>'[2]Order Form'!H2961</f>
        <v>WS CIRCULAR CRYSTAL RING ROSE GOLD SML/MED (ON CARD)</v>
      </c>
      <c r="J3012">
        <f>'[2]Order Form'!I2961</f>
        <v>1</v>
      </c>
      <c r="K3012">
        <f>'[2]Order Form'!J2961</f>
        <v>12.09</v>
      </c>
      <c r="L3012">
        <f>'[2]Order Form'!K2961</f>
        <v>19.95</v>
      </c>
      <c r="M3012">
        <f>'[2]Order Form'!L2836</f>
        <v>0</v>
      </c>
    </row>
    <row r="3013" spans="3:13" ht="15" hidden="1" customHeight="1" outlineLevel="2" x14ac:dyDescent="0.25">
      <c r="C3013" s="59" t="s">
        <v>37</v>
      </c>
      <c r="D3013" s="59" t="s">
        <v>37</v>
      </c>
      <c r="E3013" t="str">
        <f>'[2]Order Form'!D2962</f>
        <v>512669C</v>
      </c>
      <c r="F3013">
        <f>'[2]Order Form'!E2962</f>
        <v>541</v>
      </c>
      <c r="G3013">
        <f>'[2]Order Form'!F2962</f>
        <v>0</v>
      </c>
      <c r="H3013">
        <f>'[2]Order Form'!G2962</f>
        <v>0</v>
      </c>
      <c r="I3013" t="str">
        <f>'[2]Order Form'!H2962</f>
        <v>WS CIRCULAR CRYSTAL RING ROSE GOLD MED/LRG (ON CARD)</v>
      </c>
      <c r="J3013">
        <f>'[2]Order Form'!I2962</f>
        <v>1</v>
      </c>
      <c r="K3013">
        <f>'[2]Order Form'!J2962</f>
        <v>12.09</v>
      </c>
      <c r="L3013">
        <f>'[2]Order Form'!K2962</f>
        <v>19.95</v>
      </c>
      <c r="M3013">
        <f>'[2]Order Form'!L2837</f>
        <v>0</v>
      </c>
    </row>
    <row r="3014" spans="3:13" ht="15" hidden="1" customHeight="1" outlineLevel="2" x14ac:dyDescent="0.25">
      <c r="C3014" s="59" t="s">
        <v>37</v>
      </c>
      <c r="D3014" s="59" t="s">
        <v>37</v>
      </c>
      <c r="E3014" t="str">
        <f>'[2]Order Form'!D2963</f>
        <v>512670C</v>
      </c>
      <c r="F3014">
        <f>'[2]Order Form'!E2963</f>
        <v>542</v>
      </c>
      <c r="G3014">
        <f>'[2]Order Form'!F2963</f>
        <v>0</v>
      </c>
      <c r="H3014">
        <f>'[2]Order Form'!G2963</f>
        <v>0</v>
      </c>
      <c r="I3014" t="str">
        <f>'[2]Order Form'!H2963</f>
        <v>WS FLOW RING GOLD SML/MED (ON CARD)</v>
      </c>
      <c r="J3014">
        <f>'[2]Order Form'!I2963</f>
        <v>1</v>
      </c>
      <c r="K3014">
        <f>'[2]Order Form'!J2963</f>
        <v>12.09</v>
      </c>
      <c r="L3014">
        <f>'[2]Order Form'!K2963</f>
        <v>19.95</v>
      </c>
      <c r="M3014">
        <f>'[2]Order Form'!L2838</f>
        <v>0</v>
      </c>
    </row>
    <row r="3015" spans="3:13" ht="15" hidden="1" customHeight="1" outlineLevel="2" x14ac:dyDescent="0.25">
      <c r="C3015" s="59" t="s">
        <v>37</v>
      </c>
      <c r="D3015" s="59" t="s">
        <v>37</v>
      </c>
      <c r="E3015" t="str">
        <f>'[2]Order Form'!D2964</f>
        <v>512671C</v>
      </c>
      <c r="F3015">
        <f>'[2]Order Form'!E2964</f>
        <v>542</v>
      </c>
      <c r="G3015">
        <f>'[2]Order Form'!F2964</f>
        <v>0</v>
      </c>
      <c r="H3015">
        <f>'[2]Order Form'!G2964</f>
        <v>0</v>
      </c>
      <c r="I3015" t="str">
        <f>'[2]Order Form'!H2964</f>
        <v>WS FLOW RING GOLD MED/LRG (ON CARD)</v>
      </c>
      <c r="J3015">
        <f>'[2]Order Form'!I2964</f>
        <v>1</v>
      </c>
      <c r="K3015">
        <f>'[2]Order Form'!J2964</f>
        <v>12.09</v>
      </c>
      <c r="L3015">
        <f>'[2]Order Form'!K2964</f>
        <v>19.95</v>
      </c>
      <c r="M3015">
        <f>'[2]Order Form'!L2839</f>
        <v>0</v>
      </c>
    </row>
    <row r="3016" spans="3:13" ht="15" hidden="1" customHeight="1" outlineLevel="2" x14ac:dyDescent="0.25">
      <c r="C3016" s="59" t="s">
        <v>37</v>
      </c>
      <c r="D3016" s="59" t="s">
        <v>37</v>
      </c>
      <c r="E3016" t="str">
        <f>'[2]Order Form'!D2965</f>
        <v>512672C</v>
      </c>
      <c r="F3016">
        <f>'[2]Order Form'!E2965</f>
        <v>543</v>
      </c>
      <c r="G3016">
        <f>'[2]Order Form'!F2965</f>
        <v>0</v>
      </c>
      <c r="H3016">
        <f>'[2]Order Form'!G2965</f>
        <v>0</v>
      </c>
      <c r="I3016" t="str">
        <f>'[2]Order Form'!H2965</f>
        <v>WS ORGANIC PEARL RING SILVER SML/MED (ON CARD)</v>
      </c>
      <c r="J3016">
        <f>'[2]Order Form'!I2965</f>
        <v>1</v>
      </c>
      <c r="K3016">
        <f>'[2]Order Form'!J2965</f>
        <v>12.09</v>
      </c>
      <c r="L3016">
        <f>'[2]Order Form'!K2965</f>
        <v>19.95</v>
      </c>
      <c r="M3016">
        <f>'[2]Order Form'!L2840</f>
        <v>0</v>
      </c>
    </row>
    <row r="3017" spans="3:13" ht="15" hidden="1" customHeight="1" outlineLevel="2" x14ac:dyDescent="0.25">
      <c r="C3017" s="59" t="s">
        <v>37</v>
      </c>
      <c r="D3017" s="59" t="s">
        <v>37</v>
      </c>
      <c r="E3017" t="str">
        <f>'[2]Order Form'!D2966</f>
        <v>512673C</v>
      </c>
      <c r="F3017">
        <f>'[2]Order Form'!E2966</f>
        <v>543</v>
      </c>
      <c r="G3017">
        <f>'[2]Order Form'!F2966</f>
        <v>0</v>
      </c>
      <c r="H3017">
        <f>'[2]Order Form'!G2966</f>
        <v>0</v>
      </c>
      <c r="I3017" t="str">
        <f>'[2]Order Form'!H2966</f>
        <v>WS ORGANIC PEARL RING SILVER MED/LRG (ON CARD)</v>
      </c>
      <c r="J3017">
        <f>'[2]Order Form'!I2966</f>
        <v>1</v>
      </c>
      <c r="K3017">
        <f>'[2]Order Form'!J2966</f>
        <v>12.09</v>
      </c>
      <c r="L3017">
        <f>'[2]Order Form'!K2966</f>
        <v>19.95</v>
      </c>
      <c r="M3017">
        <f>'[2]Order Form'!L2841</f>
        <v>0</v>
      </c>
    </row>
    <row r="3018" spans="3:13" ht="15" hidden="1" customHeight="1" outlineLevel="2" x14ac:dyDescent="0.25">
      <c r="C3018" s="59" t="s">
        <v>37</v>
      </c>
      <c r="D3018" s="59" t="s">
        <v>37</v>
      </c>
      <c r="E3018">
        <f>'[2]Order Form'!D2967</f>
        <v>0</v>
      </c>
      <c r="F3018">
        <f>'[2]Order Form'!E2967</f>
        <v>0</v>
      </c>
      <c r="G3018">
        <f>'[2]Order Form'!F2967</f>
        <v>0</v>
      </c>
      <c r="H3018">
        <f>'[2]Order Form'!G2967</f>
        <v>0</v>
      </c>
      <c r="I3018">
        <f>'[2]Order Form'!H2967</f>
        <v>0</v>
      </c>
      <c r="J3018">
        <f>'[2]Order Form'!I2967</f>
        <v>0</v>
      </c>
      <c r="K3018">
        <f>'[2]Order Form'!J2967</f>
        <v>0</v>
      </c>
      <c r="L3018">
        <f>'[2]Order Form'!K2967</f>
        <v>0</v>
      </c>
      <c r="M3018">
        <f>'[2]Order Form'!L2842</f>
        <v>0</v>
      </c>
    </row>
    <row r="3019" spans="3:13" ht="15" hidden="1" customHeight="1" outlineLevel="2" x14ac:dyDescent="0.25">
      <c r="C3019" s="59" t="s">
        <v>37</v>
      </c>
      <c r="D3019" s="59" t="s">
        <v>37</v>
      </c>
      <c r="E3019" t="str">
        <f>'[2]Order Form'!D2968</f>
        <v>WSJ100C</v>
      </c>
      <c r="F3019">
        <f>'[2]Order Form'!E2968</f>
        <v>0</v>
      </c>
      <c r="G3019">
        <f>'[2]Order Form'!F2968</f>
        <v>0</v>
      </c>
      <c r="H3019" t="str">
        <f>'[2]Order Form'!G2968</f>
        <v>P - LOW</v>
      </c>
      <c r="I3019" t="str">
        <f>'[2]Order Form'!H2968</f>
        <v>WS OPULENT RINGS (ON CARD) PREPACK</v>
      </c>
      <c r="J3019">
        <f>'[2]Order Form'!I2968</f>
        <v>1</v>
      </c>
      <c r="K3019">
        <f>'[2]Order Form'!J2968</f>
        <v>246.52</v>
      </c>
      <c r="L3019">
        <f>'[2]Order Form'!K2968</f>
        <v>406.76</v>
      </c>
      <c r="M3019">
        <f>'[2]Order Form'!L2843</f>
        <v>0</v>
      </c>
    </row>
    <row r="3020" spans="3:13" ht="15" hidden="1" customHeight="1" outlineLevel="2" x14ac:dyDescent="0.25">
      <c r="C3020" s="59" t="s">
        <v>37</v>
      </c>
      <c r="D3020" s="59" t="s">
        <v>37</v>
      </c>
      <c r="E3020" t="str">
        <f>'[2]Order Form'!D2969</f>
        <v>S180R</v>
      </c>
      <c r="F3020" t="str">
        <f>'[2]Order Form'!E2969</f>
        <v>MISC</v>
      </c>
      <c r="G3020">
        <f>'[2]Order Form'!F2969</f>
        <v>0</v>
      </c>
      <c r="H3020">
        <f>'[2]Order Form'!G2969</f>
        <v>0</v>
      </c>
      <c r="I3020" t="str">
        <f>'[2]Order Form'!H2969</f>
        <v>WS 12 HOOK BLACK RING STAND - (NOT INCLUDED IN PREPACK - ORDER IF REQUIRED)</v>
      </c>
      <c r="J3020">
        <f>'[2]Order Form'!I2969</f>
        <v>1</v>
      </c>
      <c r="K3020">
        <f>'[2]Order Form'!J2969</f>
        <v>0</v>
      </c>
      <c r="L3020">
        <f>'[2]Order Form'!K2969</f>
        <v>0</v>
      </c>
      <c r="M3020">
        <f>'[2]Order Form'!L2844</f>
        <v>0</v>
      </c>
    </row>
    <row r="3021" spans="3:13" ht="15" hidden="1" customHeight="1" outlineLevel="2" x14ac:dyDescent="0.25">
      <c r="C3021" s="59" t="s">
        <v>37</v>
      </c>
      <c r="D3021" s="59" t="s">
        <v>37</v>
      </c>
      <c r="E3021" t="str">
        <f>'[2]Order Form'!D2970</f>
        <v>512144C</v>
      </c>
      <c r="F3021">
        <f>'[2]Order Form'!E2970</f>
        <v>232</v>
      </c>
      <c r="G3021">
        <f>'[2]Order Form'!F2970</f>
        <v>0</v>
      </c>
      <c r="H3021">
        <f>'[2]Order Form'!G2970</f>
        <v>0</v>
      </c>
      <c r="I3021" t="str">
        <f>'[2]Order Form'!H2970</f>
        <v>WS PRINCESS CUT STONE RING CLEAR/ROSE GOLD SML/MED (ON CARD)</v>
      </c>
      <c r="J3021">
        <f>'[2]Order Form'!I2970</f>
        <v>1</v>
      </c>
      <c r="K3021">
        <f>'[2]Order Form'!J2970</f>
        <v>7.85</v>
      </c>
      <c r="L3021">
        <f>'[2]Order Form'!K2970</f>
        <v>12.95</v>
      </c>
      <c r="M3021">
        <f>'[2]Order Form'!L2845</f>
        <v>0</v>
      </c>
    </row>
    <row r="3022" spans="3:13" ht="15" hidden="1" customHeight="1" outlineLevel="2" x14ac:dyDescent="0.25">
      <c r="C3022" s="59" t="s">
        <v>37</v>
      </c>
      <c r="D3022" s="59" t="s">
        <v>37</v>
      </c>
      <c r="E3022" t="str">
        <f>'[2]Order Form'!D2971</f>
        <v>512145C</v>
      </c>
      <c r="F3022">
        <f>'[2]Order Form'!E2971</f>
        <v>232</v>
      </c>
      <c r="G3022">
        <f>'[2]Order Form'!F2971</f>
        <v>0</v>
      </c>
      <c r="H3022">
        <f>'[2]Order Form'!G2971</f>
        <v>0</v>
      </c>
      <c r="I3022" t="str">
        <f>'[2]Order Form'!H2971</f>
        <v xml:space="preserve">WS PRINCESS CUT STONE RING CLEAR/ROSE GOLD MED/LRG (ON CARD) </v>
      </c>
      <c r="J3022">
        <f>'[2]Order Form'!I2971</f>
        <v>1</v>
      </c>
      <c r="K3022">
        <f>'[2]Order Form'!J2971</f>
        <v>7.85</v>
      </c>
      <c r="L3022">
        <f>'[2]Order Form'!K2971</f>
        <v>12.95</v>
      </c>
      <c r="M3022">
        <f>'[2]Order Form'!L2846</f>
        <v>0</v>
      </c>
    </row>
    <row r="3023" spans="3:13" ht="15" hidden="1" customHeight="1" outlineLevel="2" x14ac:dyDescent="0.25">
      <c r="C3023" s="59" t="s">
        <v>37</v>
      </c>
      <c r="D3023" s="59" t="s">
        <v>37</v>
      </c>
      <c r="E3023" t="str">
        <f>'[2]Order Form'!D2972</f>
        <v>512146C</v>
      </c>
      <c r="F3023">
        <f>'[2]Order Form'!E2972</f>
        <v>232</v>
      </c>
      <c r="G3023">
        <f>'[2]Order Form'!F2972</f>
        <v>0</v>
      </c>
      <c r="H3023">
        <f>'[2]Order Form'!G2972</f>
        <v>0</v>
      </c>
      <c r="I3023" t="str">
        <f>'[2]Order Form'!H2972</f>
        <v>WS PRINCESS CUT STONE RING AMYTHEST/GOLD SML/MED (ON CARD)</v>
      </c>
      <c r="J3023">
        <f>'[2]Order Form'!I2972</f>
        <v>1</v>
      </c>
      <c r="K3023">
        <f>'[2]Order Form'!J2972</f>
        <v>7.85</v>
      </c>
      <c r="L3023">
        <f>'[2]Order Form'!K2972</f>
        <v>12.95</v>
      </c>
      <c r="M3023">
        <f>'[2]Order Form'!L2847</f>
        <v>0</v>
      </c>
    </row>
    <row r="3024" spans="3:13" ht="15" hidden="1" customHeight="1" outlineLevel="2" x14ac:dyDescent="0.25">
      <c r="C3024" s="59" t="s">
        <v>37</v>
      </c>
      <c r="D3024" s="59" t="s">
        <v>37</v>
      </c>
      <c r="E3024" t="str">
        <f>'[2]Order Form'!D2973</f>
        <v>512147C</v>
      </c>
      <c r="F3024">
        <f>'[2]Order Form'!E2973</f>
        <v>232</v>
      </c>
      <c r="G3024">
        <f>'[2]Order Form'!F2973</f>
        <v>0</v>
      </c>
      <c r="H3024">
        <f>'[2]Order Form'!G2973</f>
        <v>0</v>
      </c>
      <c r="I3024" t="str">
        <f>'[2]Order Form'!H2973</f>
        <v>WS PRINCESS CUT STONE RING AMYTHEST/GOLD MED/LRG (ON CARD)</v>
      </c>
      <c r="J3024">
        <f>'[2]Order Form'!I2973</f>
        <v>1</v>
      </c>
      <c r="K3024">
        <f>'[2]Order Form'!J2973</f>
        <v>7.85</v>
      </c>
      <c r="L3024">
        <f>'[2]Order Form'!K2973</f>
        <v>12.95</v>
      </c>
      <c r="M3024">
        <f>'[2]Order Form'!L2848</f>
        <v>0</v>
      </c>
    </row>
    <row r="3025" spans="3:13" ht="15" hidden="1" customHeight="1" outlineLevel="2" x14ac:dyDescent="0.25">
      <c r="C3025" s="59" t="s">
        <v>37</v>
      </c>
      <c r="D3025" s="59" t="s">
        <v>37</v>
      </c>
      <c r="E3025" t="str">
        <f>'[2]Order Form'!D2974</f>
        <v>512148C</v>
      </c>
      <c r="F3025">
        <f>'[2]Order Form'!E2974</f>
        <v>344</v>
      </c>
      <c r="G3025">
        <f>'[2]Order Form'!F2974</f>
        <v>0</v>
      </c>
      <c r="H3025">
        <f>'[2]Order Form'!G2974</f>
        <v>0</v>
      </c>
      <c r="I3025" t="str">
        <f>'[2]Order Form'!H2974</f>
        <v>WS AMOUR STONE RING CLEAR/SILVER SML/MED (ON CARD)</v>
      </c>
      <c r="J3025">
        <f>'[2]Order Form'!I2974</f>
        <v>1</v>
      </c>
      <c r="K3025">
        <f>'[2]Order Form'!J2974</f>
        <v>9.06</v>
      </c>
      <c r="L3025">
        <f>'[2]Order Form'!K2974</f>
        <v>14.95</v>
      </c>
      <c r="M3025">
        <f>'[2]Order Form'!L2849</f>
        <v>0</v>
      </c>
    </row>
    <row r="3026" spans="3:13" ht="15" hidden="1" customHeight="1" outlineLevel="2" x14ac:dyDescent="0.25">
      <c r="C3026" s="59" t="s">
        <v>37</v>
      </c>
      <c r="D3026" s="59" t="s">
        <v>37</v>
      </c>
      <c r="E3026" t="str">
        <f>'[2]Order Form'!D2975</f>
        <v>512149C</v>
      </c>
      <c r="F3026">
        <f>'[2]Order Form'!E2975</f>
        <v>344</v>
      </c>
      <c r="G3026">
        <f>'[2]Order Form'!F2975</f>
        <v>0</v>
      </c>
      <c r="H3026" t="str">
        <f>'[2]Order Form'!G2975</f>
        <v>LOW</v>
      </c>
      <c r="I3026" t="str">
        <f>'[2]Order Form'!H2975</f>
        <v>WS AMOUR STONE RING CLEAR/SILVER MED/LRG (ON CARD)</v>
      </c>
      <c r="J3026">
        <f>'[2]Order Form'!I2975</f>
        <v>1</v>
      </c>
      <c r="K3026">
        <f>'[2]Order Form'!J2975</f>
        <v>9.06</v>
      </c>
      <c r="L3026">
        <f>'[2]Order Form'!K2975</f>
        <v>14.95</v>
      </c>
      <c r="M3026">
        <f>'[2]Order Form'!L2850</f>
        <v>0</v>
      </c>
    </row>
    <row r="3027" spans="3:13" ht="15" hidden="1" customHeight="1" outlineLevel="2" x14ac:dyDescent="0.25">
      <c r="C3027" s="59" t="s">
        <v>37</v>
      </c>
      <c r="D3027" s="59" t="s">
        <v>37</v>
      </c>
      <c r="E3027" t="str">
        <f>'[2]Order Form'!D2976</f>
        <v>512150C</v>
      </c>
      <c r="F3027">
        <f>'[2]Order Form'!E2976</f>
        <v>344</v>
      </c>
      <c r="G3027">
        <f>'[2]Order Form'!F2976</f>
        <v>0</v>
      </c>
      <c r="H3027">
        <f>'[2]Order Form'!G2976</f>
        <v>0</v>
      </c>
      <c r="I3027" t="str">
        <f>'[2]Order Form'!H2976</f>
        <v>WS AMOUR STONE RING GOLDEN CITRINE/GOLD SML/MED (ON CARD)</v>
      </c>
      <c r="J3027">
        <f>'[2]Order Form'!I2976</f>
        <v>1</v>
      </c>
      <c r="K3027">
        <f>'[2]Order Form'!J2976</f>
        <v>9.06</v>
      </c>
      <c r="L3027">
        <f>'[2]Order Form'!K2976</f>
        <v>14.95</v>
      </c>
      <c r="M3027">
        <f>'[2]Order Form'!L2851</f>
        <v>0</v>
      </c>
    </row>
    <row r="3028" spans="3:13" ht="15" hidden="1" customHeight="1" outlineLevel="2" x14ac:dyDescent="0.25">
      <c r="C3028" s="59" t="s">
        <v>37</v>
      </c>
      <c r="D3028" s="59" t="s">
        <v>37</v>
      </c>
      <c r="E3028" t="str">
        <f>'[2]Order Form'!D2977</f>
        <v>512151C</v>
      </c>
      <c r="F3028">
        <f>'[2]Order Form'!E2977</f>
        <v>344</v>
      </c>
      <c r="G3028">
        <f>'[2]Order Form'!F2977</f>
        <v>0</v>
      </c>
      <c r="H3028">
        <f>'[2]Order Form'!G2977</f>
        <v>0</v>
      </c>
      <c r="I3028" t="str">
        <f>'[2]Order Form'!H2977</f>
        <v>WS AMOUR STONE RING GOLDEN CITRINE/GOLD MED/LRG (ON CARD)</v>
      </c>
      <c r="J3028">
        <f>'[2]Order Form'!I2977</f>
        <v>1</v>
      </c>
      <c r="K3028">
        <f>'[2]Order Form'!J2977</f>
        <v>9.06</v>
      </c>
      <c r="L3028">
        <f>'[2]Order Form'!K2977</f>
        <v>14.95</v>
      </c>
      <c r="M3028">
        <f>'[2]Order Form'!L2852</f>
        <v>0</v>
      </c>
    </row>
    <row r="3029" spans="3:13" ht="15" hidden="1" customHeight="1" outlineLevel="2" x14ac:dyDescent="0.25">
      <c r="C3029" s="59" t="s">
        <v>37</v>
      </c>
      <c r="D3029" s="59" t="s">
        <v>37</v>
      </c>
      <c r="E3029" t="str">
        <f>'[2]Order Form'!D2978</f>
        <v>512152C</v>
      </c>
      <c r="F3029">
        <f>'[2]Order Form'!E2978</f>
        <v>452</v>
      </c>
      <c r="G3029">
        <f>'[2]Order Form'!F2978</f>
        <v>0</v>
      </c>
      <c r="H3029">
        <f>'[2]Order Form'!G2978</f>
        <v>0</v>
      </c>
      <c r="I3029" t="str">
        <f>'[2]Order Form'!H2978</f>
        <v>WS LINEAR STONE RING LIGHT YELLOW/SILVER SML/MED (ON CARD)</v>
      </c>
      <c r="J3029">
        <f>'[2]Order Form'!I2978</f>
        <v>1</v>
      </c>
      <c r="K3029">
        <f>'[2]Order Form'!J2978</f>
        <v>10.27</v>
      </c>
      <c r="L3029">
        <f>'[2]Order Form'!K2978</f>
        <v>16.95</v>
      </c>
      <c r="M3029">
        <f>'[2]Order Form'!L2853</f>
        <v>0</v>
      </c>
    </row>
    <row r="3030" spans="3:13" ht="15" hidden="1" customHeight="1" outlineLevel="2" x14ac:dyDescent="0.25">
      <c r="C3030" s="59" t="s">
        <v>37</v>
      </c>
      <c r="D3030" s="59" t="s">
        <v>37</v>
      </c>
      <c r="E3030" t="str">
        <f>'[2]Order Form'!D2979</f>
        <v>512153C</v>
      </c>
      <c r="F3030">
        <f>'[2]Order Form'!E2979</f>
        <v>452</v>
      </c>
      <c r="G3030">
        <f>'[2]Order Form'!F2979</f>
        <v>0</v>
      </c>
      <c r="H3030">
        <f>'[2]Order Form'!G2979</f>
        <v>0</v>
      </c>
      <c r="I3030" t="str">
        <f>'[2]Order Form'!H2979</f>
        <v>WS LINEAR STONE RING LIGHT YELLOW/SILVER MED/LRG (ON CARD)</v>
      </c>
      <c r="J3030">
        <f>'[2]Order Form'!I2979</f>
        <v>1</v>
      </c>
      <c r="K3030">
        <f>'[2]Order Form'!J2979</f>
        <v>10.27</v>
      </c>
      <c r="L3030">
        <f>'[2]Order Form'!K2979</f>
        <v>16.95</v>
      </c>
      <c r="M3030">
        <f>'[2]Order Form'!L2854</f>
        <v>0</v>
      </c>
    </row>
    <row r="3031" spans="3:13" ht="15" hidden="1" customHeight="1" outlineLevel="2" x14ac:dyDescent="0.25">
      <c r="C3031" s="59" t="s">
        <v>37</v>
      </c>
      <c r="D3031" s="59" t="s">
        <v>37</v>
      </c>
      <c r="E3031" t="str">
        <f>'[2]Order Form'!D2980</f>
        <v>512154C</v>
      </c>
      <c r="F3031">
        <f>'[2]Order Form'!E2980</f>
        <v>452</v>
      </c>
      <c r="G3031">
        <f>'[2]Order Form'!F2980</f>
        <v>0</v>
      </c>
      <c r="H3031">
        <f>'[2]Order Form'!G2980</f>
        <v>0</v>
      </c>
      <c r="I3031" t="str">
        <f>'[2]Order Form'!H2980</f>
        <v>WS LINEAR STONE RING JET/GOLD SML/MED (ON CARD)</v>
      </c>
      <c r="J3031">
        <f>'[2]Order Form'!I2980</f>
        <v>1</v>
      </c>
      <c r="K3031">
        <f>'[2]Order Form'!J2980</f>
        <v>10.27</v>
      </c>
      <c r="L3031">
        <f>'[2]Order Form'!K2980</f>
        <v>16.95</v>
      </c>
      <c r="M3031">
        <f>'[2]Order Form'!L2855</f>
        <v>0</v>
      </c>
    </row>
    <row r="3032" spans="3:13" ht="15" hidden="1" customHeight="1" outlineLevel="2" x14ac:dyDescent="0.25">
      <c r="C3032" s="59" t="s">
        <v>37</v>
      </c>
      <c r="D3032" s="59" t="s">
        <v>37</v>
      </c>
      <c r="E3032" t="str">
        <f>'[2]Order Form'!D2981</f>
        <v>512155C</v>
      </c>
      <c r="F3032">
        <f>'[2]Order Form'!E2981</f>
        <v>452</v>
      </c>
      <c r="G3032">
        <f>'[2]Order Form'!F2981</f>
        <v>0</v>
      </c>
      <c r="H3032">
        <f>'[2]Order Form'!G2981</f>
        <v>0</v>
      </c>
      <c r="I3032" t="str">
        <f>'[2]Order Form'!H2981</f>
        <v>WS LINEAR STONE RING JET/GOLD MED/LRG (ON CARD)</v>
      </c>
      <c r="J3032">
        <f>'[2]Order Form'!I2981</f>
        <v>1</v>
      </c>
      <c r="K3032">
        <f>'[2]Order Form'!J2981</f>
        <v>10.27</v>
      </c>
      <c r="L3032">
        <f>'[2]Order Form'!K2981</f>
        <v>16.95</v>
      </c>
      <c r="M3032">
        <f>'[2]Order Form'!L2856</f>
        <v>0</v>
      </c>
    </row>
    <row r="3033" spans="3:13" ht="15" hidden="1" customHeight="1" outlineLevel="2" x14ac:dyDescent="0.25">
      <c r="C3033" s="59" t="s">
        <v>37</v>
      </c>
      <c r="D3033" s="59" t="s">
        <v>37</v>
      </c>
      <c r="E3033" t="str">
        <f>'[2]Order Form'!D2982</f>
        <v>512156C</v>
      </c>
      <c r="F3033">
        <f>'[2]Order Form'!E2982</f>
        <v>453</v>
      </c>
      <c r="G3033">
        <f>'[2]Order Form'!F2982</f>
        <v>0</v>
      </c>
      <c r="H3033">
        <f>'[2]Order Form'!G2982</f>
        <v>0</v>
      </c>
      <c r="I3033" t="str">
        <f>'[2]Order Form'!H2982</f>
        <v>WS OVAL CUT TRI-STONE RING SILVER/EMERALD SML/MED (ON CARD)</v>
      </c>
      <c r="J3033">
        <f>'[2]Order Form'!I2982</f>
        <v>1</v>
      </c>
      <c r="K3033">
        <f>'[2]Order Form'!J2982</f>
        <v>10.27</v>
      </c>
      <c r="L3033">
        <f>'[2]Order Form'!K2982</f>
        <v>16.95</v>
      </c>
      <c r="M3033">
        <f>'[2]Order Form'!L2857</f>
        <v>0</v>
      </c>
    </row>
    <row r="3034" spans="3:13" ht="15" hidden="1" customHeight="1" outlineLevel="2" x14ac:dyDescent="0.25">
      <c r="C3034" s="59" t="s">
        <v>37</v>
      </c>
      <c r="D3034" s="59" t="s">
        <v>37</v>
      </c>
      <c r="E3034" t="str">
        <f>'[2]Order Form'!D2983</f>
        <v>512157C</v>
      </c>
      <c r="F3034">
        <f>'[2]Order Form'!E2983</f>
        <v>453</v>
      </c>
      <c r="G3034">
        <f>'[2]Order Form'!F2983</f>
        <v>0</v>
      </c>
      <c r="H3034">
        <f>'[2]Order Form'!G2983</f>
        <v>0</v>
      </c>
      <c r="I3034" t="str">
        <f>'[2]Order Form'!H2983</f>
        <v>WS OVAL CUT TRI-STONE RING SILVER/EMERALD MED/LRG (ON CARD)</v>
      </c>
      <c r="J3034">
        <f>'[2]Order Form'!I2983</f>
        <v>1</v>
      </c>
      <c r="K3034">
        <f>'[2]Order Form'!J2983</f>
        <v>10.27</v>
      </c>
      <c r="L3034">
        <f>'[2]Order Form'!K2983</f>
        <v>16.95</v>
      </c>
      <c r="M3034">
        <f>'[2]Order Form'!L2858</f>
        <v>0</v>
      </c>
    </row>
    <row r="3035" spans="3:13" ht="15" hidden="1" customHeight="1" outlineLevel="2" x14ac:dyDescent="0.25">
      <c r="C3035" s="59" t="s">
        <v>37</v>
      </c>
      <c r="D3035" s="59" t="s">
        <v>37</v>
      </c>
      <c r="E3035" t="str">
        <f>'[2]Order Form'!D2984</f>
        <v>512158C</v>
      </c>
      <c r="F3035">
        <f>'[2]Order Form'!E2984</f>
        <v>453</v>
      </c>
      <c r="G3035">
        <f>'[2]Order Form'!F2984</f>
        <v>0</v>
      </c>
      <c r="H3035">
        <f>'[2]Order Form'!G2984</f>
        <v>0</v>
      </c>
      <c r="I3035" t="str">
        <f>'[2]Order Form'!H2984</f>
        <v>WS OVAL CUT TRI-STONE RING ROSE GOLD/PINK SML/MED (ON CARD)</v>
      </c>
      <c r="J3035">
        <f>'[2]Order Form'!I2984</f>
        <v>1</v>
      </c>
      <c r="K3035">
        <f>'[2]Order Form'!J2984</f>
        <v>10.27</v>
      </c>
      <c r="L3035">
        <f>'[2]Order Form'!K2984</f>
        <v>16.95</v>
      </c>
      <c r="M3035">
        <f>'[2]Order Form'!L2859</f>
        <v>0</v>
      </c>
    </row>
    <row r="3036" spans="3:13" ht="15" hidden="1" customHeight="1" outlineLevel="2" x14ac:dyDescent="0.25">
      <c r="C3036" s="59" t="s">
        <v>37</v>
      </c>
      <c r="D3036" s="59" t="s">
        <v>37</v>
      </c>
      <c r="E3036" t="str">
        <f>'[2]Order Form'!D2985</f>
        <v>512159C</v>
      </c>
      <c r="F3036">
        <f>'[2]Order Form'!E2985</f>
        <v>453</v>
      </c>
      <c r="G3036">
        <f>'[2]Order Form'!F2985</f>
        <v>0</v>
      </c>
      <c r="H3036" t="str">
        <f>'[2]Order Form'!G2985</f>
        <v>LOW</v>
      </c>
      <c r="I3036" t="str">
        <f>'[2]Order Form'!H2985</f>
        <v>WS OVAL CUT TRI-STONE RING ROSE GOLD/PINK MED/LRG (ON CARD)</v>
      </c>
      <c r="J3036">
        <f>'[2]Order Form'!I2985</f>
        <v>1</v>
      </c>
      <c r="K3036">
        <f>'[2]Order Form'!J2985</f>
        <v>10.27</v>
      </c>
      <c r="L3036">
        <f>'[2]Order Form'!K2985</f>
        <v>16.95</v>
      </c>
      <c r="M3036" t="e">
        <f>'[2]Order Form'!#REF!</f>
        <v>#REF!</v>
      </c>
    </row>
    <row r="3037" spans="3:13" ht="15" hidden="1" customHeight="1" outlineLevel="2" x14ac:dyDescent="0.25">
      <c r="C3037" s="59" t="s">
        <v>37</v>
      </c>
      <c r="D3037" s="59" t="s">
        <v>37</v>
      </c>
      <c r="E3037" t="str">
        <f>'[2]Order Form'!D2986</f>
        <v>512160C</v>
      </c>
      <c r="F3037">
        <f>'[2]Order Form'!E2986</f>
        <v>539</v>
      </c>
      <c r="G3037">
        <f>'[2]Order Form'!F2986</f>
        <v>0</v>
      </c>
      <c r="H3037">
        <f>'[2]Order Form'!G2986</f>
        <v>0</v>
      </c>
      <c r="I3037" t="str">
        <f>'[2]Order Form'!H2986</f>
        <v>WS LARGE TEARDROP STONE RING SAPPHIRE/SILVER SML/MED (ON CARD)</v>
      </c>
      <c r="J3037">
        <f>'[2]Order Form'!I2986</f>
        <v>1</v>
      </c>
      <c r="K3037">
        <f>'[2]Order Form'!J2986</f>
        <v>12.09</v>
      </c>
      <c r="L3037">
        <f>'[2]Order Form'!K2986</f>
        <v>19.95</v>
      </c>
      <c r="M3037">
        <f>'[2]Order Form'!L2860</f>
        <v>0</v>
      </c>
    </row>
    <row r="3038" spans="3:13" ht="15" hidden="1" customHeight="1" outlineLevel="2" x14ac:dyDescent="0.25">
      <c r="C3038" s="59" t="s">
        <v>37</v>
      </c>
      <c r="D3038" s="59" t="s">
        <v>37</v>
      </c>
      <c r="E3038" t="str">
        <f>'[2]Order Form'!D2987</f>
        <v>512161C</v>
      </c>
      <c r="F3038">
        <f>'[2]Order Form'!E2987</f>
        <v>539</v>
      </c>
      <c r="G3038">
        <f>'[2]Order Form'!F2987</f>
        <v>0</v>
      </c>
      <c r="H3038">
        <f>'[2]Order Form'!G2987</f>
        <v>0</v>
      </c>
      <c r="I3038" t="str">
        <f>'[2]Order Form'!H2987</f>
        <v>WS LARGE TEARDROP STONE RING SAPPHIRE/SILVER MED/LRG (ON CARD)</v>
      </c>
      <c r="J3038">
        <f>'[2]Order Form'!I2987</f>
        <v>1</v>
      </c>
      <c r="K3038">
        <f>'[2]Order Form'!J2987</f>
        <v>12.09</v>
      </c>
      <c r="L3038">
        <f>'[2]Order Form'!K2987</f>
        <v>19.95</v>
      </c>
      <c r="M3038">
        <f>'[2]Order Form'!L2861</f>
        <v>0</v>
      </c>
    </row>
    <row r="3039" spans="3:13" ht="15" hidden="1" customHeight="1" outlineLevel="2" x14ac:dyDescent="0.25">
      <c r="C3039" s="59" t="s">
        <v>37</v>
      </c>
      <c r="D3039" s="59" t="s">
        <v>37</v>
      </c>
      <c r="E3039" t="str">
        <f>'[2]Order Form'!D2988</f>
        <v>512162C</v>
      </c>
      <c r="F3039">
        <f>'[2]Order Form'!E2988</f>
        <v>539</v>
      </c>
      <c r="G3039">
        <f>'[2]Order Form'!F2988</f>
        <v>0</v>
      </c>
      <c r="H3039">
        <f>'[2]Order Form'!G2988</f>
        <v>0</v>
      </c>
      <c r="I3039" t="str">
        <f>'[2]Order Form'!H2988</f>
        <v>WS LARGE TEARDROP STONE RING CLEAR/GOLD SML/MED (ON CARD)</v>
      </c>
      <c r="J3039">
        <f>'[2]Order Form'!I2988</f>
        <v>1</v>
      </c>
      <c r="K3039">
        <f>'[2]Order Form'!J2988</f>
        <v>12.09</v>
      </c>
      <c r="L3039">
        <f>'[2]Order Form'!K2988</f>
        <v>19.95</v>
      </c>
      <c r="M3039">
        <f>'[2]Order Form'!L2862</f>
        <v>0</v>
      </c>
    </row>
    <row r="3040" spans="3:13" ht="15" hidden="1" customHeight="1" outlineLevel="2" x14ac:dyDescent="0.25">
      <c r="C3040" s="59" t="s">
        <v>37</v>
      </c>
      <c r="D3040" s="59" t="s">
        <v>37</v>
      </c>
      <c r="E3040" t="str">
        <f>'[2]Order Form'!D2989</f>
        <v>512163C</v>
      </c>
      <c r="F3040">
        <f>'[2]Order Form'!E2989</f>
        <v>539</v>
      </c>
      <c r="G3040">
        <f>'[2]Order Form'!F2989</f>
        <v>0</v>
      </c>
      <c r="H3040">
        <f>'[2]Order Form'!G2989</f>
        <v>0</v>
      </c>
      <c r="I3040" t="str">
        <f>'[2]Order Form'!H2989</f>
        <v>WS LARGE TEARDROP STONE RING CLEAR/GOLD MED/LRG (ON CARD)</v>
      </c>
      <c r="J3040">
        <f>'[2]Order Form'!I2989</f>
        <v>1</v>
      </c>
      <c r="K3040">
        <f>'[2]Order Form'!J2989</f>
        <v>12.09</v>
      </c>
      <c r="L3040">
        <f>'[2]Order Form'!K2989</f>
        <v>19.95</v>
      </c>
      <c r="M3040">
        <f>'[2]Order Form'!L2863</f>
        <v>0</v>
      </c>
    </row>
    <row r="3041" spans="3:13" ht="15" hidden="1" customHeight="1" outlineLevel="2" x14ac:dyDescent="0.25">
      <c r="C3041" s="59" t="s">
        <v>37</v>
      </c>
      <c r="D3041" s="59" t="s">
        <v>37</v>
      </c>
      <c r="E3041" t="str">
        <f>'[2]Order Form'!D2990</f>
        <v>512164C</v>
      </c>
      <c r="F3041">
        <f>'[2]Order Form'!E2990</f>
        <v>540</v>
      </c>
      <c r="G3041">
        <f>'[2]Order Form'!F2990</f>
        <v>0</v>
      </c>
      <c r="H3041">
        <f>'[2]Order Form'!G2990</f>
        <v>0</v>
      </c>
      <c r="I3041" t="str">
        <f>'[2]Order Form'!H2990</f>
        <v>WS HEIRLOOM STONE RING LIGHT ROSE/SILVER SML/MED (ON CARD)</v>
      </c>
      <c r="J3041">
        <f>'[2]Order Form'!I2990</f>
        <v>1</v>
      </c>
      <c r="K3041">
        <f>'[2]Order Form'!J2990</f>
        <v>12.09</v>
      </c>
      <c r="L3041">
        <f>'[2]Order Form'!K2990</f>
        <v>19.95</v>
      </c>
      <c r="M3041">
        <f>'[2]Order Form'!L2864</f>
        <v>0</v>
      </c>
    </row>
    <row r="3042" spans="3:13" ht="15" hidden="1" customHeight="1" outlineLevel="2" x14ac:dyDescent="0.25">
      <c r="C3042" s="59" t="s">
        <v>37</v>
      </c>
      <c r="D3042" s="59" t="s">
        <v>37</v>
      </c>
      <c r="E3042" t="str">
        <f>'[2]Order Form'!D2991</f>
        <v>512165C</v>
      </c>
      <c r="F3042">
        <f>'[2]Order Form'!E2991</f>
        <v>540</v>
      </c>
      <c r="G3042">
        <f>'[2]Order Form'!F2991</f>
        <v>0</v>
      </c>
      <c r="H3042">
        <f>'[2]Order Form'!G2991</f>
        <v>0</v>
      </c>
      <c r="I3042" t="str">
        <f>'[2]Order Form'!H2991</f>
        <v>WS HEIRLOOM STONE RING LIGHT ROSE/SILVER MED/LRG (ON CARD)</v>
      </c>
      <c r="J3042">
        <f>'[2]Order Form'!I2991</f>
        <v>1</v>
      </c>
      <c r="K3042">
        <f>'[2]Order Form'!J2991</f>
        <v>12.09</v>
      </c>
      <c r="L3042">
        <f>'[2]Order Form'!K2991</f>
        <v>19.95</v>
      </c>
      <c r="M3042">
        <f>'[2]Order Form'!L2865</f>
        <v>0</v>
      </c>
    </row>
    <row r="3043" spans="3:13" ht="15" hidden="1" customHeight="1" outlineLevel="2" x14ac:dyDescent="0.25">
      <c r="C3043" s="59" t="s">
        <v>37</v>
      </c>
      <c r="D3043" s="59" t="s">
        <v>37</v>
      </c>
      <c r="E3043" t="str">
        <f>'[2]Order Form'!D2992</f>
        <v>512166C</v>
      </c>
      <c r="F3043">
        <f>'[2]Order Form'!E2992</f>
        <v>540</v>
      </c>
      <c r="G3043">
        <f>'[2]Order Form'!F2992</f>
        <v>0</v>
      </c>
      <c r="H3043">
        <f>'[2]Order Form'!G2992</f>
        <v>0</v>
      </c>
      <c r="I3043" t="str">
        <f>'[2]Order Form'!H2992</f>
        <v>WS HEIRLOOM STONE RING AQUAMARINE/GOLD SML/MED (ON CARD)</v>
      </c>
      <c r="J3043">
        <f>'[2]Order Form'!I2992</f>
        <v>1</v>
      </c>
      <c r="K3043">
        <f>'[2]Order Form'!J2992</f>
        <v>12.09</v>
      </c>
      <c r="L3043">
        <f>'[2]Order Form'!K2992</f>
        <v>19.95</v>
      </c>
      <c r="M3043">
        <f>'[2]Order Form'!L2866</f>
        <v>0</v>
      </c>
    </row>
    <row r="3044" spans="3:13" ht="15" hidden="1" customHeight="1" outlineLevel="2" x14ac:dyDescent="0.25">
      <c r="C3044" s="59" t="s">
        <v>37</v>
      </c>
      <c r="D3044" s="59" t="s">
        <v>37</v>
      </c>
      <c r="E3044" t="str">
        <f>'[2]Order Form'!D2993</f>
        <v>512167C</v>
      </c>
      <c r="F3044">
        <f>'[2]Order Form'!E2993</f>
        <v>540</v>
      </c>
      <c r="G3044">
        <f>'[2]Order Form'!F2993</f>
        <v>0</v>
      </c>
      <c r="H3044">
        <f>'[2]Order Form'!G2993</f>
        <v>0</v>
      </c>
      <c r="I3044" t="str">
        <f>'[2]Order Form'!H2993</f>
        <v>WS HEIRLOOM STONE RING AQUAMARINE/GOLD MED/LRG (ON CARD)</v>
      </c>
      <c r="J3044">
        <f>'[2]Order Form'!I2993</f>
        <v>1</v>
      </c>
      <c r="K3044">
        <f>'[2]Order Form'!J2993</f>
        <v>12.09</v>
      </c>
      <c r="L3044">
        <f>'[2]Order Form'!K2993</f>
        <v>19.95</v>
      </c>
      <c r="M3044">
        <f>'[2]Order Form'!L2867</f>
        <v>0</v>
      </c>
    </row>
    <row r="3045" spans="3:13" ht="15" hidden="1" customHeight="1" outlineLevel="2" x14ac:dyDescent="0.25">
      <c r="C3045" s="59" t="s">
        <v>37</v>
      </c>
      <c r="D3045" s="59" t="s">
        <v>37</v>
      </c>
      <c r="E3045">
        <f>'[2]Order Form'!D2994</f>
        <v>0</v>
      </c>
      <c r="F3045">
        <f>'[2]Order Form'!E2994</f>
        <v>0</v>
      </c>
      <c r="G3045">
        <f>'[2]Order Form'!F2994</f>
        <v>0</v>
      </c>
      <c r="H3045">
        <f>'[2]Order Form'!G2994</f>
        <v>0</v>
      </c>
      <c r="I3045">
        <f>'[2]Order Form'!H2994</f>
        <v>0</v>
      </c>
      <c r="J3045">
        <f>'[2]Order Form'!I2994</f>
        <v>0</v>
      </c>
      <c r="K3045">
        <f>'[2]Order Form'!J2994</f>
        <v>0</v>
      </c>
      <c r="L3045">
        <f>'[2]Order Form'!K2994</f>
        <v>0</v>
      </c>
      <c r="M3045">
        <f>'[2]Order Form'!L2868</f>
        <v>0</v>
      </c>
    </row>
    <row r="3046" spans="3:13" ht="15" hidden="1" customHeight="1" outlineLevel="2" x14ac:dyDescent="0.25">
      <c r="C3046" s="59" t="s">
        <v>37</v>
      </c>
      <c r="D3046" s="59" t="s">
        <v>37</v>
      </c>
      <c r="E3046" t="str">
        <f>'[2]Order Form'!D2995</f>
        <v>WSJ092</v>
      </c>
      <c r="F3046">
        <f>'[2]Order Form'!E2995</f>
        <v>0</v>
      </c>
      <c r="G3046">
        <f>'[2]Order Form'!F2995</f>
        <v>0</v>
      </c>
      <c r="H3046" t="str">
        <f>'[2]Order Form'!G2995</f>
        <v>P</v>
      </c>
      <c r="I3046" t="str">
        <f>'[2]Order Form'!H2995</f>
        <v>WS SEMI-PRECIOUS RINGS ON CARD PREPACK</v>
      </c>
      <c r="J3046">
        <f>'[2]Order Form'!I2995</f>
        <v>1</v>
      </c>
      <c r="K3046">
        <f>'[2]Order Form'!J2995</f>
        <v>250.14</v>
      </c>
      <c r="L3046">
        <f>'[2]Order Form'!K2995</f>
        <v>412.73</v>
      </c>
      <c r="M3046">
        <f>'[2]Order Form'!L2869</f>
        <v>0</v>
      </c>
    </row>
    <row r="3047" spans="3:13" ht="15" hidden="1" customHeight="1" outlineLevel="2" x14ac:dyDescent="0.25">
      <c r="C3047" s="59" t="s">
        <v>37</v>
      </c>
      <c r="D3047" s="59" t="s">
        <v>37</v>
      </c>
      <c r="E3047" t="str">
        <f>'[2]Order Form'!D2996</f>
        <v>S180R</v>
      </c>
      <c r="F3047" t="str">
        <f>'[2]Order Form'!E2996</f>
        <v>MISC</v>
      </c>
      <c r="G3047">
        <f>'[2]Order Form'!F2996</f>
        <v>0</v>
      </c>
      <c r="H3047">
        <f>'[2]Order Form'!G2996</f>
        <v>0</v>
      </c>
      <c r="I3047" t="str">
        <f>'[2]Order Form'!H2996</f>
        <v>WS 12 HOOK BLACK RING STAND - (NOT INCLUDED IN PREPACK - ORDER IF REQUIRED)</v>
      </c>
      <c r="J3047">
        <f>'[2]Order Form'!I2996</f>
        <v>1</v>
      </c>
      <c r="K3047">
        <f>'[2]Order Form'!J2996</f>
        <v>0</v>
      </c>
      <c r="L3047">
        <f>'[2]Order Form'!K2996</f>
        <v>0</v>
      </c>
      <c r="M3047">
        <f>'[2]Order Form'!L2870</f>
        <v>0</v>
      </c>
    </row>
    <row r="3048" spans="3:13" ht="15" hidden="1" customHeight="1" outlineLevel="2" x14ac:dyDescent="0.25">
      <c r="C3048" s="59" t="s">
        <v>37</v>
      </c>
      <c r="D3048" s="59" t="s">
        <v>37</v>
      </c>
      <c r="E3048">
        <f>'[2]Order Form'!D2997</f>
        <v>511961</v>
      </c>
      <c r="F3048">
        <f>'[2]Order Form'!E2997</f>
        <v>343</v>
      </c>
      <c r="G3048">
        <f>'[2]Order Form'!F2997</f>
        <v>0</v>
      </c>
      <c r="H3048">
        <f>'[2]Order Form'!G2997</f>
        <v>0</v>
      </c>
      <c r="I3048" t="str">
        <f>'[2]Order Form'!H2997</f>
        <v>WS SEMI-PRECIOUS GRACE RING RED JASPER/SILVER SML/MED (ON CARD)</v>
      </c>
      <c r="J3048">
        <f>'[2]Order Form'!I2997</f>
        <v>1</v>
      </c>
      <c r="K3048">
        <f>'[2]Order Form'!J2997</f>
        <v>9.06</v>
      </c>
      <c r="L3048">
        <f>'[2]Order Form'!K2997</f>
        <v>14.95</v>
      </c>
      <c r="M3048">
        <f>'[2]Order Form'!L2871</f>
        <v>0</v>
      </c>
    </row>
    <row r="3049" spans="3:13" ht="15" hidden="1" customHeight="1" outlineLevel="2" x14ac:dyDescent="0.25">
      <c r="C3049" s="59" t="s">
        <v>37</v>
      </c>
      <c r="D3049" s="59" t="s">
        <v>37</v>
      </c>
      <c r="E3049">
        <f>'[2]Order Form'!D2998</f>
        <v>511962</v>
      </c>
      <c r="F3049">
        <f>'[2]Order Form'!E2998</f>
        <v>343</v>
      </c>
      <c r="G3049">
        <f>'[2]Order Form'!F2998</f>
        <v>0</v>
      </c>
      <c r="H3049">
        <f>'[2]Order Form'!G2998</f>
        <v>0</v>
      </c>
      <c r="I3049" t="str">
        <f>'[2]Order Form'!H2998</f>
        <v>WS SEMI-PRECIOUS GRACE RING RED JASPER/SILVER MED/LRG (ON CARD)</v>
      </c>
      <c r="J3049">
        <f>'[2]Order Form'!I2998</f>
        <v>1</v>
      </c>
      <c r="K3049">
        <f>'[2]Order Form'!J2998</f>
        <v>9.06</v>
      </c>
      <c r="L3049">
        <f>'[2]Order Form'!K2998</f>
        <v>14.95</v>
      </c>
      <c r="M3049">
        <f>'[2]Order Form'!L2872</f>
        <v>0</v>
      </c>
    </row>
    <row r="3050" spans="3:13" ht="15" hidden="1" customHeight="1" outlineLevel="2" x14ac:dyDescent="0.25">
      <c r="C3050" s="59" t="s">
        <v>37</v>
      </c>
      <c r="D3050" s="59" t="s">
        <v>37</v>
      </c>
      <c r="E3050">
        <f>'[2]Order Form'!D2999</f>
        <v>511963</v>
      </c>
      <c r="F3050">
        <f>'[2]Order Form'!E2999</f>
        <v>343</v>
      </c>
      <c r="G3050">
        <f>'[2]Order Form'!F2999</f>
        <v>0</v>
      </c>
      <c r="H3050">
        <f>'[2]Order Form'!G2999</f>
        <v>0</v>
      </c>
      <c r="I3050" t="str">
        <f>'[2]Order Form'!H2999</f>
        <v>WS SEMI-PRECIOUS GRACE RING MALACHITE/GOLD SML/MED (ON CARD)</v>
      </c>
      <c r="J3050">
        <f>'[2]Order Form'!I2999</f>
        <v>1</v>
      </c>
      <c r="K3050">
        <f>'[2]Order Form'!J2999</f>
        <v>9.06</v>
      </c>
      <c r="L3050">
        <f>'[2]Order Form'!K2999</f>
        <v>14.95</v>
      </c>
      <c r="M3050">
        <f>'[2]Order Form'!L2873</f>
        <v>0</v>
      </c>
    </row>
    <row r="3051" spans="3:13" ht="15" hidden="1" customHeight="1" outlineLevel="2" x14ac:dyDescent="0.25">
      <c r="C3051" s="59" t="s">
        <v>37</v>
      </c>
      <c r="D3051" s="59" t="s">
        <v>37</v>
      </c>
      <c r="E3051">
        <f>'[2]Order Form'!D3000</f>
        <v>511964</v>
      </c>
      <c r="F3051">
        <f>'[2]Order Form'!E3000</f>
        <v>343</v>
      </c>
      <c r="G3051">
        <f>'[2]Order Form'!F3000</f>
        <v>0</v>
      </c>
      <c r="H3051">
        <f>'[2]Order Form'!G3000</f>
        <v>0</v>
      </c>
      <c r="I3051" t="str">
        <f>'[2]Order Form'!H3000</f>
        <v>WS SEMI-PRECIOUS GRACE RING MALACHITE/GOLD MED/LRG (ON CARD)</v>
      </c>
      <c r="J3051">
        <f>'[2]Order Form'!I3000</f>
        <v>1</v>
      </c>
      <c r="K3051">
        <f>'[2]Order Form'!J3000</f>
        <v>9.06</v>
      </c>
      <c r="L3051">
        <f>'[2]Order Form'!K3000</f>
        <v>14.95</v>
      </c>
      <c r="M3051">
        <f>'[2]Order Form'!L2874</f>
        <v>0</v>
      </c>
    </row>
    <row r="3052" spans="3:13" ht="15" hidden="1" customHeight="1" outlineLevel="2" x14ac:dyDescent="0.25">
      <c r="C3052" s="59" t="s">
        <v>37</v>
      </c>
      <c r="D3052" s="59" t="s">
        <v>37</v>
      </c>
      <c r="E3052">
        <f>'[2]Order Form'!D3001</f>
        <v>511965</v>
      </c>
      <c r="F3052">
        <f>'[2]Order Form'!E3001</f>
        <v>343</v>
      </c>
      <c r="G3052">
        <f>'[2]Order Form'!F3001</f>
        <v>0</v>
      </c>
      <c r="H3052">
        <f>'[2]Order Form'!G3001</f>
        <v>0</v>
      </c>
      <c r="I3052" t="str">
        <f>'[2]Order Form'!H3001</f>
        <v>WS SEMI-PRECIOUS GRACE RING BLACK OBSIDIAN/ROSE GOLD SML/MED (ON CARD)</v>
      </c>
      <c r="J3052">
        <f>'[2]Order Form'!I3001</f>
        <v>1</v>
      </c>
      <c r="K3052">
        <f>'[2]Order Form'!J3001</f>
        <v>9.06</v>
      </c>
      <c r="L3052">
        <f>'[2]Order Form'!K3001</f>
        <v>14.95</v>
      </c>
      <c r="M3052">
        <f>'[2]Order Form'!L2875</f>
        <v>0</v>
      </c>
    </row>
    <row r="3053" spans="3:13" ht="15" hidden="1" customHeight="1" outlineLevel="2" x14ac:dyDescent="0.25">
      <c r="C3053" s="59" t="s">
        <v>37</v>
      </c>
      <c r="D3053" s="59" t="s">
        <v>37</v>
      </c>
      <c r="E3053">
        <f>'[2]Order Form'!D3002</f>
        <v>511966</v>
      </c>
      <c r="F3053">
        <f>'[2]Order Form'!E3002</f>
        <v>343</v>
      </c>
      <c r="G3053">
        <f>'[2]Order Form'!F3002</f>
        <v>0</v>
      </c>
      <c r="H3053">
        <f>'[2]Order Form'!G3002</f>
        <v>0</v>
      </c>
      <c r="I3053" t="str">
        <f>'[2]Order Form'!H3002</f>
        <v>WS SEMI-PRECIOUS GRACE RING BLACK OBSIDIAN/ROSE GOLD MED/LRG (ON CARD)</v>
      </c>
      <c r="J3053">
        <f>'[2]Order Form'!I3002</f>
        <v>1</v>
      </c>
      <c r="K3053">
        <f>'[2]Order Form'!J3002</f>
        <v>9.06</v>
      </c>
      <c r="L3053">
        <f>'[2]Order Form'!K3002</f>
        <v>14.95</v>
      </c>
      <c r="M3053">
        <f>'[2]Order Form'!L2876</f>
        <v>0</v>
      </c>
    </row>
    <row r="3054" spans="3:13" ht="15" hidden="1" customHeight="1" outlineLevel="2" x14ac:dyDescent="0.25">
      <c r="C3054" s="59" t="s">
        <v>37</v>
      </c>
      <c r="D3054" s="59" t="s">
        <v>37</v>
      </c>
      <c r="E3054">
        <f>'[2]Order Form'!D3003</f>
        <v>511967</v>
      </c>
      <c r="F3054">
        <f>'[2]Order Form'!E3003</f>
        <v>450</v>
      </c>
      <c r="G3054">
        <f>'[2]Order Form'!F3003</f>
        <v>0</v>
      </c>
      <c r="H3054">
        <f>'[2]Order Form'!G3003</f>
        <v>0</v>
      </c>
      <c r="I3054" t="str">
        <f>'[2]Order Form'!H3003</f>
        <v>WS SEMI-PRECIOUS CLAIRE RING ROSE QUARTZ/SILVER SML/MED (ON CARD)</v>
      </c>
      <c r="J3054">
        <f>'[2]Order Form'!I3003</f>
        <v>1</v>
      </c>
      <c r="K3054">
        <f>'[2]Order Form'!J3003</f>
        <v>10.27</v>
      </c>
      <c r="L3054">
        <f>'[2]Order Form'!K3003</f>
        <v>16.95</v>
      </c>
      <c r="M3054">
        <f>'[2]Order Form'!L2877</f>
        <v>0</v>
      </c>
    </row>
    <row r="3055" spans="3:13" ht="15" hidden="1" customHeight="1" outlineLevel="2" x14ac:dyDescent="0.25">
      <c r="C3055" s="59" t="s">
        <v>37</v>
      </c>
      <c r="D3055" s="59" t="s">
        <v>37</v>
      </c>
      <c r="E3055">
        <f>'[2]Order Form'!D3004</f>
        <v>511968</v>
      </c>
      <c r="F3055">
        <f>'[2]Order Form'!E3004</f>
        <v>450</v>
      </c>
      <c r="G3055">
        <f>'[2]Order Form'!F3004</f>
        <v>0</v>
      </c>
      <c r="H3055">
        <f>'[2]Order Form'!G3004</f>
        <v>0</v>
      </c>
      <c r="I3055" t="str">
        <f>'[2]Order Form'!H3004</f>
        <v>WS SEMI-PRECIOUS CLAIRE RING ROSE QUARTZ/SILVER MED/LRG (ON CARD)</v>
      </c>
      <c r="J3055">
        <f>'[2]Order Form'!I3004</f>
        <v>1</v>
      </c>
      <c r="K3055">
        <f>'[2]Order Form'!J3004</f>
        <v>10.27</v>
      </c>
      <c r="L3055">
        <f>'[2]Order Form'!K3004</f>
        <v>16.95</v>
      </c>
      <c r="M3055">
        <f>'[2]Order Form'!L2878</f>
        <v>0</v>
      </c>
    </row>
    <row r="3056" spans="3:13" ht="15" hidden="1" customHeight="1" outlineLevel="2" x14ac:dyDescent="0.25">
      <c r="C3056" s="59" t="s">
        <v>37</v>
      </c>
      <c r="D3056" s="59" t="s">
        <v>37</v>
      </c>
      <c r="E3056">
        <f>'[2]Order Form'!D3005</f>
        <v>511969</v>
      </c>
      <c r="F3056">
        <f>'[2]Order Form'!E3005</f>
        <v>450</v>
      </c>
      <c r="G3056">
        <f>'[2]Order Form'!F3005</f>
        <v>0</v>
      </c>
      <c r="H3056">
        <f>'[2]Order Form'!G3005</f>
        <v>0</v>
      </c>
      <c r="I3056" t="str">
        <f>'[2]Order Form'!H3005</f>
        <v>WS SEMI-PRECIOUS CLAIRE RING YELLOW JADE/GOLD SML/MED (ON CARD)</v>
      </c>
      <c r="J3056">
        <f>'[2]Order Form'!I3005</f>
        <v>1</v>
      </c>
      <c r="K3056">
        <f>'[2]Order Form'!J3005</f>
        <v>10.27</v>
      </c>
      <c r="L3056">
        <f>'[2]Order Form'!K3005</f>
        <v>16.95</v>
      </c>
      <c r="M3056">
        <f>'[2]Order Form'!L2879</f>
        <v>0</v>
      </c>
    </row>
    <row r="3057" spans="3:13" ht="15" hidden="1" customHeight="1" outlineLevel="2" x14ac:dyDescent="0.25">
      <c r="C3057" s="59" t="s">
        <v>37</v>
      </c>
      <c r="D3057" s="59" t="s">
        <v>37</v>
      </c>
      <c r="E3057">
        <f>'[2]Order Form'!D3006</f>
        <v>511970</v>
      </c>
      <c r="F3057">
        <f>'[2]Order Form'!E3006</f>
        <v>450</v>
      </c>
      <c r="G3057">
        <f>'[2]Order Form'!F3006</f>
        <v>0</v>
      </c>
      <c r="H3057">
        <f>'[2]Order Form'!G3006</f>
        <v>0</v>
      </c>
      <c r="I3057" t="str">
        <f>'[2]Order Form'!H3006</f>
        <v>WS SEMI-PRECIOUS CLAIRE RING YELLOW JADE/GOLD MED/LRG (ON CARD)</v>
      </c>
      <c r="J3057">
        <f>'[2]Order Form'!I3006</f>
        <v>1</v>
      </c>
      <c r="K3057">
        <f>'[2]Order Form'!J3006</f>
        <v>10.27</v>
      </c>
      <c r="L3057">
        <f>'[2]Order Form'!K3006</f>
        <v>16.95</v>
      </c>
      <c r="M3057">
        <f>'[2]Order Form'!L2880</f>
        <v>0</v>
      </c>
    </row>
    <row r="3058" spans="3:13" ht="15" hidden="1" customHeight="1" outlineLevel="2" x14ac:dyDescent="0.25">
      <c r="C3058" s="59" t="s">
        <v>37</v>
      </c>
      <c r="D3058" s="59" t="s">
        <v>37</v>
      </c>
      <c r="E3058">
        <f>'[2]Order Form'!D3007</f>
        <v>511971</v>
      </c>
      <c r="F3058">
        <f>'[2]Order Form'!E3007</f>
        <v>450</v>
      </c>
      <c r="G3058">
        <f>'[2]Order Form'!F3007</f>
        <v>0</v>
      </c>
      <c r="H3058">
        <f>'[2]Order Form'!G3007</f>
        <v>0</v>
      </c>
      <c r="I3058" t="str">
        <f>'[2]Order Form'!H3007</f>
        <v>WS SEMI-PRECIOUS CLAIRE RING MAHOGANY/ROSE GOLD SML/MED (ON CARD)</v>
      </c>
      <c r="J3058">
        <f>'[2]Order Form'!I3007</f>
        <v>1</v>
      </c>
      <c r="K3058">
        <f>'[2]Order Form'!J3007</f>
        <v>10.27</v>
      </c>
      <c r="L3058">
        <f>'[2]Order Form'!K3007</f>
        <v>16.95</v>
      </c>
      <c r="M3058">
        <f>'[2]Order Form'!L2881</f>
        <v>0</v>
      </c>
    </row>
    <row r="3059" spans="3:13" ht="15" hidden="1" customHeight="1" outlineLevel="2" x14ac:dyDescent="0.25">
      <c r="C3059" s="59" t="s">
        <v>37</v>
      </c>
      <c r="D3059" s="59" t="s">
        <v>37</v>
      </c>
      <c r="E3059">
        <f>'[2]Order Form'!D3008</f>
        <v>511972</v>
      </c>
      <c r="F3059">
        <f>'[2]Order Form'!E3008</f>
        <v>450</v>
      </c>
      <c r="G3059">
        <f>'[2]Order Form'!F3008</f>
        <v>0</v>
      </c>
      <c r="H3059">
        <f>'[2]Order Form'!G3008</f>
        <v>0</v>
      </c>
      <c r="I3059" t="str">
        <f>'[2]Order Form'!H3008</f>
        <v>WS SEMI-PRECIOUS CLAIRE RING MAHOGANY/ROSE GOLD MED/LRG (ON CARD)</v>
      </c>
      <c r="J3059">
        <f>'[2]Order Form'!I3008</f>
        <v>1</v>
      </c>
      <c r="K3059">
        <f>'[2]Order Form'!J3008</f>
        <v>10.27</v>
      </c>
      <c r="L3059">
        <f>'[2]Order Form'!K3008</f>
        <v>16.95</v>
      </c>
      <c r="M3059">
        <f>'[2]Order Form'!L2882</f>
        <v>0</v>
      </c>
    </row>
    <row r="3060" spans="3:13" ht="15" hidden="1" customHeight="1" outlineLevel="2" x14ac:dyDescent="0.25">
      <c r="C3060" s="59" t="s">
        <v>37</v>
      </c>
      <c r="D3060" s="59" t="s">
        <v>37</v>
      </c>
      <c r="E3060">
        <f>'[2]Order Form'!D3009</f>
        <v>511973</v>
      </c>
      <c r="F3060">
        <f>'[2]Order Form'!E3009</f>
        <v>451</v>
      </c>
      <c r="G3060">
        <f>'[2]Order Form'!F3009</f>
        <v>0</v>
      </c>
      <c r="H3060">
        <f>'[2]Order Form'!G3009</f>
        <v>0</v>
      </c>
      <c r="I3060" t="str">
        <f>'[2]Order Form'!H3009</f>
        <v>WS SEMI-PRECIOUS ARIA RING NEPHRITE JADE/SILVER SML/MED (ON CARD)</v>
      </c>
      <c r="J3060">
        <f>'[2]Order Form'!I3009</f>
        <v>1</v>
      </c>
      <c r="K3060">
        <f>'[2]Order Form'!J3009</f>
        <v>10.27</v>
      </c>
      <c r="L3060">
        <f>'[2]Order Form'!K3009</f>
        <v>16.95</v>
      </c>
      <c r="M3060">
        <f>'[2]Order Form'!L2883</f>
        <v>0</v>
      </c>
    </row>
    <row r="3061" spans="3:13" ht="15" hidden="1" customHeight="1" outlineLevel="2" x14ac:dyDescent="0.25">
      <c r="C3061" s="59" t="s">
        <v>37</v>
      </c>
      <c r="D3061" s="59" t="s">
        <v>37</v>
      </c>
      <c r="E3061">
        <f>'[2]Order Form'!D3010</f>
        <v>511974</v>
      </c>
      <c r="F3061">
        <f>'[2]Order Form'!E3010</f>
        <v>451</v>
      </c>
      <c r="G3061">
        <f>'[2]Order Form'!F3010</f>
        <v>0</v>
      </c>
      <c r="H3061">
        <f>'[2]Order Form'!G3010</f>
        <v>0</v>
      </c>
      <c r="I3061" t="str">
        <f>'[2]Order Form'!H3010</f>
        <v>WS SEMI-PRECIOUS ARIA RING NEPHRITE JADE/SILVER MED/LRG (ON CARD)</v>
      </c>
      <c r="J3061">
        <f>'[2]Order Form'!I3010</f>
        <v>1</v>
      </c>
      <c r="K3061">
        <f>'[2]Order Form'!J3010</f>
        <v>10.27</v>
      </c>
      <c r="L3061">
        <f>'[2]Order Form'!K3010</f>
        <v>16.95</v>
      </c>
      <c r="M3061">
        <f>'[2]Order Form'!L2884</f>
        <v>0</v>
      </c>
    </row>
    <row r="3062" spans="3:13" ht="15" hidden="1" customHeight="1" outlineLevel="2" x14ac:dyDescent="0.25">
      <c r="C3062" s="59" t="s">
        <v>37</v>
      </c>
      <c r="D3062" s="59" t="s">
        <v>37</v>
      </c>
      <c r="E3062">
        <f>'[2]Order Form'!D3011</f>
        <v>511975</v>
      </c>
      <c r="F3062">
        <f>'[2]Order Form'!E3011</f>
        <v>451</v>
      </c>
      <c r="G3062">
        <f>'[2]Order Form'!F3011</f>
        <v>0</v>
      </c>
      <c r="H3062">
        <f>'[2]Order Form'!G3011</f>
        <v>0</v>
      </c>
      <c r="I3062" t="str">
        <f>'[2]Order Form'!H3011</f>
        <v>WS SEMI-PRECIOUS ARIA RING STRAWBERRY QUARTZ GOLD SML/MED (ON CARD)</v>
      </c>
      <c r="J3062">
        <f>'[2]Order Form'!I3011</f>
        <v>1</v>
      </c>
      <c r="K3062">
        <f>'[2]Order Form'!J3011</f>
        <v>10.27</v>
      </c>
      <c r="L3062">
        <f>'[2]Order Form'!K3011</f>
        <v>16.95</v>
      </c>
      <c r="M3062">
        <f>'[2]Order Form'!L2885</f>
        <v>0</v>
      </c>
    </row>
    <row r="3063" spans="3:13" ht="15" hidden="1" customHeight="1" outlineLevel="2" x14ac:dyDescent="0.25">
      <c r="C3063" s="59" t="s">
        <v>37</v>
      </c>
      <c r="D3063" s="59" t="s">
        <v>37</v>
      </c>
      <c r="E3063">
        <f>'[2]Order Form'!D3012</f>
        <v>511976</v>
      </c>
      <c r="F3063">
        <f>'[2]Order Form'!E3012</f>
        <v>451</v>
      </c>
      <c r="G3063">
        <f>'[2]Order Form'!F3012</f>
        <v>0</v>
      </c>
      <c r="H3063">
        <f>'[2]Order Form'!G3012</f>
        <v>0</v>
      </c>
      <c r="I3063" t="str">
        <f>'[2]Order Form'!H3012</f>
        <v>WS SEMI-PRECIOUS ARIA RING STRAWBERRY QUARTZ/GOLD MED/LRG (ON CARD)</v>
      </c>
      <c r="J3063">
        <f>'[2]Order Form'!I3012</f>
        <v>1</v>
      </c>
      <c r="K3063">
        <f>'[2]Order Form'!J3012</f>
        <v>10.27</v>
      </c>
      <c r="L3063">
        <f>'[2]Order Form'!K3012</f>
        <v>16.95</v>
      </c>
      <c r="M3063">
        <f>'[2]Order Form'!L2886</f>
        <v>0</v>
      </c>
    </row>
    <row r="3064" spans="3:13" ht="15" hidden="1" customHeight="1" outlineLevel="2" x14ac:dyDescent="0.25">
      <c r="C3064" s="59" t="s">
        <v>37</v>
      </c>
      <c r="D3064" s="59" t="s">
        <v>37</v>
      </c>
      <c r="E3064">
        <f>'[2]Order Form'!D3013</f>
        <v>511977</v>
      </c>
      <c r="F3064">
        <f>'[2]Order Form'!E3013</f>
        <v>451</v>
      </c>
      <c r="G3064">
        <f>'[2]Order Form'!F3013</f>
        <v>0</v>
      </c>
      <c r="H3064">
        <f>'[2]Order Form'!G3013</f>
        <v>0</v>
      </c>
      <c r="I3064" t="str">
        <f>'[2]Order Form'!H3013</f>
        <v>WS SEMI-PRECIOUS ARIA RING TURQUOISE/ROSE GOLD SML/MED (ON CARD)</v>
      </c>
      <c r="J3064">
        <f>'[2]Order Form'!I3013</f>
        <v>1</v>
      </c>
      <c r="K3064">
        <f>'[2]Order Form'!J3013</f>
        <v>10.27</v>
      </c>
      <c r="L3064">
        <f>'[2]Order Form'!K3013</f>
        <v>16.95</v>
      </c>
      <c r="M3064">
        <f>'[2]Order Form'!L2887</f>
        <v>0</v>
      </c>
    </row>
    <row r="3065" spans="3:13" ht="15" hidden="1" customHeight="1" outlineLevel="2" x14ac:dyDescent="0.25">
      <c r="C3065" s="59" t="s">
        <v>37</v>
      </c>
      <c r="D3065" s="59" t="s">
        <v>37</v>
      </c>
      <c r="E3065">
        <f>'[2]Order Form'!D3014</f>
        <v>511978</v>
      </c>
      <c r="F3065">
        <f>'[2]Order Form'!E3014</f>
        <v>451</v>
      </c>
      <c r="G3065">
        <f>'[2]Order Form'!F3014</f>
        <v>0</v>
      </c>
      <c r="H3065">
        <f>'[2]Order Form'!G3014</f>
        <v>0</v>
      </c>
      <c r="I3065" t="str">
        <f>'[2]Order Form'!H3014</f>
        <v>WS SEMI-PRECIOUS ARIA RING TURQUOISE/ROSE GOLD MED/LRG (ON CARD)</v>
      </c>
      <c r="J3065">
        <f>'[2]Order Form'!I3014</f>
        <v>1</v>
      </c>
      <c r="K3065">
        <f>'[2]Order Form'!J3014</f>
        <v>10.27</v>
      </c>
      <c r="L3065">
        <f>'[2]Order Form'!K3014</f>
        <v>16.95</v>
      </c>
      <c r="M3065">
        <f>'[2]Order Form'!L2888</f>
        <v>0</v>
      </c>
    </row>
    <row r="3066" spans="3:13" ht="15" hidden="1" customHeight="1" outlineLevel="2" x14ac:dyDescent="0.25">
      <c r="C3066" s="59" t="s">
        <v>37</v>
      </c>
      <c r="D3066" s="59" t="s">
        <v>37</v>
      </c>
      <c r="E3066">
        <f>'[2]Order Form'!D3015</f>
        <v>511979</v>
      </c>
      <c r="F3066">
        <f>'[2]Order Form'!E3015</f>
        <v>538</v>
      </c>
      <c r="G3066">
        <f>'[2]Order Form'!F3015</f>
        <v>0</v>
      </c>
      <c r="H3066">
        <f>'[2]Order Form'!G3015</f>
        <v>0</v>
      </c>
      <c r="I3066" t="str">
        <f>'[2]Order Form'!H3015</f>
        <v>WS SEMI-PRECIOUS EDEN RING AMETHYST/SILVER SML/MED (ON CARD)</v>
      </c>
      <c r="J3066">
        <f>'[2]Order Form'!I3015</f>
        <v>1</v>
      </c>
      <c r="K3066">
        <f>'[2]Order Form'!J3015</f>
        <v>12.09</v>
      </c>
      <c r="L3066">
        <f>'[2]Order Form'!K3015</f>
        <v>19.95</v>
      </c>
      <c r="M3066">
        <f>'[2]Order Form'!L2889</f>
        <v>0</v>
      </c>
    </row>
    <row r="3067" spans="3:13" ht="15" hidden="1" customHeight="1" outlineLevel="2" x14ac:dyDescent="0.25">
      <c r="C3067" s="59" t="s">
        <v>37</v>
      </c>
      <c r="D3067" s="59" t="s">
        <v>37</v>
      </c>
      <c r="E3067">
        <f>'[2]Order Form'!D3016</f>
        <v>511980</v>
      </c>
      <c r="F3067">
        <f>'[2]Order Form'!E3016</f>
        <v>538</v>
      </c>
      <c r="G3067">
        <f>'[2]Order Form'!F3016</f>
        <v>0</v>
      </c>
      <c r="H3067">
        <f>'[2]Order Form'!G3016</f>
        <v>0</v>
      </c>
      <c r="I3067" t="str">
        <f>'[2]Order Form'!H3016</f>
        <v>WS SEMI-PRECIOUS EDEN RING AMETHYST/SILVER MED/LRG (ON CARD)</v>
      </c>
      <c r="J3067">
        <f>'[2]Order Form'!I3016</f>
        <v>1</v>
      </c>
      <c r="K3067">
        <f>'[2]Order Form'!J3016</f>
        <v>12.09</v>
      </c>
      <c r="L3067">
        <f>'[2]Order Form'!K3016</f>
        <v>19.95</v>
      </c>
      <c r="M3067">
        <f>'[2]Order Form'!L2890</f>
        <v>0</v>
      </c>
    </row>
    <row r="3068" spans="3:13" ht="15" hidden="1" customHeight="1" outlineLevel="2" x14ac:dyDescent="0.25">
      <c r="C3068" s="59" t="s">
        <v>37</v>
      </c>
      <c r="D3068" s="59" t="s">
        <v>37</v>
      </c>
      <c r="E3068">
        <f>'[2]Order Form'!D3017</f>
        <v>511981</v>
      </c>
      <c r="F3068">
        <f>'[2]Order Form'!E3017</f>
        <v>538</v>
      </c>
      <c r="G3068">
        <f>'[2]Order Form'!F3017</f>
        <v>0</v>
      </c>
      <c r="H3068">
        <f>'[2]Order Form'!G3017</f>
        <v>0</v>
      </c>
      <c r="I3068" t="str">
        <f>'[2]Order Form'!H3017</f>
        <v>WS SEMI-PRECIOUS EDEN RING SODALITE/GOLD SML/MED (ON CARD)</v>
      </c>
      <c r="J3068">
        <f>'[2]Order Form'!I3017</f>
        <v>1</v>
      </c>
      <c r="K3068">
        <f>'[2]Order Form'!J3017</f>
        <v>12.09</v>
      </c>
      <c r="L3068">
        <f>'[2]Order Form'!K3017</f>
        <v>19.95</v>
      </c>
      <c r="M3068">
        <f>'[2]Order Form'!L2891</f>
        <v>0</v>
      </c>
    </row>
    <row r="3069" spans="3:13" ht="15" hidden="1" customHeight="1" outlineLevel="2" x14ac:dyDescent="0.25">
      <c r="C3069" s="59" t="s">
        <v>37</v>
      </c>
      <c r="D3069" s="59" t="s">
        <v>37</v>
      </c>
      <c r="E3069">
        <f>'[2]Order Form'!D3018</f>
        <v>511982</v>
      </c>
      <c r="F3069">
        <f>'[2]Order Form'!E3018</f>
        <v>538</v>
      </c>
      <c r="G3069">
        <f>'[2]Order Form'!F3018</f>
        <v>0</v>
      </c>
      <c r="H3069">
        <f>'[2]Order Form'!G3018</f>
        <v>0</v>
      </c>
      <c r="I3069" t="str">
        <f>'[2]Order Form'!H3018</f>
        <v>WS SEMI-PRECIOUS EDEN RING SODALITE/GOLD MED/LRG (ON CARD)</v>
      </c>
      <c r="J3069">
        <f>'[2]Order Form'!I3018</f>
        <v>1</v>
      </c>
      <c r="K3069">
        <f>'[2]Order Form'!J3018</f>
        <v>12.09</v>
      </c>
      <c r="L3069">
        <f>'[2]Order Form'!K3018</f>
        <v>19.95</v>
      </c>
      <c r="M3069">
        <f>'[2]Order Form'!L2892</f>
        <v>0</v>
      </c>
    </row>
    <row r="3070" spans="3:13" ht="15" hidden="1" customHeight="1" outlineLevel="2" x14ac:dyDescent="0.25">
      <c r="C3070" s="59" t="s">
        <v>37</v>
      </c>
      <c r="D3070" s="59" t="s">
        <v>37</v>
      </c>
      <c r="E3070">
        <f>'[2]Order Form'!D3019</f>
        <v>511983</v>
      </c>
      <c r="F3070">
        <f>'[2]Order Form'!E3019</f>
        <v>538</v>
      </c>
      <c r="G3070">
        <f>'[2]Order Form'!F3019</f>
        <v>0</v>
      </c>
      <c r="H3070">
        <f>'[2]Order Form'!G3019</f>
        <v>0</v>
      </c>
      <c r="I3070" t="str">
        <f>'[2]Order Form'!H3019</f>
        <v>WS SEMI-PRECIOUS EDEN RING AMAZONITE/ROSE GOLD SML/MED (ON CARD)</v>
      </c>
      <c r="J3070">
        <f>'[2]Order Form'!I3019</f>
        <v>1</v>
      </c>
      <c r="K3070">
        <f>'[2]Order Form'!J3019</f>
        <v>12.09</v>
      </c>
      <c r="L3070">
        <f>'[2]Order Form'!K3019</f>
        <v>19.95</v>
      </c>
      <c r="M3070">
        <f>'[2]Order Form'!L2893</f>
        <v>0</v>
      </c>
    </row>
    <row r="3071" spans="3:13" ht="15" hidden="1" customHeight="1" outlineLevel="2" x14ac:dyDescent="0.25">
      <c r="C3071" s="59" t="s">
        <v>37</v>
      </c>
      <c r="D3071" s="59" t="s">
        <v>37</v>
      </c>
      <c r="E3071">
        <f>'[2]Order Form'!D3020</f>
        <v>511984</v>
      </c>
      <c r="F3071">
        <f>'[2]Order Form'!E3020</f>
        <v>538</v>
      </c>
      <c r="G3071">
        <f>'[2]Order Form'!F3020</f>
        <v>0</v>
      </c>
      <c r="H3071">
        <f>'[2]Order Form'!G3020</f>
        <v>0</v>
      </c>
      <c r="I3071" t="str">
        <f>'[2]Order Form'!H3020</f>
        <v>WS SEMI-PRECIOUS EDEN RING AMAZONITE/ROSE GOLD MED/LRG (ON CARD)</v>
      </c>
      <c r="J3071">
        <f>'[2]Order Form'!I3020</f>
        <v>1</v>
      </c>
      <c r="K3071">
        <f>'[2]Order Form'!J3020</f>
        <v>12.09</v>
      </c>
      <c r="L3071">
        <f>'[2]Order Form'!K3020</f>
        <v>19.95</v>
      </c>
      <c r="M3071">
        <f>'[2]Order Form'!L2894</f>
        <v>0</v>
      </c>
    </row>
    <row r="3072" spans="3:13" ht="15" hidden="1" customHeight="1" outlineLevel="2" x14ac:dyDescent="0.25">
      <c r="C3072" s="59" t="s">
        <v>37</v>
      </c>
      <c r="D3072" s="59" t="s">
        <v>37</v>
      </c>
      <c r="E3072">
        <f>'[2]Order Form'!D3021</f>
        <v>0</v>
      </c>
      <c r="F3072">
        <f>'[2]Order Form'!E3021</f>
        <v>0</v>
      </c>
      <c r="G3072">
        <f>'[2]Order Form'!F3021</f>
        <v>0</v>
      </c>
      <c r="H3072">
        <f>'[2]Order Form'!G3021</f>
        <v>0</v>
      </c>
      <c r="I3072">
        <f>'[2]Order Form'!H3021</f>
        <v>0</v>
      </c>
      <c r="J3072">
        <f>'[2]Order Form'!I3021</f>
        <v>0</v>
      </c>
      <c r="K3072">
        <f>'[2]Order Form'!J3021</f>
        <v>0</v>
      </c>
      <c r="L3072">
        <f>'[2]Order Form'!K3021</f>
        <v>0</v>
      </c>
      <c r="M3072">
        <f>'[2]Order Form'!L2895</f>
        <v>0</v>
      </c>
    </row>
    <row r="3073" spans="3:13" ht="15" hidden="1" customHeight="1" outlineLevel="2" x14ac:dyDescent="0.25">
      <c r="C3073" s="59" t="s">
        <v>37</v>
      </c>
      <c r="D3073" s="59" t="s">
        <v>37</v>
      </c>
      <c r="E3073" t="str">
        <f>'[2]Order Form'!D3022</f>
        <v>S180R</v>
      </c>
      <c r="F3073" t="str">
        <f>'[2]Order Form'!E3022</f>
        <v>MISC</v>
      </c>
      <c r="G3073">
        <f>'[2]Order Form'!F3022</f>
        <v>0</v>
      </c>
      <c r="H3073">
        <f>'[2]Order Form'!G3022</f>
        <v>0</v>
      </c>
      <c r="I3073" t="str">
        <f>'[2]Order Form'!H3022</f>
        <v>WS 12 HOOK BLACK RING STAND - ORDER IF REQUIRED must order minimum 24 rings</v>
      </c>
      <c r="J3073">
        <f>'[2]Order Form'!I3022</f>
        <v>1</v>
      </c>
      <c r="K3073">
        <f>'[2]Order Form'!J3022</f>
        <v>0</v>
      </c>
      <c r="L3073">
        <f>'[2]Order Form'!K3022</f>
        <v>0</v>
      </c>
      <c r="M3073">
        <f>'[2]Order Form'!L2896</f>
        <v>0</v>
      </c>
    </row>
    <row r="3074" spans="3:13" ht="15" hidden="1" customHeight="1" outlineLevel="2" x14ac:dyDescent="0.25">
      <c r="C3074" s="59" t="s">
        <v>37</v>
      </c>
      <c r="D3074" s="59" t="s">
        <v>37</v>
      </c>
      <c r="E3074">
        <f>'[2]Order Form'!D3023</f>
        <v>505545</v>
      </c>
      <c r="F3074">
        <f>'[2]Order Form'!E3023</f>
        <v>112</v>
      </c>
      <c r="G3074">
        <f>'[2]Order Form'!F3023</f>
        <v>0</v>
      </c>
      <c r="H3074">
        <f>'[2]Order Form'!G3023</f>
        <v>0</v>
      </c>
      <c r="I3074" t="str">
        <f>'[2]Order Form'!H3023</f>
        <v>WS INTEGRITY RING SILVER SML/MED (ON CARD)</v>
      </c>
      <c r="J3074">
        <f>'[2]Order Form'!I3023</f>
        <v>1</v>
      </c>
      <c r="K3074">
        <f>'[2]Order Form'!J3023</f>
        <v>6.03</v>
      </c>
      <c r="L3074">
        <f>'[2]Order Form'!K3023</f>
        <v>9.9499999999999993</v>
      </c>
      <c r="M3074" t="e">
        <f>'[2]Order Form'!#REF!</f>
        <v>#REF!</v>
      </c>
    </row>
    <row r="3075" spans="3:13" ht="15" hidden="1" customHeight="1" outlineLevel="2" x14ac:dyDescent="0.25">
      <c r="C3075" s="59" t="s">
        <v>37</v>
      </c>
      <c r="D3075" s="59" t="s">
        <v>37</v>
      </c>
      <c r="E3075">
        <f>'[2]Order Form'!D3024</f>
        <v>506585</v>
      </c>
      <c r="F3075">
        <f>'[2]Order Form'!E3024</f>
        <v>119</v>
      </c>
      <c r="G3075">
        <f>'[2]Order Form'!F3024</f>
        <v>0</v>
      </c>
      <c r="H3075">
        <f>'[2]Order Form'!G3024</f>
        <v>0</v>
      </c>
      <c r="I3075" t="str">
        <f>'[2]Order Form'!H3024</f>
        <v>WS BOLD RING GOLD SML/MED (ON CARD)</v>
      </c>
      <c r="J3075">
        <f>'[2]Order Form'!I3024</f>
        <v>1</v>
      </c>
      <c r="K3075">
        <f>'[2]Order Form'!J3024</f>
        <v>6.03</v>
      </c>
      <c r="L3075">
        <f>'[2]Order Form'!K3024</f>
        <v>9.9499999999999993</v>
      </c>
      <c r="M3075">
        <f>'[2]Order Form'!L2897</f>
        <v>0</v>
      </c>
    </row>
    <row r="3076" spans="3:13" ht="15" hidden="1" customHeight="1" outlineLevel="2" x14ac:dyDescent="0.25">
      <c r="C3076" s="59" t="s">
        <v>37</v>
      </c>
      <c r="D3076" s="59" t="s">
        <v>37</v>
      </c>
      <c r="E3076">
        <f>'[2]Order Form'!D3025</f>
        <v>506586</v>
      </c>
      <c r="F3076">
        <f>'[2]Order Form'!E3025</f>
        <v>119</v>
      </c>
      <c r="G3076">
        <f>'[2]Order Form'!F3025</f>
        <v>0</v>
      </c>
      <c r="H3076">
        <f>'[2]Order Form'!G3025</f>
        <v>0</v>
      </c>
      <c r="I3076" t="str">
        <f>'[2]Order Form'!H3025</f>
        <v>WS BOLD RING GOLD MED/LRG (ON CARD)</v>
      </c>
      <c r="J3076">
        <f>'[2]Order Form'!I3025</f>
        <v>1</v>
      </c>
      <c r="K3076">
        <f>'[2]Order Form'!J3025</f>
        <v>6.03</v>
      </c>
      <c r="L3076">
        <f>'[2]Order Form'!K3025</f>
        <v>9.9499999999999993</v>
      </c>
      <c r="M3076">
        <f>'[2]Order Form'!L2898</f>
        <v>0</v>
      </c>
    </row>
    <row r="3077" spans="3:13" ht="15" hidden="1" customHeight="1" outlineLevel="2" x14ac:dyDescent="0.25">
      <c r="C3077" s="59" t="s">
        <v>37</v>
      </c>
      <c r="D3077" s="59" t="s">
        <v>37</v>
      </c>
      <c r="E3077" t="str">
        <f>'[2]Order Form'!D3026</f>
        <v>511518C</v>
      </c>
      <c r="F3077">
        <f>'[2]Order Form'!E3026</f>
        <v>134</v>
      </c>
      <c r="G3077">
        <f>'[2]Order Form'!F3026</f>
        <v>0</v>
      </c>
      <c r="H3077">
        <f>'[2]Order Form'!G3026</f>
        <v>0</v>
      </c>
      <c r="I3077" t="str">
        <f>'[2]Order Form'!H3026</f>
        <v>WS MINI PAVE SOLITAIRE RING SILVER/CLEAR CRYSTAL SML/MED (ON CARD)</v>
      </c>
      <c r="J3077">
        <f>'[2]Order Form'!I3026</f>
        <v>1</v>
      </c>
      <c r="K3077">
        <f>'[2]Order Form'!J3026</f>
        <v>6.03</v>
      </c>
      <c r="L3077">
        <f>'[2]Order Form'!K3026</f>
        <v>9.9499999999999993</v>
      </c>
      <c r="M3077">
        <f>'[2]Order Form'!L2899</f>
        <v>0</v>
      </c>
    </row>
    <row r="3078" spans="3:13" ht="15" hidden="1" customHeight="1" outlineLevel="2" x14ac:dyDescent="0.25">
      <c r="C3078" s="59" t="s">
        <v>37</v>
      </c>
      <c r="D3078" s="59" t="s">
        <v>37</v>
      </c>
      <c r="E3078" t="str">
        <f>'[2]Order Form'!D3027</f>
        <v>511519C</v>
      </c>
      <c r="F3078">
        <f>'[2]Order Form'!E3027</f>
        <v>134</v>
      </c>
      <c r="G3078">
        <f>'[2]Order Form'!F3027</f>
        <v>0</v>
      </c>
      <c r="H3078">
        <f>'[2]Order Form'!G3027</f>
        <v>0</v>
      </c>
      <c r="I3078" t="str">
        <f>'[2]Order Form'!H3027</f>
        <v>WS MINI PAVE SOLITAIRE RING SILVER/CLEAR CRYSTAL MED/LRG (ON CARD)</v>
      </c>
      <c r="J3078">
        <f>'[2]Order Form'!I3027</f>
        <v>1</v>
      </c>
      <c r="K3078">
        <f>'[2]Order Form'!J3027</f>
        <v>6.03</v>
      </c>
      <c r="L3078">
        <f>'[2]Order Form'!K3027</f>
        <v>9.9499999999999993</v>
      </c>
      <c r="M3078">
        <f>'[2]Order Form'!L2900</f>
        <v>0</v>
      </c>
    </row>
    <row r="3079" spans="3:13" ht="15" hidden="1" customHeight="1" outlineLevel="2" x14ac:dyDescent="0.25">
      <c r="C3079" s="59" t="s">
        <v>37</v>
      </c>
      <c r="D3079" s="59" t="s">
        <v>37</v>
      </c>
      <c r="E3079" t="str">
        <f>'[2]Order Form'!D3028</f>
        <v>511520C</v>
      </c>
      <c r="F3079">
        <f>'[2]Order Form'!E3028</f>
        <v>230</v>
      </c>
      <c r="G3079">
        <f>'[2]Order Form'!F3028</f>
        <v>0</v>
      </c>
      <c r="H3079">
        <f>'[2]Order Form'!G3028</f>
        <v>0</v>
      </c>
      <c r="I3079" t="str">
        <f>'[2]Order Form'!H3028</f>
        <v>WS OPEN CIRCLE CRYSTAL RING GOLD/CLEAR CRYSTAL SML/MED (ON CARD)</v>
      </c>
      <c r="J3079">
        <f>'[2]Order Form'!I3028</f>
        <v>1</v>
      </c>
      <c r="K3079">
        <f>'[2]Order Form'!J3028</f>
        <v>7.85</v>
      </c>
      <c r="L3079">
        <f>'[2]Order Form'!K3028</f>
        <v>12.95</v>
      </c>
      <c r="M3079">
        <f>'[2]Order Form'!L2901</f>
        <v>0</v>
      </c>
    </row>
    <row r="3080" spans="3:13" ht="15" hidden="1" customHeight="1" outlineLevel="2" x14ac:dyDescent="0.25">
      <c r="C3080" s="59" t="s">
        <v>37</v>
      </c>
      <c r="D3080" s="59" t="s">
        <v>37</v>
      </c>
      <c r="E3080" t="str">
        <f>'[2]Order Form'!D3029</f>
        <v>511521C</v>
      </c>
      <c r="F3080">
        <f>'[2]Order Form'!E3029</f>
        <v>230</v>
      </c>
      <c r="G3080">
        <f>'[2]Order Form'!F3029</f>
        <v>0</v>
      </c>
      <c r="H3080">
        <f>'[2]Order Form'!G3029</f>
        <v>0</v>
      </c>
      <c r="I3080" t="str">
        <f>'[2]Order Form'!H3029</f>
        <v>WS OPEN CIRCLE CRYSTAL RING GOLD/CLEAR CRYSTAL MED/LRG (ON CARD)</v>
      </c>
      <c r="J3080">
        <f>'[2]Order Form'!I3029</f>
        <v>1</v>
      </c>
      <c r="K3080">
        <f>'[2]Order Form'!J3029</f>
        <v>7.85</v>
      </c>
      <c r="L3080">
        <f>'[2]Order Form'!K3029</f>
        <v>12.95</v>
      </c>
      <c r="M3080">
        <f>'[2]Order Form'!L2902</f>
        <v>0</v>
      </c>
    </row>
    <row r="3081" spans="3:13" ht="15" hidden="1" customHeight="1" outlineLevel="2" x14ac:dyDescent="0.25">
      <c r="C3081" s="59" t="s">
        <v>37</v>
      </c>
      <c r="D3081" s="59" t="s">
        <v>37</v>
      </c>
      <c r="E3081" t="str">
        <f>'[2]Order Form'!D3030</f>
        <v>511522C</v>
      </c>
      <c r="F3081">
        <f>'[2]Order Form'!E3030</f>
        <v>231</v>
      </c>
      <c r="G3081">
        <f>'[2]Order Form'!F3030</f>
        <v>0</v>
      </c>
      <c r="H3081">
        <f>'[2]Order Form'!G3030</f>
        <v>0</v>
      </c>
      <c r="I3081" t="str">
        <f>'[2]Order Form'!H3030</f>
        <v>WS ANGELIC CRYSTAL BAND SILVER/CLEAR CRYSTAL SML/MED (ON CARD)</v>
      </c>
      <c r="J3081">
        <f>'[2]Order Form'!I3030</f>
        <v>1</v>
      </c>
      <c r="K3081">
        <f>'[2]Order Form'!J3030</f>
        <v>7.85</v>
      </c>
      <c r="L3081">
        <f>'[2]Order Form'!K3030</f>
        <v>12.95</v>
      </c>
      <c r="M3081">
        <f>'[2]Order Form'!L2903</f>
        <v>0</v>
      </c>
    </row>
    <row r="3082" spans="3:13" ht="15" hidden="1" customHeight="1" outlineLevel="2" x14ac:dyDescent="0.25">
      <c r="C3082" s="59" t="s">
        <v>37</v>
      </c>
      <c r="D3082" s="59" t="s">
        <v>37</v>
      </c>
      <c r="E3082" t="str">
        <f>'[2]Order Form'!D3031</f>
        <v>511523C</v>
      </c>
      <c r="F3082">
        <f>'[2]Order Form'!E3031</f>
        <v>231</v>
      </c>
      <c r="G3082">
        <f>'[2]Order Form'!F3031</f>
        <v>0</v>
      </c>
      <c r="H3082">
        <f>'[2]Order Form'!G3031</f>
        <v>0</v>
      </c>
      <c r="I3082" t="str">
        <f>'[2]Order Form'!H3031</f>
        <v>WS ANGELIC CRYSTAL BAND SILVER/CLEAR CRYSTAL MED/LRG (ON CARD)</v>
      </c>
      <c r="J3082">
        <f>'[2]Order Form'!I3031</f>
        <v>1</v>
      </c>
      <c r="K3082">
        <f>'[2]Order Form'!J3031</f>
        <v>7.85</v>
      </c>
      <c r="L3082">
        <f>'[2]Order Form'!K3031</f>
        <v>12.95</v>
      </c>
      <c r="M3082">
        <f>'[2]Order Form'!L2904</f>
        <v>0</v>
      </c>
    </row>
    <row r="3083" spans="3:13" ht="15" hidden="1" customHeight="1" outlineLevel="2" x14ac:dyDescent="0.25">
      <c r="C3083" s="59" t="s">
        <v>37</v>
      </c>
      <c r="D3083" s="59" t="s">
        <v>37</v>
      </c>
      <c r="E3083" t="str">
        <f>'[2]Order Form'!D3032</f>
        <v>512144C</v>
      </c>
      <c r="F3083">
        <f>'[2]Order Form'!E3032</f>
        <v>232</v>
      </c>
      <c r="G3083">
        <f>'[2]Order Form'!F3032</f>
        <v>0</v>
      </c>
      <c r="H3083">
        <f>'[2]Order Form'!G3032</f>
        <v>0</v>
      </c>
      <c r="I3083" t="str">
        <f>'[2]Order Form'!H3032</f>
        <v>*(OR) WS PRINCESS CUT STONE RING CLEAR/ROSE GOLD SML/MED (ON CARD)</v>
      </c>
      <c r="J3083">
        <f>'[2]Order Form'!I3032</f>
        <v>1</v>
      </c>
      <c r="K3083">
        <f>'[2]Order Form'!J3032</f>
        <v>7.85</v>
      </c>
      <c r="L3083">
        <f>'[2]Order Form'!K3032</f>
        <v>12.95</v>
      </c>
      <c r="M3083">
        <f>'[2]Order Form'!L2905</f>
        <v>0</v>
      </c>
    </row>
    <row r="3084" spans="3:13" ht="15" hidden="1" customHeight="1" outlineLevel="2" x14ac:dyDescent="0.25">
      <c r="C3084" s="59" t="s">
        <v>37</v>
      </c>
      <c r="D3084" s="59" t="s">
        <v>37</v>
      </c>
      <c r="E3084" t="str">
        <f>'[2]Order Form'!D3033</f>
        <v>512145C</v>
      </c>
      <c r="F3084">
        <f>'[2]Order Form'!E3033</f>
        <v>232</v>
      </c>
      <c r="G3084">
        <f>'[2]Order Form'!F3033</f>
        <v>0</v>
      </c>
      <c r="H3084">
        <f>'[2]Order Form'!G3033</f>
        <v>0</v>
      </c>
      <c r="I3084" t="str">
        <f>'[2]Order Form'!H3033</f>
        <v xml:space="preserve">*(OR) WS PRINCESS CUT STONE RING CLEAR/ROSE GOLD MED/LRG (ON CARD) </v>
      </c>
      <c r="J3084">
        <f>'[2]Order Form'!I3033</f>
        <v>1</v>
      </c>
      <c r="K3084">
        <f>'[2]Order Form'!J3033</f>
        <v>7.85</v>
      </c>
      <c r="L3084">
        <f>'[2]Order Form'!K3033</f>
        <v>12.95</v>
      </c>
      <c r="M3084">
        <f>'[2]Order Form'!L2906</f>
        <v>0</v>
      </c>
    </row>
    <row r="3085" spans="3:13" ht="15" hidden="1" customHeight="1" outlineLevel="2" x14ac:dyDescent="0.25">
      <c r="C3085" s="59" t="s">
        <v>37</v>
      </c>
      <c r="D3085" s="59" t="s">
        <v>37</v>
      </c>
      <c r="E3085" t="str">
        <f>'[2]Order Form'!D3034</f>
        <v>512146C</v>
      </c>
      <c r="F3085">
        <f>'[2]Order Form'!E3034</f>
        <v>232</v>
      </c>
      <c r="G3085">
        <f>'[2]Order Form'!F3034</f>
        <v>0</v>
      </c>
      <c r="H3085">
        <f>'[2]Order Form'!G3034</f>
        <v>0</v>
      </c>
      <c r="I3085" t="str">
        <f>'[2]Order Form'!H3034</f>
        <v>*(OR) WS PRINCESS CUT STONE RING AMYTHEST/GOLD SML/MED (ON CARD)</v>
      </c>
      <c r="J3085">
        <f>'[2]Order Form'!I3034</f>
        <v>1</v>
      </c>
      <c r="K3085">
        <f>'[2]Order Form'!J3034</f>
        <v>7.85</v>
      </c>
      <c r="L3085">
        <f>'[2]Order Form'!K3034</f>
        <v>12.95</v>
      </c>
      <c r="M3085">
        <f>'[2]Order Form'!L2907</f>
        <v>0</v>
      </c>
    </row>
    <row r="3086" spans="3:13" ht="15" hidden="1" customHeight="1" outlineLevel="2" x14ac:dyDescent="0.25">
      <c r="C3086" s="59" t="s">
        <v>37</v>
      </c>
      <c r="D3086" s="59" t="s">
        <v>37</v>
      </c>
      <c r="E3086" t="str">
        <f>'[2]Order Form'!D3035</f>
        <v>512147C</v>
      </c>
      <c r="F3086">
        <f>'[2]Order Form'!E3035</f>
        <v>232</v>
      </c>
      <c r="G3086">
        <f>'[2]Order Form'!F3035</f>
        <v>0</v>
      </c>
      <c r="H3086">
        <f>'[2]Order Form'!G3035</f>
        <v>0</v>
      </c>
      <c r="I3086" t="str">
        <f>'[2]Order Form'!H3035</f>
        <v>*(OR) WS PRINCESS CUT STONE RING AMYTHEST/GOLD MED/LRG (ON CARD)</v>
      </c>
      <c r="J3086">
        <f>'[2]Order Form'!I3035</f>
        <v>1</v>
      </c>
      <c r="K3086">
        <f>'[2]Order Form'!J3035</f>
        <v>7.85</v>
      </c>
      <c r="L3086">
        <f>'[2]Order Form'!K3035</f>
        <v>12.95</v>
      </c>
      <c r="M3086">
        <f>'[2]Order Form'!L2908</f>
        <v>0</v>
      </c>
    </row>
    <row r="3087" spans="3:13" ht="15" hidden="1" customHeight="1" outlineLevel="2" x14ac:dyDescent="0.25">
      <c r="C3087" s="59" t="s">
        <v>37</v>
      </c>
      <c r="D3087" s="59" t="s">
        <v>37</v>
      </c>
      <c r="E3087" t="str">
        <f>'[2]Order Form'!D3036</f>
        <v>512650C</v>
      </c>
      <c r="F3087">
        <f>'[2]Order Form'!E3036</f>
        <v>233</v>
      </c>
      <c r="G3087">
        <f>'[2]Order Form'!F3036</f>
        <v>0</v>
      </c>
      <c r="H3087">
        <f>'[2]Order Form'!G3036</f>
        <v>0</v>
      </c>
      <c r="I3087" t="str">
        <f>'[2]Order Form'!H3036</f>
        <v>*(SR) WS HEART CHARM RING GOLD SML/MED (ON CARD)</v>
      </c>
      <c r="J3087">
        <f>'[2]Order Form'!I3036</f>
        <v>1</v>
      </c>
      <c r="K3087">
        <f>'[2]Order Form'!J3036</f>
        <v>7.85</v>
      </c>
      <c r="L3087">
        <f>'[2]Order Form'!K3036</f>
        <v>12.95</v>
      </c>
      <c r="M3087">
        <f>'[2]Order Form'!L2909</f>
        <v>0</v>
      </c>
    </row>
    <row r="3088" spans="3:13" ht="15" hidden="1" customHeight="1" outlineLevel="2" x14ac:dyDescent="0.25">
      <c r="C3088" s="59" t="s">
        <v>37</v>
      </c>
      <c r="D3088" s="59" t="s">
        <v>37</v>
      </c>
      <c r="E3088" t="str">
        <f>'[2]Order Form'!D3037</f>
        <v>512651C</v>
      </c>
      <c r="F3088">
        <f>'[2]Order Form'!E3037</f>
        <v>233</v>
      </c>
      <c r="G3088">
        <f>'[2]Order Form'!F3037</f>
        <v>0</v>
      </c>
      <c r="H3088">
        <f>'[2]Order Form'!G3037</f>
        <v>0</v>
      </c>
      <c r="I3088" t="str">
        <f>'[2]Order Form'!H3037</f>
        <v>*(SR) WS HEART CHARM RING GOLD MED/LRG (ON CARD)</v>
      </c>
      <c r="J3088">
        <f>'[2]Order Form'!I3037</f>
        <v>1</v>
      </c>
      <c r="K3088">
        <f>'[2]Order Form'!J3037</f>
        <v>7.85</v>
      </c>
      <c r="L3088">
        <f>'[2]Order Form'!K3037</f>
        <v>12.95</v>
      </c>
      <c r="M3088">
        <f>'[2]Order Form'!L2910</f>
        <v>0</v>
      </c>
    </row>
    <row r="3089" spans="3:13" ht="15" hidden="1" customHeight="1" outlineLevel="2" x14ac:dyDescent="0.25">
      <c r="C3089" s="59" t="s">
        <v>37</v>
      </c>
      <c r="D3089" s="59" t="s">
        <v>37</v>
      </c>
      <c r="E3089" t="str">
        <f>'[2]Order Form'!D3038</f>
        <v>512652C</v>
      </c>
      <c r="F3089">
        <f>'[2]Order Form'!E3038</f>
        <v>234</v>
      </c>
      <c r="G3089">
        <f>'[2]Order Form'!F3038</f>
        <v>0</v>
      </c>
      <c r="H3089">
        <f>'[2]Order Form'!G3038</f>
        <v>0</v>
      </c>
      <c r="I3089" t="str">
        <f>'[2]Order Form'!H3038</f>
        <v>*(SR) WS KNOT RING SILVER SML/MED (ON CARD)</v>
      </c>
      <c r="J3089">
        <f>'[2]Order Form'!I3038</f>
        <v>1</v>
      </c>
      <c r="K3089">
        <f>'[2]Order Form'!J3038</f>
        <v>7.85</v>
      </c>
      <c r="L3089">
        <f>'[2]Order Form'!K3038</f>
        <v>12.95</v>
      </c>
      <c r="M3089">
        <f>'[2]Order Form'!L2911</f>
        <v>0</v>
      </c>
    </row>
    <row r="3090" spans="3:13" ht="15" hidden="1" customHeight="1" outlineLevel="2" x14ac:dyDescent="0.25">
      <c r="C3090" s="59" t="s">
        <v>37</v>
      </c>
      <c r="D3090" s="59" t="s">
        <v>37</v>
      </c>
      <c r="E3090" t="str">
        <f>'[2]Order Form'!D3039</f>
        <v>512653C</v>
      </c>
      <c r="F3090">
        <f>'[2]Order Form'!E3039</f>
        <v>234</v>
      </c>
      <c r="G3090">
        <f>'[2]Order Form'!F3039</f>
        <v>0</v>
      </c>
      <c r="H3090">
        <f>'[2]Order Form'!G3039</f>
        <v>0</v>
      </c>
      <c r="I3090" t="str">
        <f>'[2]Order Form'!H3039</f>
        <v>*(SR) WS KNOT RING SILVER MED/LRG (ON CARD)</v>
      </c>
      <c r="J3090">
        <f>'[2]Order Form'!I3039</f>
        <v>1</v>
      </c>
      <c r="K3090">
        <f>'[2]Order Form'!J3039</f>
        <v>7.85</v>
      </c>
      <c r="L3090">
        <f>'[2]Order Form'!K3039</f>
        <v>12.95</v>
      </c>
      <c r="M3090">
        <f>'[2]Order Form'!L2912</f>
        <v>0</v>
      </c>
    </row>
    <row r="3091" spans="3:13" ht="15" hidden="1" customHeight="1" outlineLevel="2" x14ac:dyDescent="0.25">
      <c r="C3091" s="59" t="s">
        <v>37</v>
      </c>
      <c r="D3091" s="59" t="s">
        <v>37</v>
      </c>
      <c r="E3091" t="str">
        <f>'[2]Order Form'!D3040</f>
        <v>512654C</v>
      </c>
      <c r="F3091">
        <f>'[2]Order Form'!E3040</f>
        <v>235</v>
      </c>
      <c r="G3091">
        <f>'[2]Order Form'!F3040</f>
        <v>0</v>
      </c>
      <c r="H3091">
        <f>'[2]Order Form'!G3040</f>
        <v>0</v>
      </c>
      <c r="I3091" t="str">
        <f>'[2]Order Form'!H3040</f>
        <v>*(SR) WS MODERN CRYSTAL RING GOLD SML/MED (ON CARD)</v>
      </c>
      <c r="J3091">
        <f>'[2]Order Form'!I3040</f>
        <v>1</v>
      </c>
      <c r="K3091">
        <f>'[2]Order Form'!J3040</f>
        <v>7.85</v>
      </c>
      <c r="L3091">
        <f>'[2]Order Form'!K3040</f>
        <v>12.95</v>
      </c>
      <c r="M3091">
        <f>'[2]Order Form'!L2913</f>
        <v>0</v>
      </c>
    </row>
    <row r="3092" spans="3:13" ht="15" hidden="1" customHeight="1" outlineLevel="2" x14ac:dyDescent="0.25">
      <c r="C3092" s="59" t="s">
        <v>37</v>
      </c>
      <c r="D3092" s="59" t="s">
        <v>37</v>
      </c>
      <c r="E3092" t="str">
        <f>'[2]Order Form'!D3041</f>
        <v>512655C</v>
      </c>
      <c r="F3092">
        <f>'[2]Order Form'!E3041</f>
        <v>235</v>
      </c>
      <c r="G3092">
        <f>'[2]Order Form'!F3041</f>
        <v>0</v>
      </c>
      <c r="H3092">
        <f>'[2]Order Form'!G3041</f>
        <v>0</v>
      </c>
      <c r="I3092" t="str">
        <f>'[2]Order Form'!H3041</f>
        <v>*(SR) WS MODERN CRYSTAL RING GOLD MED/LRG (ON CARD)</v>
      </c>
      <c r="J3092">
        <f>'[2]Order Form'!I3041</f>
        <v>1</v>
      </c>
      <c r="K3092">
        <f>'[2]Order Form'!J3041</f>
        <v>7.85</v>
      </c>
      <c r="L3092">
        <f>'[2]Order Form'!K3041</f>
        <v>12.95</v>
      </c>
      <c r="M3092">
        <f>'[2]Order Form'!L2914</f>
        <v>0</v>
      </c>
    </row>
    <row r="3093" spans="3:13" ht="15" hidden="1" customHeight="1" outlineLevel="2" x14ac:dyDescent="0.25">
      <c r="C3093" s="59" t="s">
        <v>37</v>
      </c>
      <c r="D3093" s="59" t="s">
        <v>37</v>
      </c>
      <c r="E3093">
        <f>'[2]Order Form'!D3042</f>
        <v>506589</v>
      </c>
      <c r="F3093">
        <f>'[2]Order Form'!E3042</f>
        <v>315</v>
      </c>
      <c r="G3093">
        <f>'[2]Order Form'!F3042</f>
        <v>0</v>
      </c>
      <c r="H3093">
        <f>'[2]Order Form'!G3042</f>
        <v>0</v>
      </c>
      <c r="I3093" t="str">
        <f>'[2]Order Form'!H3042</f>
        <v>WS FOCUSED RING SILVER SML/MED (ON CARD)</v>
      </c>
      <c r="J3093">
        <f>'[2]Order Form'!I3042</f>
        <v>1</v>
      </c>
      <c r="K3093">
        <f>'[2]Order Form'!J3042</f>
        <v>9.06</v>
      </c>
      <c r="L3093">
        <f>'[2]Order Form'!K3042</f>
        <v>14.95</v>
      </c>
      <c r="M3093">
        <f>'[2]Order Form'!L2915</f>
        <v>0</v>
      </c>
    </row>
    <row r="3094" spans="3:13" ht="15" hidden="1" customHeight="1" outlineLevel="2" x14ac:dyDescent="0.25">
      <c r="C3094" s="59" t="s">
        <v>37</v>
      </c>
      <c r="D3094" s="59" t="s">
        <v>37</v>
      </c>
      <c r="E3094">
        <f>'[2]Order Form'!D3043</f>
        <v>506590</v>
      </c>
      <c r="F3094">
        <f>'[2]Order Form'!E3043</f>
        <v>315</v>
      </c>
      <c r="G3094">
        <f>'[2]Order Form'!F3043</f>
        <v>0</v>
      </c>
      <c r="H3094">
        <f>'[2]Order Form'!G3043</f>
        <v>0</v>
      </c>
      <c r="I3094" t="str">
        <f>'[2]Order Form'!H3043</f>
        <v>WS FOCUSED RING SILVER MED/LRG (ON CARD)</v>
      </c>
      <c r="J3094">
        <f>'[2]Order Form'!I3043</f>
        <v>1</v>
      </c>
      <c r="K3094">
        <f>'[2]Order Form'!J3043</f>
        <v>9.06</v>
      </c>
      <c r="L3094">
        <f>'[2]Order Form'!K3043</f>
        <v>14.95</v>
      </c>
      <c r="M3094" t="e">
        <f>'[2]Order Form'!#REF!</f>
        <v>#REF!</v>
      </c>
    </row>
    <row r="3095" spans="3:13" ht="15" hidden="1" customHeight="1" outlineLevel="2" x14ac:dyDescent="0.25">
      <c r="C3095" s="59" t="s">
        <v>37</v>
      </c>
      <c r="D3095" s="59" t="s">
        <v>37</v>
      </c>
      <c r="E3095" t="str">
        <f>'[2]Order Form'!D3044</f>
        <v>511524C</v>
      </c>
      <c r="F3095">
        <f>'[2]Order Form'!E3044</f>
        <v>340</v>
      </c>
      <c r="G3095">
        <f>'[2]Order Form'!F3044</f>
        <v>0</v>
      </c>
      <c r="H3095">
        <f>'[2]Order Form'!G3044</f>
        <v>0</v>
      </c>
      <c r="I3095" t="str">
        <f>'[2]Order Form'!H3044</f>
        <v>WS CRYSTAL HEART RING ROSE GOLD/ALEXANDRITE SML/MED (ON CARD)</v>
      </c>
      <c r="J3095">
        <f>'[2]Order Form'!I3044</f>
        <v>1</v>
      </c>
      <c r="K3095">
        <f>'[2]Order Form'!J3044</f>
        <v>9.06</v>
      </c>
      <c r="L3095">
        <f>'[2]Order Form'!K3044</f>
        <v>14.95</v>
      </c>
      <c r="M3095">
        <f>'[2]Order Form'!L2916</f>
        <v>0</v>
      </c>
    </row>
    <row r="3096" spans="3:13" ht="15" hidden="1" customHeight="1" outlineLevel="2" x14ac:dyDescent="0.25">
      <c r="C3096" s="59" t="s">
        <v>37</v>
      </c>
      <c r="D3096" s="59" t="s">
        <v>37</v>
      </c>
      <c r="E3096" t="str">
        <f>'[2]Order Form'!D3045</f>
        <v>511525C</v>
      </c>
      <c r="F3096">
        <f>'[2]Order Form'!E3045</f>
        <v>340</v>
      </c>
      <c r="G3096">
        <f>'[2]Order Form'!F3045</f>
        <v>0</v>
      </c>
      <c r="H3096">
        <f>'[2]Order Form'!G3045</f>
        <v>0</v>
      </c>
      <c r="I3096" t="str">
        <f>'[2]Order Form'!H3045</f>
        <v>WS CRYSTAL HEART RING ROSE GOLD/ALEXANDRITE MED/LRG (ON CARD)</v>
      </c>
      <c r="J3096">
        <f>'[2]Order Form'!I3045</f>
        <v>1</v>
      </c>
      <c r="K3096">
        <f>'[2]Order Form'!J3045</f>
        <v>9.06</v>
      </c>
      <c r="L3096">
        <f>'[2]Order Form'!K3045</f>
        <v>14.95</v>
      </c>
      <c r="M3096">
        <f>'[2]Order Form'!L2917</f>
        <v>0</v>
      </c>
    </row>
    <row r="3097" spans="3:13" ht="15" hidden="1" customHeight="1" outlineLevel="2" x14ac:dyDescent="0.25">
      <c r="C3097" s="59" t="s">
        <v>37</v>
      </c>
      <c r="D3097" s="59" t="s">
        <v>37</v>
      </c>
      <c r="E3097" t="str">
        <f>'[2]Order Form'!D3046</f>
        <v>511526C</v>
      </c>
      <c r="F3097">
        <f>'[2]Order Form'!E3046</f>
        <v>341</v>
      </c>
      <c r="G3097">
        <f>'[2]Order Form'!F3046</f>
        <v>0</v>
      </c>
      <c r="H3097">
        <f>'[2]Order Form'!G3046</f>
        <v>0</v>
      </c>
      <c r="I3097" t="str">
        <f>'[2]Order Form'!H3046</f>
        <v>WS DEVOTION RING GOLD/CLEAR CRYSTAL SML/MED (ON CARD)</v>
      </c>
      <c r="J3097">
        <f>'[2]Order Form'!I3046</f>
        <v>1</v>
      </c>
      <c r="K3097">
        <f>'[2]Order Form'!J3046</f>
        <v>9.06</v>
      </c>
      <c r="L3097">
        <f>'[2]Order Form'!K3046</f>
        <v>14.95</v>
      </c>
      <c r="M3097">
        <f>'[2]Order Form'!L2918</f>
        <v>0</v>
      </c>
    </row>
    <row r="3098" spans="3:13" ht="15" hidden="1" customHeight="1" outlineLevel="2" x14ac:dyDescent="0.25">
      <c r="C3098" s="59" t="s">
        <v>37</v>
      </c>
      <c r="D3098" s="59" t="s">
        <v>37</v>
      </c>
      <c r="E3098" t="str">
        <f>'[2]Order Form'!D3047</f>
        <v>511527C</v>
      </c>
      <c r="F3098">
        <f>'[2]Order Form'!E3047</f>
        <v>341</v>
      </c>
      <c r="G3098">
        <f>'[2]Order Form'!F3047</f>
        <v>0</v>
      </c>
      <c r="H3098" t="str">
        <f>'[2]Order Form'!G3047</f>
        <v>LOW</v>
      </c>
      <c r="I3098" t="str">
        <f>'[2]Order Form'!H3047</f>
        <v>WS DEVOTION RING GOLD/CLEAR CRYSTAL MED/LRG (ON CARD)</v>
      </c>
      <c r="J3098">
        <f>'[2]Order Form'!I3047</f>
        <v>1</v>
      </c>
      <c r="K3098">
        <f>'[2]Order Form'!J3047</f>
        <v>9.06</v>
      </c>
      <c r="L3098">
        <f>'[2]Order Form'!K3047</f>
        <v>14.95</v>
      </c>
      <c r="M3098">
        <f>'[2]Order Form'!L2919</f>
        <v>0</v>
      </c>
    </row>
    <row r="3099" spans="3:13" ht="15" hidden="1" customHeight="1" outlineLevel="2" x14ac:dyDescent="0.25">
      <c r="C3099" s="59" t="s">
        <v>37</v>
      </c>
      <c r="D3099" s="59" t="s">
        <v>37</v>
      </c>
      <c r="E3099" t="str">
        <f>'[2]Order Form'!D3048</f>
        <v>511528C</v>
      </c>
      <c r="F3099">
        <f>'[2]Order Form'!E3048</f>
        <v>342</v>
      </c>
      <c r="G3099">
        <f>'[2]Order Form'!F3048</f>
        <v>0</v>
      </c>
      <c r="H3099">
        <f>'[2]Order Form'!G3048</f>
        <v>0</v>
      </c>
      <c r="I3099" t="str">
        <f>'[2]Order Form'!H3048</f>
        <v>WS OVAL CRYSTAL RING SILVER/CLEAR CRYSTAL SML/MED (ON CARD)</v>
      </c>
      <c r="J3099">
        <f>'[2]Order Form'!I3048</f>
        <v>1</v>
      </c>
      <c r="K3099">
        <f>'[2]Order Form'!J3048</f>
        <v>9.06</v>
      </c>
      <c r="L3099">
        <f>'[2]Order Form'!K3048</f>
        <v>14.95</v>
      </c>
      <c r="M3099">
        <f>'[2]Order Form'!L2920</f>
        <v>0</v>
      </c>
    </row>
    <row r="3100" spans="3:13" ht="15" hidden="1" customHeight="1" outlineLevel="2" x14ac:dyDescent="0.25">
      <c r="C3100" s="59" t="s">
        <v>37</v>
      </c>
      <c r="D3100" s="59" t="s">
        <v>37</v>
      </c>
      <c r="E3100" t="str">
        <f>'[2]Order Form'!D3049</f>
        <v>511529C</v>
      </c>
      <c r="F3100">
        <f>'[2]Order Form'!E3049</f>
        <v>342</v>
      </c>
      <c r="G3100">
        <f>'[2]Order Form'!F3049</f>
        <v>0</v>
      </c>
      <c r="H3100">
        <f>'[2]Order Form'!G3049</f>
        <v>0</v>
      </c>
      <c r="I3100" t="str">
        <f>'[2]Order Form'!H3049</f>
        <v>WS OVAL CRYSTAL RING SILVER/CLEAR CRYSTAL MED/LRG (ON CARD)</v>
      </c>
      <c r="J3100">
        <f>'[2]Order Form'!I3049</f>
        <v>1</v>
      </c>
      <c r="K3100">
        <f>'[2]Order Form'!J3049</f>
        <v>9.06</v>
      </c>
      <c r="L3100">
        <f>'[2]Order Form'!K3049</f>
        <v>14.95</v>
      </c>
      <c r="M3100">
        <f>'[2]Order Form'!L2921</f>
        <v>0</v>
      </c>
    </row>
    <row r="3101" spans="3:13" ht="15" hidden="1" customHeight="1" outlineLevel="2" x14ac:dyDescent="0.25">
      <c r="C3101" s="59" t="s">
        <v>37</v>
      </c>
      <c r="D3101" s="59" t="s">
        <v>37</v>
      </c>
      <c r="E3101" t="str">
        <f>'[2]Order Form'!D3050</f>
        <v>512148C</v>
      </c>
      <c r="F3101">
        <f>'[2]Order Form'!E3050</f>
        <v>344</v>
      </c>
      <c r="G3101">
        <f>'[2]Order Form'!F3050</f>
        <v>0</v>
      </c>
      <c r="H3101">
        <f>'[2]Order Form'!G3050</f>
        <v>0</v>
      </c>
      <c r="I3101" t="str">
        <f>'[2]Order Form'!H3050</f>
        <v>*(OR) WS AMOUR STONE RING CLEAR/SILVER SML/MED (ON CARD)</v>
      </c>
      <c r="J3101">
        <f>'[2]Order Form'!I3050</f>
        <v>1</v>
      </c>
      <c r="K3101">
        <f>'[2]Order Form'!J3050</f>
        <v>9.06</v>
      </c>
      <c r="L3101">
        <f>'[2]Order Form'!K3050</f>
        <v>14.95</v>
      </c>
      <c r="M3101">
        <f>'[2]Order Form'!L2922</f>
        <v>0</v>
      </c>
    </row>
    <row r="3102" spans="3:13" ht="15" hidden="1" customHeight="1" outlineLevel="2" x14ac:dyDescent="0.25">
      <c r="C3102" s="59" t="s">
        <v>37</v>
      </c>
      <c r="D3102" s="59" t="s">
        <v>37</v>
      </c>
      <c r="E3102" t="str">
        <f>'[2]Order Form'!D3051</f>
        <v>512149C</v>
      </c>
      <c r="F3102">
        <f>'[2]Order Form'!E3051</f>
        <v>344</v>
      </c>
      <c r="G3102">
        <f>'[2]Order Form'!F3051</f>
        <v>0</v>
      </c>
      <c r="H3102" t="str">
        <f>'[2]Order Form'!G3051</f>
        <v>LOW</v>
      </c>
      <c r="I3102" t="str">
        <f>'[2]Order Form'!H3051</f>
        <v>*(OR) WS AMOUR STONE RING CLEAR/SILVER MED/LRG (ON CARD)</v>
      </c>
      <c r="J3102">
        <f>'[2]Order Form'!I3051</f>
        <v>1</v>
      </c>
      <c r="K3102">
        <f>'[2]Order Form'!J3051</f>
        <v>9.06</v>
      </c>
      <c r="L3102">
        <f>'[2]Order Form'!K3051</f>
        <v>14.95</v>
      </c>
      <c r="M3102">
        <f>'[2]Order Form'!L2923</f>
        <v>0</v>
      </c>
    </row>
    <row r="3103" spans="3:13" ht="15" hidden="1" customHeight="1" outlineLevel="2" x14ac:dyDescent="0.25">
      <c r="C3103" s="59" t="s">
        <v>37</v>
      </c>
      <c r="D3103" s="59" t="s">
        <v>37</v>
      </c>
      <c r="E3103" t="str">
        <f>'[2]Order Form'!D3052</f>
        <v>512150C</v>
      </c>
      <c r="F3103">
        <f>'[2]Order Form'!E3052</f>
        <v>344</v>
      </c>
      <c r="G3103">
        <f>'[2]Order Form'!F3052</f>
        <v>0</v>
      </c>
      <c r="H3103">
        <f>'[2]Order Form'!G3052</f>
        <v>0</v>
      </c>
      <c r="I3103" t="str">
        <f>'[2]Order Form'!H3052</f>
        <v>*(OR) WS AMOUR STONE RING GOLDEN CITRINE/GOLD SML/MED (ON CARD)</v>
      </c>
      <c r="J3103">
        <f>'[2]Order Form'!I3052</f>
        <v>1</v>
      </c>
      <c r="K3103">
        <f>'[2]Order Form'!J3052</f>
        <v>9.06</v>
      </c>
      <c r="L3103">
        <f>'[2]Order Form'!K3052</f>
        <v>14.95</v>
      </c>
      <c r="M3103">
        <f>'[2]Order Form'!L2924</f>
        <v>0</v>
      </c>
    </row>
    <row r="3104" spans="3:13" ht="15" hidden="1" customHeight="1" outlineLevel="2" x14ac:dyDescent="0.25">
      <c r="C3104" s="59" t="s">
        <v>37</v>
      </c>
      <c r="D3104" s="59" t="s">
        <v>37</v>
      </c>
      <c r="E3104" t="str">
        <f>'[2]Order Form'!D3053</f>
        <v>512151C</v>
      </c>
      <c r="F3104">
        <f>'[2]Order Form'!E3053</f>
        <v>344</v>
      </c>
      <c r="G3104">
        <f>'[2]Order Form'!F3053</f>
        <v>0</v>
      </c>
      <c r="H3104">
        <f>'[2]Order Form'!G3053</f>
        <v>0</v>
      </c>
      <c r="I3104" t="str">
        <f>'[2]Order Form'!H3053</f>
        <v>*(OR) WS AMOUR STONE RING GOLDEN CITRINE/GOLD MED/LRG (ON CARD)</v>
      </c>
      <c r="J3104">
        <f>'[2]Order Form'!I3053</f>
        <v>1</v>
      </c>
      <c r="K3104">
        <f>'[2]Order Form'!J3053</f>
        <v>9.06</v>
      </c>
      <c r="L3104">
        <f>'[2]Order Form'!K3053</f>
        <v>14.95</v>
      </c>
      <c r="M3104">
        <f>'[2]Order Form'!L2925</f>
        <v>0</v>
      </c>
    </row>
    <row r="3105" spans="3:13" ht="15" hidden="1" customHeight="1" outlineLevel="2" x14ac:dyDescent="0.25">
      <c r="C3105" s="59" t="s">
        <v>37</v>
      </c>
      <c r="D3105" s="59" t="s">
        <v>37</v>
      </c>
      <c r="E3105" t="str">
        <f>'[2]Order Form'!D3054</f>
        <v>512656C</v>
      </c>
      <c r="F3105">
        <f>'[2]Order Form'!E3054</f>
        <v>345</v>
      </c>
      <c r="G3105">
        <f>'[2]Order Form'!F3054</f>
        <v>0</v>
      </c>
      <c r="H3105">
        <f>'[2]Order Form'!G3054</f>
        <v>0</v>
      </c>
      <c r="I3105" t="str">
        <f>'[2]Order Form'!H3054</f>
        <v>*(SR) WS BATTERED RING SILVER SML/MED (ON CARD)</v>
      </c>
      <c r="J3105">
        <f>'[2]Order Form'!I3054</f>
        <v>1</v>
      </c>
      <c r="K3105">
        <f>'[2]Order Form'!J3054</f>
        <v>9.06</v>
      </c>
      <c r="L3105">
        <f>'[2]Order Form'!K3054</f>
        <v>14.95</v>
      </c>
      <c r="M3105">
        <f>'[2]Order Form'!L2926</f>
        <v>0</v>
      </c>
    </row>
    <row r="3106" spans="3:13" ht="15" hidden="1" customHeight="1" outlineLevel="2" x14ac:dyDescent="0.25">
      <c r="C3106" s="59" t="s">
        <v>37</v>
      </c>
      <c r="D3106" s="59" t="s">
        <v>37</v>
      </c>
      <c r="E3106" t="str">
        <f>'[2]Order Form'!D3055</f>
        <v>512657C</v>
      </c>
      <c r="F3106">
        <f>'[2]Order Form'!E3055</f>
        <v>345</v>
      </c>
      <c r="G3106">
        <f>'[2]Order Form'!F3055</f>
        <v>0</v>
      </c>
      <c r="H3106">
        <f>'[2]Order Form'!G3055</f>
        <v>0</v>
      </c>
      <c r="I3106" t="str">
        <f>'[2]Order Form'!H3055</f>
        <v>*(SR) WS BATTERED RING SILVER MED/LRG (ON CARD)</v>
      </c>
      <c r="J3106">
        <f>'[2]Order Form'!I3055</f>
        <v>1</v>
      </c>
      <c r="K3106">
        <f>'[2]Order Form'!J3055</f>
        <v>9.06</v>
      </c>
      <c r="L3106">
        <f>'[2]Order Form'!K3055</f>
        <v>14.95</v>
      </c>
      <c r="M3106">
        <f>'[2]Order Form'!L2927</f>
        <v>0</v>
      </c>
    </row>
    <row r="3107" spans="3:13" ht="15" hidden="1" customHeight="1" outlineLevel="2" x14ac:dyDescent="0.25">
      <c r="C3107" s="59" t="s">
        <v>37</v>
      </c>
      <c r="D3107" s="59" t="s">
        <v>37</v>
      </c>
      <c r="E3107" t="str">
        <f>'[2]Order Form'!D3056</f>
        <v>512658C</v>
      </c>
      <c r="F3107">
        <f>'[2]Order Form'!E3056</f>
        <v>346</v>
      </c>
      <c r="G3107">
        <f>'[2]Order Form'!F3056</f>
        <v>0</v>
      </c>
      <c r="H3107">
        <f>'[2]Order Form'!G3056</f>
        <v>0</v>
      </c>
      <c r="I3107" t="str">
        <f>'[2]Order Form'!H3056</f>
        <v>*(SR) WS PEARLESCENT RING GOLD SML/MED (ON CARD)</v>
      </c>
      <c r="J3107">
        <f>'[2]Order Form'!I3056</f>
        <v>1</v>
      </c>
      <c r="K3107">
        <f>'[2]Order Form'!J3056</f>
        <v>9.06</v>
      </c>
      <c r="L3107">
        <f>'[2]Order Form'!K3056</f>
        <v>14.95</v>
      </c>
      <c r="M3107">
        <f>'[2]Order Form'!L2928</f>
        <v>0</v>
      </c>
    </row>
    <row r="3108" spans="3:13" ht="15" hidden="1" customHeight="1" outlineLevel="2" x14ac:dyDescent="0.25">
      <c r="C3108" s="59" t="s">
        <v>37</v>
      </c>
      <c r="D3108" s="59" t="s">
        <v>37</v>
      </c>
      <c r="E3108" t="str">
        <f>'[2]Order Form'!D3057</f>
        <v>512659C</v>
      </c>
      <c r="F3108">
        <f>'[2]Order Form'!E3057</f>
        <v>346</v>
      </c>
      <c r="G3108">
        <f>'[2]Order Form'!F3057</f>
        <v>0</v>
      </c>
      <c r="H3108">
        <f>'[2]Order Form'!G3057</f>
        <v>0</v>
      </c>
      <c r="I3108" t="str">
        <f>'[2]Order Form'!H3057</f>
        <v>*(SR) WS PEARLESCENT RING GOLD MED/LRG (ON CARD)</v>
      </c>
      <c r="J3108">
        <f>'[2]Order Form'!I3057</f>
        <v>1</v>
      </c>
      <c r="K3108">
        <f>'[2]Order Form'!J3057</f>
        <v>9.06</v>
      </c>
      <c r="L3108">
        <f>'[2]Order Form'!K3057</f>
        <v>14.95</v>
      </c>
      <c r="M3108">
        <f>'[2]Order Form'!L2929</f>
        <v>0</v>
      </c>
    </row>
    <row r="3109" spans="3:13" ht="15" hidden="1" customHeight="1" outlineLevel="2" x14ac:dyDescent="0.25">
      <c r="C3109" s="59" t="s">
        <v>37</v>
      </c>
      <c r="D3109" s="59" t="s">
        <v>37</v>
      </c>
      <c r="E3109" t="str">
        <f>'[2]Order Form'!D3058</f>
        <v>512660C</v>
      </c>
      <c r="F3109">
        <f>'[2]Order Form'!E3058</f>
        <v>347</v>
      </c>
      <c r="G3109">
        <f>'[2]Order Form'!F3058</f>
        <v>0</v>
      </c>
      <c r="H3109">
        <f>'[2]Order Form'!G3058</f>
        <v>0</v>
      </c>
      <c r="I3109" t="str">
        <f>'[2]Order Form'!H3058</f>
        <v>*(SR) WS WAVE CRYSTAL RING ROSE GOLD SML/MED (ON CARD)</v>
      </c>
      <c r="J3109">
        <f>'[2]Order Form'!I3058</f>
        <v>1</v>
      </c>
      <c r="K3109">
        <f>'[2]Order Form'!J3058</f>
        <v>9.06</v>
      </c>
      <c r="L3109">
        <f>'[2]Order Form'!K3058</f>
        <v>14.95</v>
      </c>
      <c r="M3109">
        <f>'[2]Order Form'!L2930</f>
        <v>0</v>
      </c>
    </row>
    <row r="3110" spans="3:13" ht="15" hidden="1" customHeight="1" outlineLevel="2" x14ac:dyDescent="0.25">
      <c r="C3110" s="59" t="s">
        <v>37</v>
      </c>
      <c r="D3110" s="59" t="s">
        <v>37</v>
      </c>
      <c r="E3110" t="str">
        <f>'[2]Order Form'!D3059</f>
        <v>512661C</v>
      </c>
      <c r="F3110">
        <f>'[2]Order Form'!E3059</f>
        <v>347</v>
      </c>
      <c r="G3110">
        <f>'[2]Order Form'!F3059</f>
        <v>0</v>
      </c>
      <c r="H3110">
        <f>'[2]Order Form'!G3059</f>
        <v>0</v>
      </c>
      <c r="I3110" t="str">
        <f>'[2]Order Form'!H3059</f>
        <v>*(SR) WS WAVE CRYSTAL RING ROSE GOLD MED/LRG (ON CARD)</v>
      </c>
      <c r="J3110">
        <f>'[2]Order Form'!I3059</f>
        <v>1</v>
      </c>
      <c r="K3110">
        <f>'[2]Order Form'!J3059</f>
        <v>9.06</v>
      </c>
      <c r="L3110">
        <f>'[2]Order Form'!K3059</f>
        <v>14.95</v>
      </c>
      <c r="M3110">
        <f>'[2]Order Form'!L2931</f>
        <v>0</v>
      </c>
    </row>
    <row r="3111" spans="3:13" ht="15" hidden="1" customHeight="1" outlineLevel="2" x14ac:dyDescent="0.25">
      <c r="C3111" s="59" t="s">
        <v>37</v>
      </c>
      <c r="D3111" s="59" t="s">
        <v>37</v>
      </c>
      <c r="E3111" t="str">
        <f>'[2]Order Form'!D3060</f>
        <v>512662C</v>
      </c>
      <c r="F3111">
        <f>'[2]Order Form'!E3060</f>
        <v>348</v>
      </c>
      <c r="G3111">
        <f>'[2]Order Form'!F3060</f>
        <v>0</v>
      </c>
      <c r="H3111">
        <f>'[2]Order Form'!G3060</f>
        <v>0</v>
      </c>
      <c r="I3111" t="str">
        <f>'[2]Order Form'!H3060</f>
        <v>*(SR) WS COSMIC SIGNET RING SILVER SML/MED (ON CARD)</v>
      </c>
      <c r="J3111">
        <f>'[2]Order Form'!I3060</f>
        <v>1</v>
      </c>
      <c r="K3111">
        <f>'[2]Order Form'!J3060</f>
        <v>9.06</v>
      </c>
      <c r="L3111">
        <f>'[2]Order Form'!K3060</f>
        <v>14.95</v>
      </c>
      <c r="M3111">
        <f>'[2]Order Form'!L2932</f>
        <v>0</v>
      </c>
    </row>
    <row r="3112" spans="3:13" ht="15" hidden="1" customHeight="1" outlineLevel="2" x14ac:dyDescent="0.25">
      <c r="C3112" s="59" t="s">
        <v>37</v>
      </c>
      <c r="D3112" s="59" t="s">
        <v>37</v>
      </c>
      <c r="E3112" t="str">
        <f>'[2]Order Form'!D3061</f>
        <v>512663C</v>
      </c>
      <c r="F3112">
        <f>'[2]Order Form'!E3061</f>
        <v>348</v>
      </c>
      <c r="G3112">
        <f>'[2]Order Form'!F3061</f>
        <v>0</v>
      </c>
      <c r="H3112">
        <f>'[2]Order Form'!G3061</f>
        <v>0</v>
      </c>
      <c r="I3112" t="str">
        <f>'[2]Order Form'!H3061</f>
        <v>*(SR) WS COSMIC SIGNET RING SILVER MED/LRG (ON CARD)</v>
      </c>
      <c r="J3112">
        <f>'[2]Order Form'!I3061</f>
        <v>1</v>
      </c>
      <c r="K3112">
        <f>'[2]Order Form'!J3061</f>
        <v>9.06</v>
      </c>
      <c r="L3112">
        <f>'[2]Order Form'!K3061</f>
        <v>14.95</v>
      </c>
      <c r="M3112">
        <f>'[2]Order Form'!L2933</f>
        <v>0</v>
      </c>
    </row>
    <row r="3113" spans="3:13" ht="15" hidden="1" customHeight="1" outlineLevel="2" x14ac:dyDescent="0.25">
      <c r="C3113" s="59" t="s">
        <v>37</v>
      </c>
      <c r="D3113" s="59" t="s">
        <v>37</v>
      </c>
      <c r="E3113">
        <f>'[2]Order Form'!D3062</f>
        <v>505227</v>
      </c>
      <c r="F3113">
        <f>'[2]Order Form'!E3062</f>
        <v>405</v>
      </c>
      <c r="G3113">
        <f>'[2]Order Form'!F3062</f>
        <v>0</v>
      </c>
      <c r="H3113">
        <f>'[2]Order Form'!G3062</f>
        <v>0</v>
      </c>
      <c r="I3113" t="str">
        <f>'[2]Order Form'!H3062</f>
        <v>WS JORDAN RING (ON CARD)</v>
      </c>
      <c r="J3113">
        <f>'[2]Order Form'!I3062</f>
        <v>1</v>
      </c>
      <c r="K3113">
        <f>'[2]Order Form'!J3062</f>
        <v>10.27</v>
      </c>
      <c r="L3113">
        <f>'[2]Order Form'!K3062</f>
        <v>16.95</v>
      </c>
      <c r="M3113">
        <f>'[2]Order Form'!L2934</f>
        <v>0</v>
      </c>
    </row>
    <row r="3114" spans="3:13" ht="15" hidden="1" customHeight="1" outlineLevel="2" x14ac:dyDescent="0.25">
      <c r="C3114" s="59" t="s">
        <v>37</v>
      </c>
      <c r="D3114" s="59" t="s">
        <v>37</v>
      </c>
      <c r="E3114">
        <f>'[2]Order Form'!D3063</f>
        <v>505792</v>
      </c>
      <c r="F3114">
        <f>'[2]Order Form'!E3063</f>
        <v>413</v>
      </c>
      <c r="G3114">
        <f>'[2]Order Form'!F3063</f>
        <v>0</v>
      </c>
      <c r="H3114">
        <f>'[2]Order Form'!G3063</f>
        <v>0</v>
      </c>
      <c r="I3114" t="str">
        <f>'[2]Order Form'!H3063</f>
        <v>WS RESILIENCE RING SILVER/AQUA - SMALL/MEDIUM (ON CARD)</v>
      </c>
      <c r="J3114">
        <f>'[2]Order Form'!I3063</f>
        <v>1</v>
      </c>
      <c r="K3114">
        <f>'[2]Order Form'!J3063</f>
        <v>10.27</v>
      </c>
      <c r="L3114">
        <f>'[2]Order Form'!K3063</f>
        <v>16.95</v>
      </c>
      <c r="M3114">
        <f>'[2]Order Form'!L2935</f>
        <v>0</v>
      </c>
    </row>
    <row r="3115" spans="3:13" ht="15" hidden="1" customHeight="1" outlineLevel="2" x14ac:dyDescent="0.25">
      <c r="C3115" s="59" t="s">
        <v>37</v>
      </c>
      <c r="D3115" s="59" t="s">
        <v>37</v>
      </c>
      <c r="E3115">
        <f>'[2]Order Form'!D3064</f>
        <v>506129</v>
      </c>
      <c r="F3115">
        <f>'[2]Order Form'!E3064</f>
        <v>419</v>
      </c>
      <c r="G3115">
        <f>'[2]Order Form'!F3064</f>
        <v>0</v>
      </c>
      <c r="H3115">
        <f>'[2]Order Form'!G3064</f>
        <v>0</v>
      </c>
      <c r="I3115" t="str">
        <f>'[2]Order Form'!H3064</f>
        <v>WS PLAYFUL RING GOLD SML/MED (ON CARD)</v>
      </c>
      <c r="J3115">
        <f>'[2]Order Form'!I3064</f>
        <v>1</v>
      </c>
      <c r="K3115">
        <f>'[2]Order Form'!J3064</f>
        <v>9.06</v>
      </c>
      <c r="L3115">
        <f>'[2]Order Form'!K3064</f>
        <v>14.95</v>
      </c>
      <c r="M3115">
        <f>'[2]Order Form'!L2936</f>
        <v>0</v>
      </c>
    </row>
    <row r="3116" spans="3:13" ht="15" hidden="1" customHeight="1" outlineLevel="2" x14ac:dyDescent="0.25">
      <c r="C3116" s="59" t="s">
        <v>37</v>
      </c>
      <c r="D3116" s="59" t="s">
        <v>37</v>
      </c>
      <c r="E3116">
        <f>'[2]Order Form'!D3065</f>
        <v>506130</v>
      </c>
      <c r="F3116">
        <f>'[2]Order Form'!E3065</f>
        <v>419</v>
      </c>
      <c r="G3116">
        <f>'[2]Order Form'!F3065</f>
        <v>0</v>
      </c>
      <c r="H3116">
        <f>'[2]Order Form'!G3065</f>
        <v>0</v>
      </c>
      <c r="I3116" t="str">
        <f>'[2]Order Form'!H3065</f>
        <v>WS PLAYFUL RING GOLD MED/LGE (ON CARD)</v>
      </c>
      <c r="J3116">
        <f>'[2]Order Form'!I3065</f>
        <v>1</v>
      </c>
      <c r="K3116">
        <f>'[2]Order Form'!J3065</f>
        <v>9.06</v>
      </c>
      <c r="L3116">
        <f>'[2]Order Form'!K3065</f>
        <v>14.95</v>
      </c>
      <c r="M3116">
        <f>'[2]Order Form'!L2937</f>
        <v>0</v>
      </c>
    </row>
    <row r="3117" spans="3:13" ht="15" hidden="1" customHeight="1" outlineLevel="2" x14ac:dyDescent="0.25">
      <c r="C3117" s="59" t="s">
        <v>37</v>
      </c>
      <c r="D3117" s="59" t="s">
        <v>37</v>
      </c>
      <c r="E3117">
        <f>'[2]Order Form'!D3066</f>
        <v>506403</v>
      </c>
      <c r="F3117">
        <f>'[2]Order Form'!E3066</f>
        <v>420</v>
      </c>
      <c r="G3117">
        <f>'[2]Order Form'!F3066</f>
        <v>0</v>
      </c>
      <c r="H3117">
        <f>'[2]Order Form'!G3066</f>
        <v>0</v>
      </c>
      <c r="I3117" t="str">
        <f>'[2]Order Form'!H3066</f>
        <v>WS BRILLANT RING GOLD SML/MED (ON CARD)</v>
      </c>
      <c r="J3117">
        <f>'[2]Order Form'!I3066</f>
        <v>1</v>
      </c>
      <c r="K3117">
        <f>'[2]Order Form'!J3066</f>
        <v>10.27</v>
      </c>
      <c r="L3117">
        <f>'[2]Order Form'!K3066</f>
        <v>16.95</v>
      </c>
      <c r="M3117">
        <f>'[2]Order Form'!L2938</f>
        <v>0</v>
      </c>
    </row>
    <row r="3118" spans="3:13" ht="15" hidden="1" customHeight="1" outlineLevel="2" x14ac:dyDescent="0.25">
      <c r="C3118" s="59" t="s">
        <v>37</v>
      </c>
      <c r="D3118" s="59" t="s">
        <v>37</v>
      </c>
      <c r="E3118">
        <f>'[2]Order Form'!D3067</f>
        <v>506404</v>
      </c>
      <c r="F3118">
        <f>'[2]Order Form'!E3067</f>
        <v>420</v>
      </c>
      <c r="G3118">
        <f>'[2]Order Form'!F3067</f>
        <v>0</v>
      </c>
      <c r="H3118">
        <f>'[2]Order Form'!G3067</f>
        <v>0</v>
      </c>
      <c r="I3118" t="str">
        <f>'[2]Order Form'!H3067</f>
        <v>WS BRILLANT RING GOLD MED/LGE (ON CARD)</v>
      </c>
      <c r="J3118">
        <f>'[2]Order Form'!I3067</f>
        <v>1</v>
      </c>
      <c r="K3118">
        <f>'[2]Order Form'!J3067</f>
        <v>10.27</v>
      </c>
      <c r="L3118">
        <f>'[2]Order Form'!K3067</f>
        <v>16.95</v>
      </c>
      <c r="M3118">
        <f>'[2]Order Form'!L2939</f>
        <v>0</v>
      </c>
    </row>
    <row r="3119" spans="3:13" ht="15" hidden="1" customHeight="1" outlineLevel="2" x14ac:dyDescent="0.25">
      <c r="C3119" s="59" t="s">
        <v>37</v>
      </c>
      <c r="D3119" s="59" t="s">
        <v>37</v>
      </c>
      <c r="E3119">
        <f>'[2]Order Form'!D3068</f>
        <v>506595</v>
      </c>
      <c r="F3119">
        <f>'[2]Order Form'!E3068</f>
        <v>423</v>
      </c>
      <c r="G3119">
        <f>'[2]Order Form'!F3068</f>
        <v>0</v>
      </c>
      <c r="H3119">
        <f>'[2]Order Form'!G3068</f>
        <v>0</v>
      </c>
      <c r="I3119" t="str">
        <f>'[2]Order Form'!H3068</f>
        <v>WS OPTIMISTIC RING ROSE GOLD SML/MED (ON CARD)</v>
      </c>
      <c r="J3119">
        <f>'[2]Order Form'!I3068</f>
        <v>1</v>
      </c>
      <c r="K3119">
        <f>'[2]Order Form'!J3068</f>
        <v>10.27</v>
      </c>
      <c r="L3119">
        <f>'[2]Order Form'!K3068</f>
        <v>16.95</v>
      </c>
      <c r="M3119">
        <f>'[2]Order Form'!L2940</f>
        <v>0</v>
      </c>
    </row>
    <row r="3120" spans="3:13" ht="15" hidden="1" customHeight="1" outlineLevel="2" x14ac:dyDescent="0.25">
      <c r="C3120" s="59" t="s">
        <v>37</v>
      </c>
      <c r="D3120" s="59" t="s">
        <v>37</v>
      </c>
      <c r="E3120">
        <f>'[2]Order Form'!D3069</f>
        <v>506596</v>
      </c>
      <c r="F3120">
        <f>'[2]Order Form'!E3069</f>
        <v>423</v>
      </c>
      <c r="G3120">
        <f>'[2]Order Form'!F3069</f>
        <v>0</v>
      </c>
      <c r="H3120">
        <f>'[2]Order Form'!G3069</f>
        <v>0</v>
      </c>
      <c r="I3120" t="str">
        <f>'[2]Order Form'!H3069</f>
        <v>WS OPTIMISTIC RING ROSE GOLD MED/LRG (ON CARD)</v>
      </c>
      <c r="J3120">
        <f>'[2]Order Form'!I3069</f>
        <v>1</v>
      </c>
      <c r="K3120">
        <f>'[2]Order Form'!J3069</f>
        <v>10.27</v>
      </c>
      <c r="L3120">
        <f>'[2]Order Form'!K3069</f>
        <v>16.95</v>
      </c>
      <c r="M3120">
        <f>'[2]Order Form'!L2941</f>
        <v>0</v>
      </c>
    </row>
    <row r="3121" spans="3:13" ht="15" hidden="1" customHeight="1" outlineLevel="2" x14ac:dyDescent="0.25">
      <c r="C3121" s="59" t="s">
        <v>37</v>
      </c>
      <c r="D3121" s="59" t="s">
        <v>37</v>
      </c>
      <c r="E3121" t="str">
        <f>'[2]Order Form'!D3070</f>
        <v>511530C</v>
      </c>
      <c r="F3121">
        <f>'[2]Order Form'!E3070</f>
        <v>447</v>
      </c>
      <c r="G3121">
        <f>'[2]Order Form'!F3070</f>
        <v>0</v>
      </c>
      <c r="H3121">
        <f>'[2]Order Form'!G3070</f>
        <v>0</v>
      </c>
      <c r="I3121" t="str">
        <f>'[2]Order Form'!H3070</f>
        <v>WS INFINITY CRYSTAL RING ROSE GOLD/CLEAR CRYSTAL SML/MED (ON CARD)</v>
      </c>
      <c r="J3121">
        <f>'[2]Order Form'!I3070</f>
        <v>1</v>
      </c>
      <c r="K3121">
        <f>'[2]Order Form'!J3070</f>
        <v>10.27</v>
      </c>
      <c r="L3121">
        <f>'[2]Order Form'!K3070</f>
        <v>16.95</v>
      </c>
      <c r="M3121">
        <f>'[2]Order Form'!L2942</f>
        <v>0</v>
      </c>
    </row>
    <row r="3122" spans="3:13" ht="15" hidden="1" customHeight="1" outlineLevel="2" x14ac:dyDescent="0.25">
      <c r="C3122" s="59" t="s">
        <v>37</v>
      </c>
      <c r="D3122" s="59" t="s">
        <v>37</v>
      </c>
      <c r="E3122" t="str">
        <f>'[2]Order Form'!D3071</f>
        <v>511531C</v>
      </c>
      <c r="F3122">
        <f>'[2]Order Form'!E3071</f>
        <v>447</v>
      </c>
      <c r="G3122">
        <f>'[2]Order Form'!F3071</f>
        <v>0</v>
      </c>
      <c r="H3122">
        <f>'[2]Order Form'!G3071</f>
        <v>0</v>
      </c>
      <c r="I3122" t="str">
        <f>'[2]Order Form'!H3071</f>
        <v>WS INFINITY CRYSTAL RING ROSE GOLD/CLEAR CRYSTAL MED/LRG (ON CARD)</v>
      </c>
      <c r="J3122">
        <f>'[2]Order Form'!I3071</f>
        <v>1</v>
      </c>
      <c r="K3122">
        <f>'[2]Order Form'!J3071</f>
        <v>10.27</v>
      </c>
      <c r="L3122">
        <f>'[2]Order Form'!K3071</f>
        <v>16.95</v>
      </c>
      <c r="M3122">
        <f>'[2]Order Form'!L2943</f>
        <v>0</v>
      </c>
    </row>
    <row r="3123" spans="3:13" ht="15" hidden="1" customHeight="1" outlineLevel="2" x14ac:dyDescent="0.25">
      <c r="C3123" s="59" t="s">
        <v>37</v>
      </c>
      <c r="D3123" s="59" t="s">
        <v>37</v>
      </c>
      <c r="E3123" t="str">
        <f>'[2]Order Form'!D3072</f>
        <v>511532C</v>
      </c>
      <c r="F3123">
        <f>'[2]Order Form'!E3072</f>
        <v>448</v>
      </c>
      <c r="G3123">
        <f>'[2]Order Form'!F3072</f>
        <v>0</v>
      </c>
      <c r="H3123">
        <f>'[2]Order Form'!G3072</f>
        <v>0</v>
      </c>
      <c r="I3123" t="str">
        <f>'[2]Order Form'!H3072</f>
        <v>WS ROUND DUET RING GOLD/CLEAR CRYSTAL SML/MED (ON CARD)</v>
      </c>
      <c r="J3123">
        <f>'[2]Order Form'!I3072</f>
        <v>1</v>
      </c>
      <c r="K3123">
        <f>'[2]Order Form'!J3072</f>
        <v>10.27</v>
      </c>
      <c r="L3123">
        <f>'[2]Order Form'!K3072</f>
        <v>16.95</v>
      </c>
      <c r="M3123">
        <f>'[2]Order Form'!L2944</f>
        <v>0</v>
      </c>
    </row>
    <row r="3124" spans="3:13" ht="15" hidden="1" customHeight="1" outlineLevel="2" x14ac:dyDescent="0.25">
      <c r="C3124" s="59" t="s">
        <v>37</v>
      </c>
      <c r="D3124" s="59" t="s">
        <v>37</v>
      </c>
      <c r="E3124" t="str">
        <f>'[2]Order Form'!D3073</f>
        <v>511533C</v>
      </c>
      <c r="F3124">
        <f>'[2]Order Form'!E3073</f>
        <v>448</v>
      </c>
      <c r="G3124">
        <f>'[2]Order Form'!F3073</f>
        <v>0</v>
      </c>
      <c r="H3124">
        <f>'[2]Order Form'!G3073</f>
        <v>0</v>
      </c>
      <c r="I3124" t="str">
        <f>'[2]Order Form'!H3073</f>
        <v xml:space="preserve">WS ROUND DUET RING GOLD/CLEAR CRYSTAL MED/LRG (ON CARD) </v>
      </c>
      <c r="J3124">
        <f>'[2]Order Form'!I3073</f>
        <v>1</v>
      </c>
      <c r="K3124">
        <f>'[2]Order Form'!J3073</f>
        <v>10.27</v>
      </c>
      <c r="L3124">
        <f>'[2]Order Form'!K3073</f>
        <v>16.95</v>
      </c>
      <c r="M3124">
        <f>'[2]Order Form'!L2945</f>
        <v>0</v>
      </c>
    </row>
    <row r="3125" spans="3:13" ht="15" hidden="1" customHeight="1" outlineLevel="2" x14ac:dyDescent="0.25">
      <c r="C3125" s="59" t="s">
        <v>37</v>
      </c>
      <c r="D3125" s="59" t="s">
        <v>37</v>
      </c>
      <c r="E3125" t="str">
        <f>'[2]Order Form'!D3074</f>
        <v>511534C</v>
      </c>
      <c r="F3125">
        <f>'[2]Order Form'!E3074</f>
        <v>449</v>
      </c>
      <c r="G3125">
        <f>'[2]Order Form'!F3074</f>
        <v>0</v>
      </c>
      <c r="H3125">
        <f>'[2]Order Form'!G3074</f>
        <v>0</v>
      </c>
      <c r="I3125" t="str">
        <f>'[2]Order Form'!H3074</f>
        <v>WS TRANQUILLITY RING SILVER/SOFT PINK SML/MED (ON CARD)</v>
      </c>
      <c r="J3125">
        <f>'[2]Order Form'!I3074</f>
        <v>1</v>
      </c>
      <c r="K3125">
        <f>'[2]Order Form'!J3074</f>
        <v>10.27</v>
      </c>
      <c r="L3125">
        <f>'[2]Order Form'!K3074</f>
        <v>16.95</v>
      </c>
      <c r="M3125">
        <f>'[2]Order Form'!L2946</f>
        <v>0</v>
      </c>
    </row>
    <row r="3126" spans="3:13" ht="15" hidden="1" customHeight="1" outlineLevel="2" x14ac:dyDescent="0.25">
      <c r="C3126" s="59" t="s">
        <v>37</v>
      </c>
      <c r="D3126" s="59" t="s">
        <v>37</v>
      </c>
      <c r="E3126" t="str">
        <f>'[2]Order Form'!D3075</f>
        <v>511535C</v>
      </c>
      <c r="F3126">
        <f>'[2]Order Form'!E3075</f>
        <v>449</v>
      </c>
      <c r="G3126">
        <f>'[2]Order Form'!F3075</f>
        <v>0</v>
      </c>
      <c r="H3126">
        <f>'[2]Order Form'!G3075</f>
        <v>0</v>
      </c>
      <c r="I3126" t="str">
        <f>'[2]Order Form'!H3075</f>
        <v xml:space="preserve">WS TRANQUILLITY RING SILVER/SOFT PINK MED/LRG (ON CARD) </v>
      </c>
      <c r="J3126">
        <f>'[2]Order Form'!I3075</f>
        <v>1</v>
      </c>
      <c r="K3126">
        <f>'[2]Order Form'!J3075</f>
        <v>10.27</v>
      </c>
      <c r="L3126">
        <f>'[2]Order Form'!K3075</f>
        <v>16.95</v>
      </c>
      <c r="M3126">
        <f>'[2]Order Form'!L2947</f>
        <v>0</v>
      </c>
    </row>
    <row r="3127" spans="3:13" ht="15" hidden="1" customHeight="1" outlineLevel="2" x14ac:dyDescent="0.25">
      <c r="C3127" s="59" t="s">
        <v>37</v>
      </c>
      <c r="D3127" s="59" t="s">
        <v>37</v>
      </c>
      <c r="E3127" t="str">
        <f>'[2]Order Form'!D3076</f>
        <v>512152C</v>
      </c>
      <c r="F3127">
        <f>'[2]Order Form'!E3076</f>
        <v>452</v>
      </c>
      <c r="G3127">
        <f>'[2]Order Form'!F3076</f>
        <v>0</v>
      </c>
      <c r="H3127">
        <f>'[2]Order Form'!G3076</f>
        <v>0</v>
      </c>
      <c r="I3127" t="str">
        <f>'[2]Order Form'!H3076</f>
        <v>*(OR) WS LINEAR STONE RING LIGHT YELLOW/SILVER SML/MED (ON CARD)</v>
      </c>
      <c r="J3127">
        <f>'[2]Order Form'!I3076</f>
        <v>1</v>
      </c>
      <c r="K3127">
        <f>'[2]Order Form'!J3076</f>
        <v>10.27</v>
      </c>
      <c r="L3127">
        <f>'[2]Order Form'!K3076</f>
        <v>16.95</v>
      </c>
      <c r="M3127">
        <f>'[2]Order Form'!L2948</f>
        <v>0</v>
      </c>
    </row>
    <row r="3128" spans="3:13" ht="15" hidden="1" customHeight="1" outlineLevel="2" x14ac:dyDescent="0.25">
      <c r="C3128" s="59" t="s">
        <v>37</v>
      </c>
      <c r="D3128" s="59" t="s">
        <v>37</v>
      </c>
      <c r="E3128" t="str">
        <f>'[2]Order Form'!D3077</f>
        <v>512153C</v>
      </c>
      <c r="F3128">
        <f>'[2]Order Form'!E3077</f>
        <v>452</v>
      </c>
      <c r="G3128">
        <f>'[2]Order Form'!F3077</f>
        <v>0</v>
      </c>
      <c r="H3128">
        <f>'[2]Order Form'!G3077</f>
        <v>0</v>
      </c>
      <c r="I3128" t="str">
        <f>'[2]Order Form'!H3077</f>
        <v>*(OR) WS LINEAR STONE RING LIGHT YELLOW/SILVER MED/LRG (ON CARD)</v>
      </c>
      <c r="J3128">
        <f>'[2]Order Form'!I3077</f>
        <v>1</v>
      </c>
      <c r="K3128">
        <f>'[2]Order Form'!J3077</f>
        <v>10.27</v>
      </c>
      <c r="L3128">
        <f>'[2]Order Form'!K3077</f>
        <v>16.95</v>
      </c>
      <c r="M3128">
        <f>'[2]Order Form'!L2949</f>
        <v>0</v>
      </c>
    </row>
    <row r="3129" spans="3:13" ht="15" hidden="1" customHeight="1" outlineLevel="2" x14ac:dyDescent="0.25">
      <c r="C3129" s="59" t="s">
        <v>37</v>
      </c>
      <c r="D3129" s="59" t="s">
        <v>37</v>
      </c>
      <c r="E3129" t="str">
        <f>'[2]Order Form'!D3078</f>
        <v>512154C</v>
      </c>
      <c r="F3129">
        <f>'[2]Order Form'!E3078</f>
        <v>452</v>
      </c>
      <c r="G3129">
        <f>'[2]Order Form'!F3078</f>
        <v>0</v>
      </c>
      <c r="H3129">
        <f>'[2]Order Form'!G3078</f>
        <v>0</v>
      </c>
      <c r="I3129" t="str">
        <f>'[2]Order Form'!H3078</f>
        <v>*(OR) WS LINEAR STONE RING JET/GOLD SML/MED (ON CARD)</v>
      </c>
      <c r="J3129">
        <f>'[2]Order Form'!I3078</f>
        <v>1</v>
      </c>
      <c r="K3129">
        <f>'[2]Order Form'!J3078</f>
        <v>10.27</v>
      </c>
      <c r="L3129">
        <f>'[2]Order Form'!K3078</f>
        <v>16.95</v>
      </c>
      <c r="M3129">
        <f>'[2]Order Form'!L2950</f>
        <v>0</v>
      </c>
    </row>
    <row r="3130" spans="3:13" ht="15" hidden="1" customHeight="1" outlineLevel="2" x14ac:dyDescent="0.25">
      <c r="C3130" s="59" t="s">
        <v>37</v>
      </c>
      <c r="D3130" s="59" t="s">
        <v>37</v>
      </c>
      <c r="E3130" t="str">
        <f>'[2]Order Form'!D3079</f>
        <v>512155C</v>
      </c>
      <c r="F3130">
        <f>'[2]Order Form'!E3079</f>
        <v>452</v>
      </c>
      <c r="G3130">
        <f>'[2]Order Form'!F3079</f>
        <v>0</v>
      </c>
      <c r="H3130">
        <f>'[2]Order Form'!G3079</f>
        <v>0</v>
      </c>
      <c r="I3130" t="str">
        <f>'[2]Order Form'!H3079</f>
        <v>*(OR) WS LINEAR STONE RING JET/GOLD MED/LRG (ON CARD)</v>
      </c>
      <c r="J3130">
        <f>'[2]Order Form'!I3079</f>
        <v>1</v>
      </c>
      <c r="K3130">
        <f>'[2]Order Form'!J3079</f>
        <v>10.27</v>
      </c>
      <c r="L3130">
        <f>'[2]Order Form'!K3079</f>
        <v>16.95</v>
      </c>
      <c r="M3130">
        <f>'[2]Order Form'!L2951</f>
        <v>0</v>
      </c>
    </row>
    <row r="3131" spans="3:13" ht="15" hidden="1" customHeight="1" outlineLevel="2" x14ac:dyDescent="0.25">
      <c r="C3131" s="59" t="s">
        <v>37</v>
      </c>
      <c r="D3131" s="59" t="s">
        <v>37</v>
      </c>
      <c r="E3131" t="str">
        <f>'[2]Order Form'!D3080</f>
        <v>512156C</v>
      </c>
      <c r="F3131">
        <f>'[2]Order Form'!E3080</f>
        <v>453</v>
      </c>
      <c r="G3131">
        <f>'[2]Order Form'!F3080</f>
        <v>0</v>
      </c>
      <c r="H3131">
        <f>'[2]Order Form'!G3080</f>
        <v>0</v>
      </c>
      <c r="I3131" t="str">
        <f>'[2]Order Form'!H3080</f>
        <v>*(OR) WS OVAL CUT TRI-STONE RING SILVER/EMERALD SML/MED (ON CARD)</v>
      </c>
      <c r="J3131">
        <f>'[2]Order Form'!I3080</f>
        <v>1</v>
      </c>
      <c r="K3131">
        <f>'[2]Order Form'!J3080</f>
        <v>10.27</v>
      </c>
      <c r="L3131">
        <f>'[2]Order Form'!K3080</f>
        <v>16.95</v>
      </c>
      <c r="M3131">
        <f>'[2]Order Form'!L2952</f>
        <v>0</v>
      </c>
    </row>
    <row r="3132" spans="3:13" ht="15" hidden="1" customHeight="1" outlineLevel="2" x14ac:dyDescent="0.25">
      <c r="C3132" s="59" t="s">
        <v>37</v>
      </c>
      <c r="D3132" s="59" t="s">
        <v>37</v>
      </c>
      <c r="E3132" t="str">
        <f>'[2]Order Form'!D3081</f>
        <v>512157C</v>
      </c>
      <c r="F3132">
        <f>'[2]Order Form'!E3081</f>
        <v>453</v>
      </c>
      <c r="G3132">
        <f>'[2]Order Form'!F3081</f>
        <v>0</v>
      </c>
      <c r="H3132">
        <f>'[2]Order Form'!G3081</f>
        <v>0</v>
      </c>
      <c r="I3132" t="str">
        <f>'[2]Order Form'!H3081</f>
        <v>*(OR) WS OVAL CUT TRI-STONE RING SILVER/EMERALD MED/LRG (ON CARD)</v>
      </c>
      <c r="J3132">
        <f>'[2]Order Form'!I3081</f>
        <v>1</v>
      </c>
      <c r="K3132">
        <f>'[2]Order Form'!J3081</f>
        <v>10.27</v>
      </c>
      <c r="L3132">
        <f>'[2]Order Form'!K3081</f>
        <v>16.95</v>
      </c>
      <c r="M3132">
        <f>'[2]Order Form'!L2953</f>
        <v>0</v>
      </c>
    </row>
    <row r="3133" spans="3:13" ht="15" hidden="1" customHeight="1" outlineLevel="2" x14ac:dyDescent="0.25">
      <c r="C3133" s="59" t="s">
        <v>37</v>
      </c>
      <c r="D3133" s="59" t="s">
        <v>37</v>
      </c>
      <c r="E3133" t="str">
        <f>'[2]Order Form'!D3082</f>
        <v>512158C</v>
      </c>
      <c r="F3133">
        <f>'[2]Order Form'!E3082</f>
        <v>453</v>
      </c>
      <c r="G3133">
        <f>'[2]Order Form'!F3082</f>
        <v>0</v>
      </c>
      <c r="H3133">
        <f>'[2]Order Form'!G3082</f>
        <v>0</v>
      </c>
      <c r="I3133" t="str">
        <f>'[2]Order Form'!H3082</f>
        <v>*(OR) WS OVAL CUT TRI-STONE RING ROSE GOLD/PINK SML/MED (ON CARD)</v>
      </c>
      <c r="J3133">
        <f>'[2]Order Form'!I3082</f>
        <v>1</v>
      </c>
      <c r="K3133">
        <f>'[2]Order Form'!J3082</f>
        <v>10.27</v>
      </c>
      <c r="L3133">
        <f>'[2]Order Form'!K3082</f>
        <v>16.95</v>
      </c>
      <c r="M3133">
        <f>'[2]Order Form'!L2954</f>
        <v>0</v>
      </c>
    </row>
    <row r="3134" spans="3:13" ht="15" hidden="1" customHeight="1" outlineLevel="2" x14ac:dyDescent="0.25">
      <c r="C3134" s="59" t="s">
        <v>37</v>
      </c>
      <c r="D3134" s="59" t="s">
        <v>37</v>
      </c>
      <c r="E3134" t="str">
        <f>'[2]Order Form'!D3083</f>
        <v>512159C</v>
      </c>
      <c r="F3134">
        <f>'[2]Order Form'!E3083</f>
        <v>453</v>
      </c>
      <c r="G3134">
        <f>'[2]Order Form'!F3083</f>
        <v>0</v>
      </c>
      <c r="H3134" t="str">
        <f>'[2]Order Form'!G3083</f>
        <v>LOW</v>
      </c>
      <c r="I3134" t="str">
        <f>'[2]Order Form'!H3083</f>
        <v>*(OR) WS OVAL CUT TRI-STONE RING ROSE GOLD/PINK MED/LRG (ON CARD)</v>
      </c>
      <c r="J3134">
        <f>'[2]Order Form'!I3083</f>
        <v>1</v>
      </c>
      <c r="K3134">
        <f>'[2]Order Form'!J3083</f>
        <v>10.27</v>
      </c>
      <c r="L3134">
        <f>'[2]Order Form'!K3083</f>
        <v>16.95</v>
      </c>
      <c r="M3134">
        <f>'[2]Order Form'!L2955</f>
        <v>0</v>
      </c>
    </row>
    <row r="3135" spans="3:13" ht="15" hidden="1" customHeight="1" outlineLevel="2" x14ac:dyDescent="0.25">
      <c r="C3135" s="59" t="s">
        <v>37</v>
      </c>
      <c r="D3135" s="59" t="s">
        <v>37</v>
      </c>
      <c r="E3135" t="str">
        <f>'[2]Order Form'!D3084</f>
        <v>512664C</v>
      </c>
      <c r="F3135">
        <f>'[2]Order Form'!E3084</f>
        <v>454</v>
      </c>
      <c r="G3135">
        <f>'[2]Order Form'!F3084</f>
        <v>0</v>
      </c>
      <c r="H3135">
        <f>'[2]Order Form'!G3084</f>
        <v>0</v>
      </c>
      <c r="I3135" t="str">
        <f>'[2]Order Form'!H3084</f>
        <v>*(SR) WS MOLTEN RING GOLD SML/MED (ON CARD)</v>
      </c>
      <c r="J3135">
        <f>'[2]Order Form'!I3084</f>
        <v>1</v>
      </c>
      <c r="K3135">
        <f>'[2]Order Form'!J3084</f>
        <v>10.27</v>
      </c>
      <c r="L3135">
        <f>'[2]Order Form'!K3084</f>
        <v>16.95</v>
      </c>
      <c r="M3135">
        <f>'[2]Order Form'!L2956</f>
        <v>0</v>
      </c>
    </row>
    <row r="3136" spans="3:13" ht="15" hidden="1" customHeight="1" outlineLevel="2" x14ac:dyDescent="0.25">
      <c r="C3136" s="59" t="s">
        <v>37</v>
      </c>
      <c r="D3136" s="59" t="s">
        <v>37</v>
      </c>
      <c r="E3136" t="str">
        <f>'[2]Order Form'!D3085</f>
        <v>512665C</v>
      </c>
      <c r="F3136">
        <f>'[2]Order Form'!E3085</f>
        <v>454</v>
      </c>
      <c r="G3136">
        <f>'[2]Order Form'!F3085</f>
        <v>0</v>
      </c>
      <c r="H3136">
        <f>'[2]Order Form'!G3085</f>
        <v>0</v>
      </c>
      <c r="I3136" t="str">
        <f>'[2]Order Form'!H3085</f>
        <v>*(SR) WS MOLTEN RING GOLD MED/LRG (ON CARD)</v>
      </c>
      <c r="J3136">
        <f>'[2]Order Form'!I3085</f>
        <v>1</v>
      </c>
      <c r="K3136">
        <f>'[2]Order Form'!J3085</f>
        <v>10.27</v>
      </c>
      <c r="L3136">
        <f>'[2]Order Form'!K3085</f>
        <v>16.95</v>
      </c>
      <c r="M3136">
        <f>'[2]Order Form'!L2957</f>
        <v>0</v>
      </c>
    </row>
    <row r="3137" spans="3:13" ht="15" hidden="1" customHeight="1" outlineLevel="2" x14ac:dyDescent="0.25">
      <c r="C3137" s="59" t="s">
        <v>37</v>
      </c>
      <c r="D3137" s="59" t="s">
        <v>37</v>
      </c>
      <c r="E3137" t="str">
        <f>'[2]Order Form'!D3086</f>
        <v>512666C</v>
      </c>
      <c r="F3137">
        <f>'[2]Order Form'!E3086</f>
        <v>455</v>
      </c>
      <c r="G3137">
        <f>'[2]Order Form'!F3086</f>
        <v>0</v>
      </c>
      <c r="H3137">
        <f>'[2]Order Form'!G3086</f>
        <v>0</v>
      </c>
      <c r="I3137" t="str">
        <f>'[2]Order Form'!H3086</f>
        <v>*(SR) WS LINEAR BOLD RING SILVER SML/MED (ON CARD)</v>
      </c>
      <c r="J3137">
        <f>'[2]Order Form'!I3086</f>
        <v>1</v>
      </c>
      <c r="K3137">
        <f>'[2]Order Form'!J3086</f>
        <v>10.27</v>
      </c>
      <c r="L3137">
        <f>'[2]Order Form'!K3086</f>
        <v>16.95</v>
      </c>
      <c r="M3137">
        <f>'[2]Order Form'!L2958</f>
        <v>0</v>
      </c>
    </row>
    <row r="3138" spans="3:13" ht="15" hidden="1" customHeight="1" outlineLevel="2" x14ac:dyDescent="0.25">
      <c r="C3138" s="59" t="s">
        <v>37</v>
      </c>
      <c r="D3138" s="59" t="s">
        <v>37</v>
      </c>
      <c r="E3138" t="str">
        <f>'[2]Order Form'!D3087</f>
        <v>512667C</v>
      </c>
      <c r="F3138">
        <f>'[2]Order Form'!E3087</f>
        <v>455</v>
      </c>
      <c r="G3138">
        <f>'[2]Order Form'!F3087</f>
        <v>0</v>
      </c>
      <c r="H3138">
        <f>'[2]Order Form'!G3087</f>
        <v>0</v>
      </c>
      <c r="I3138" t="str">
        <f>'[2]Order Form'!H3087</f>
        <v>*(SR) WS LINEAR BOLD RING SILVER MED/LRG (ON CARD)</v>
      </c>
      <c r="J3138">
        <f>'[2]Order Form'!I3087</f>
        <v>1</v>
      </c>
      <c r="K3138">
        <f>'[2]Order Form'!J3087</f>
        <v>10.27</v>
      </c>
      <c r="L3138">
        <f>'[2]Order Form'!K3087</f>
        <v>16.95</v>
      </c>
      <c r="M3138">
        <f>'[2]Order Form'!L2959</f>
        <v>0</v>
      </c>
    </row>
    <row r="3139" spans="3:13" ht="15" hidden="1" customHeight="1" outlineLevel="2" x14ac:dyDescent="0.25">
      <c r="C3139" s="59" t="s">
        <v>37</v>
      </c>
      <c r="D3139" s="59" t="s">
        <v>37</v>
      </c>
      <c r="E3139">
        <f>'[2]Order Form'!D3088</f>
        <v>505228</v>
      </c>
      <c r="F3139">
        <f>'[2]Order Form'!E3088</f>
        <v>500</v>
      </c>
      <c r="G3139">
        <f>'[2]Order Form'!F3088</f>
        <v>0</v>
      </c>
      <c r="H3139">
        <f>'[2]Order Form'!G3088</f>
        <v>0</v>
      </c>
      <c r="I3139" t="str">
        <f>'[2]Order Form'!H3088</f>
        <v>WS ANGELIQUE ETERNITY RING GOLD (ON CARD)</v>
      </c>
      <c r="J3139">
        <f>'[2]Order Form'!I3088</f>
        <v>1</v>
      </c>
      <c r="K3139">
        <f>'[2]Order Form'!J3088</f>
        <v>12.09</v>
      </c>
      <c r="L3139">
        <f>'[2]Order Form'!K3088</f>
        <v>19.95</v>
      </c>
      <c r="M3139">
        <f>'[2]Order Form'!L2960</f>
        <v>0</v>
      </c>
    </row>
    <row r="3140" spans="3:13" ht="15" hidden="1" customHeight="1" outlineLevel="2" x14ac:dyDescent="0.25">
      <c r="C3140" s="59" t="s">
        <v>37</v>
      </c>
      <c r="D3140" s="59" t="s">
        <v>37</v>
      </c>
      <c r="E3140">
        <f>'[2]Order Form'!D3089</f>
        <v>505794</v>
      </c>
      <c r="F3140">
        <f>'[2]Order Form'!E3089</f>
        <v>511</v>
      </c>
      <c r="G3140">
        <f>'[2]Order Form'!F3089</f>
        <v>0</v>
      </c>
      <c r="H3140">
        <f>'[2]Order Form'!G3089</f>
        <v>0</v>
      </c>
      <c r="I3140" t="str">
        <f>'[2]Order Form'!H3089</f>
        <v>WS RESPECT RING ROSE GOLD - SMALL/MEDIUM (ON CARD)</v>
      </c>
      <c r="J3140">
        <f>'[2]Order Form'!I3089</f>
        <v>1</v>
      </c>
      <c r="K3140">
        <f>'[2]Order Form'!J3089</f>
        <v>12.09</v>
      </c>
      <c r="L3140">
        <f>'[2]Order Form'!K3089</f>
        <v>19.95</v>
      </c>
      <c r="M3140">
        <f>'[2]Order Form'!L2961</f>
        <v>0</v>
      </c>
    </row>
    <row r="3141" spans="3:13" ht="15" hidden="1" customHeight="1" outlineLevel="2" x14ac:dyDescent="0.25">
      <c r="C3141" s="59" t="s">
        <v>37</v>
      </c>
      <c r="D3141" s="59" t="s">
        <v>37</v>
      </c>
      <c r="E3141">
        <f>'[2]Order Form'!D3090</f>
        <v>505795</v>
      </c>
      <c r="F3141">
        <f>'[2]Order Form'!E3090</f>
        <v>511</v>
      </c>
      <c r="G3141">
        <f>'[2]Order Form'!F3090</f>
        <v>0</v>
      </c>
      <c r="H3141" t="str">
        <f>'[2]Order Form'!G3090</f>
        <v>LOW</v>
      </c>
      <c r="I3141" t="str">
        <f>'[2]Order Form'!H3090</f>
        <v>WS RESPECT RING ROSE GOLD MED/LGE (ON CARD)</v>
      </c>
      <c r="J3141">
        <f>'[2]Order Form'!I3090</f>
        <v>1</v>
      </c>
      <c r="K3141">
        <f>'[2]Order Form'!J3090</f>
        <v>12.09</v>
      </c>
      <c r="L3141">
        <f>'[2]Order Form'!K3090</f>
        <v>19.95</v>
      </c>
      <c r="M3141">
        <f>'[2]Order Form'!L2962</f>
        <v>0</v>
      </c>
    </row>
    <row r="3142" spans="3:13" ht="15" hidden="1" customHeight="1" outlineLevel="2" x14ac:dyDescent="0.25">
      <c r="C3142" s="59" t="s">
        <v>37</v>
      </c>
      <c r="D3142" s="59" t="s">
        <v>37</v>
      </c>
      <c r="E3142">
        <f>'[2]Order Form'!D3091</f>
        <v>506600</v>
      </c>
      <c r="F3142">
        <f>'[2]Order Form'!E3091</f>
        <v>521</v>
      </c>
      <c r="G3142">
        <f>'[2]Order Form'!F3091</f>
        <v>0</v>
      </c>
      <c r="H3142">
        <f>'[2]Order Form'!G3091</f>
        <v>0</v>
      </c>
      <c r="I3142" t="str">
        <f>'[2]Order Form'!H3091</f>
        <v>WS ENGAGING RING ROSE GOLD MED/LRG (ON CARD)</v>
      </c>
      <c r="J3142">
        <f>'[2]Order Form'!I3091</f>
        <v>1</v>
      </c>
      <c r="K3142">
        <f>'[2]Order Form'!J3091</f>
        <v>12.09</v>
      </c>
      <c r="L3142">
        <f>'[2]Order Form'!K3091</f>
        <v>19.95</v>
      </c>
      <c r="M3142">
        <f>'[2]Order Form'!L2963</f>
        <v>0</v>
      </c>
    </row>
    <row r="3143" spans="3:13" ht="15" hidden="1" customHeight="1" outlineLevel="2" x14ac:dyDescent="0.25">
      <c r="C3143" s="59" t="s">
        <v>37</v>
      </c>
      <c r="D3143" s="59" t="s">
        <v>37</v>
      </c>
      <c r="E3143" t="str">
        <f>'[2]Order Form'!D3092</f>
        <v>511536C</v>
      </c>
      <c r="F3143">
        <f>'[2]Order Form'!E3092</f>
        <v>536</v>
      </c>
      <c r="G3143">
        <f>'[2]Order Form'!F3092</f>
        <v>0</v>
      </c>
      <c r="H3143">
        <f>'[2]Order Form'!G3092</f>
        <v>0</v>
      </c>
      <c r="I3143" t="str">
        <f>'[2]Order Form'!H3092</f>
        <v>WS TIFFANY RING ROSE GOLD/LIGHT SAPPHIRE SML/MED (ON CARD)</v>
      </c>
      <c r="J3143">
        <f>'[2]Order Form'!I3092</f>
        <v>1</v>
      </c>
      <c r="K3143">
        <f>'[2]Order Form'!J3092</f>
        <v>12.09</v>
      </c>
      <c r="L3143">
        <f>'[2]Order Form'!K3092</f>
        <v>19.95</v>
      </c>
      <c r="M3143">
        <f>'[2]Order Form'!L2964</f>
        <v>0</v>
      </c>
    </row>
    <row r="3144" spans="3:13" ht="15" hidden="1" customHeight="1" outlineLevel="2" x14ac:dyDescent="0.25">
      <c r="C3144" s="59" t="s">
        <v>37</v>
      </c>
      <c r="D3144" s="59" t="s">
        <v>37</v>
      </c>
      <c r="E3144" t="str">
        <f>'[2]Order Form'!D3093</f>
        <v>511537C</v>
      </c>
      <c r="F3144">
        <f>'[2]Order Form'!E3093</f>
        <v>536</v>
      </c>
      <c r="G3144">
        <f>'[2]Order Form'!F3093</f>
        <v>0</v>
      </c>
      <c r="H3144">
        <f>'[2]Order Form'!G3093</f>
        <v>0</v>
      </c>
      <c r="I3144" t="str">
        <f>'[2]Order Form'!H3093</f>
        <v>WS TIFFANY RING ROSE GOLD/LIGHT SAPPHIRE MED/LRG (ON CARD)</v>
      </c>
      <c r="J3144">
        <f>'[2]Order Form'!I3093</f>
        <v>1</v>
      </c>
      <c r="K3144">
        <f>'[2]Order Form'!J3093</f>
        <v>12.09</v>
      </c>
      <c r="L3144">
        <f>'[2]Order Form'!K3093</f>
        <v>19.95</v>
      </c>
      <c r="M3144">
        <f>'[2]Order Form'!L2965</f>
        <v>0</v>
      </c>
    </row>
    <row r="3145" spans="3:13" ht="15" hidden="1" customHeight="1" outlineLevel="2" x14ac:dyDescent="0.25">
      <c r="C3145" s="59" t="s">
        <v>37</v>
      </c>
      <c r="D3145" s="59" t="s">
        <v>37</v>
      </c>
      <c r="E3145" t="str">
        <f>'[2]Order Form'!D3094</f>
        <v>511538C</v>
      </c>
      <c r="F3145">
        <f>'[2]Order Form'!E3094</f>
        <v>536</v>
      </c>
      <c r="G3145">
        <f>'[2]Order Form'!F3094</f>
        <v>0</v>
      </c>
      <c r="H3145">
        <f>'[2]Order Form'!G3094</f>
        <v>0</v>
      </c>
      <c r="I3145" t="str">
        <f>'[2]Order Form'!H3094</f>
        <v>WS TIFFANY RING SILVER/CHRYSOLITE SML/MED (ON CARD)</v>
      </c>
      <c r="J3145">
        <f>'[2]Order Form'!I3094</f>
        <v>1</v>
      </c>
      <c r="K3145">
        <f>'[2]Order Form'!J3094</f>
        <v>12.09</v>
      </c>
      <c r="L3145">
        <f>'[2]Order Form'!K3094</f>
        <v>19.95</v>
      </c>
      <c r="M3145">
        <f>'[2]Order Form'!L2966</f>
        <v>0</v>
      </c>
    </row>
    <row r="3146" spans="3:13" ht="15" hidden="1" customHeight="1" outlineLevel="2" x14ac:dyDescent="0.25">
      <c r="C3146" s="59" t="s">
        <v>37</v>
      </c>
      <c r="D3146" s="59" t="s">
        <v>37</v>
      </c>
      <c r="E3146" t="str">
        <f>'[2]Order Form'!D3095</f>
        <v>511539C</v>
      </c>
      <c r="F3146">
        <f>'[2]Order Form'!E3095</f>
        <v>536</v>
      </c>
      <c r="G3146">
        <f>'[2]Order Form'!F3095</f>
        <v>0</v>
      </c>
      <c r="H3146">
        <f>'[2]Order Form'!G3095</f>
        <v>0</v>
      </c>
      <c r="I3146" t="str">
        <f>'[2]Order Form'!H3095</f>
        <v>WS TIFFANY RING SILVER/CHRYSOLITE MED/LRG (ON CARD)</v>
      </c>
      <c r="J3146">
        <f>'[2]Order Form'!I3095</f>
        <v>1</v>
      </c>
      <c r="K3146">
        <f>'[2]Order Form'!J3095</f>
        <v>12.09</v>
      </c>
      <c r="L3146">
        <f>'[2]Order Form'!K3095</f>
        <v>19.95</v>
      </c>
      <c r="M3146">
        <f>'[2]Order Form'!L2967</f>
        <v>0</v>
      </c>
    </row>
    <row r="3147" spans="3:13" ht="15" hidden="1" customHeight="1" outlineLevel="2" x14ac:dyDescent="0.25">
      <c r="C3147" s="59" t="s">
        <v>37</v>
      </c>
      <c r="D3147" s="59" t="s">
        <v>37</v>
      </c>
      <c r="E3147" t="str">
        <f>'[2]Order Form'!D3096</f>
        <v>511540C</v>
      </c>
      <c r="F3147">
        <f>'[2]Order Form'!E3096</f>
        <v>537</v>
      </c>
      <c r="G3147">
        <f>'[2]Order Form'!F3096</f>
        <v>0</v>
      </c>
      <c r="H3147">
        <f>'[2]Order Form'!G3096</f>
        <v>0</v>
      </c>
      <c r="I3147" t="str">
        <f>'[2]Order Form'!H3096</f>
        <v>WS LUMINESCE RING GOLD/CLEAR CRYSTAL SML/MED (ON CARD)</v>
      </c>
      <c r="J3147">
        <f>'[2]Order Form'!I3096</f>
        <v>1</v>
      </c>
      <c r="K3147">
        <f>'[2]Order Form'!J3096</f>
        <v>12.09</v>
      </c>
      <c r="L3147">
        <f>'[2]Order Form'!K3096</f>
        <v>19.95</v>
      </c>
      <c r="M3147">
        <f>'[2]Order Form'!L2968</f>
        <v>0</v>
      </c>
    </row>
    <row r="3148" spans="3:13" ht="15" hidden="1" customHeight="1" outlineLevel="2" x14ac:dyDescent="0.25">
      <c r="C3148" s="59" t="s">
        <v>37</v>
      </c>
      <c r="D3148" s="59" t="s">
        <v>37</v>
      </c>
      <c r="E3148" t="str">
        <f>'[2]Order Form'!D3097</f>
        <v>511541C</v>
      </c>
      <c r="F3148">
        <f>'[2]Order Form'!E3097</f>
        <v>537</v>
      </c>
      <c r="G3148">
        <f>'[2]Order Form'!F3097</f>
        <v>0</v>
      </c>
      <c r="H3148">
        <f>'[2]Order Form'!G3097</f>
        <v>0</v>
      </c>
      <c r="I3148" t="str">
        <f>'[2]Order Form'!H3097</f>
        <v>WS LUMINESCE RING GOLD/CLEAR CRYSTAL MED/LRG (ON CARD)</v>
      </c>
      <c r="J3148">
        <f>'[2]Order Form'!I3097</f>
        <v>1</v>
      </c>
      <c r="K3148">
        <f>'[2]Order Form'!J3097</f>
        <v>12.09</v>
      </c>
      <c r="L3148">
        <f>'[2]Order Form'!K3097</f>
        <v>19.95</v>
      </c>
      <c r="M3148">
        <f>'[2]Order Form'!L2969</f>
        <v>0</v>
      </c>
    </row>
    <row r="3149" spans="3:13" ht="15" hidden="1" customHeight="1" outlineLevel="2" x14ac:dyDescent="0.25">
      <c r="C3149" s="59" t="s">
        <v>37</v>
      </c>
      <c r="D3149" s="59" t="s">
        <v>37</v>
      </c>
      <c r="E3149" t="str">
        <f>'[2]Order Form'!D3098</f>
        <v>512160C</v>
      </c>
      <c r="F3149">
        <f>'[2]Order Form'!E3098</f>
        <v>539</v>
      </c>
      <c r="G3149">
        <f>'[2]Order Form'!F3098</f>
        <v>0</v>
      </c>
      <c r="H3149">
        <f>'[2]Order Form'!G3098</f>
        <v>0</v>
      </c>
      <c r="I3149" t="str">
        <f>'[2]Order Form'!H3098</f>
        <v>*(OR) WS LARGE TEARDROP STONE RING SAPPHIRE/SILVER SML/MED (ON CARD)</v>
      </c>
      <c r="J3149">
        <f>'[2]Order Form'!I3098</f>
        <v>1</v>
      </c>
      <c r="K3149">
        <f>'[2]Order Form'!J3098</f>
        <v>12.09</v>
      </c>
      <c r="L3149">
        <f>'[2]Order Form'!K3098</f>
        <v>19.95</v>
      </c>
      <c r="M3149">
        <f>'[2]Order Form'!L2970</f>
        <v>0</v>
      </c>
    </row>
    <row r="3150" spans="3:13" ht="15" hidden="1" customHeight="1" outlineLevel="2" x14ac:dyDescent="0.25">
      <c r="C3150" s="59" t="s">
        <v>37</v>
      </c>
      <c r="D3150" s="59" t="s">
        <v>37</v>
      </c>
      <c r="E3150" t="str">
        <f>'[2]Order Form'!D3099</f>
        <v>512161C</v>
      </c>
      <c r="F3150">
        <f>'[2]Order Form'!E3099</f>
        <v>539</v>
      </c>
      <c r="G3150">
        <f>'[2]Order Form'!F3099</f>
        <v>0</v>
      </c>
      <c r="H3150">
        <f>'[2]Order Form'!G3099</f>
        <v>0</v>
      </c>
      <c r="I3150" t="str">
        <f>'[2]Order Form'!H3099</f>
        <v>*(OR) WS LARGE TEARDROP STONE RING SAPPHIRE/SILVER MED/LRG (ON CARD)</v>
      </c>
      <c r="J3150">
        <f>'[2]Order Form'!I3099</f>
        <v>1</v>
      </c>
      <c r="K3150">
        <f>'[2]Order Form'!J3099</f>
        <v>12.09</v>
      </c>
      <c r="L3150">
        <f>'[2]Order Form'!K3099</f>
        <v>19.95</v>
      </c>
      <c r="M3150">
        <f>'[2]Order Form'!L2971</f>
        <v>0</v>
      </c>
    </row>
    <row r="3151" spans="3:13" ht="15" hidden="1" customHeight="1" outlineLevel="2" x14ac:dyDescent="0.25">
      <c r="C3151" s="59" t="s">
        <v>37</v>
      </c>
      <c r="D3151" s="59" t="s">
        <v>37</v>
      </c>
      <c r="E3151" t="str">
        <f>'[2]Order Form'!D3100</f>
        <v>512162C</v>
      </c>
      <c r="F3151">
        <f>'[2]Order Form'!E3100</f>
        <v>539</v>
      </c>
      <c r="G3151">
        <f>'[2]Order Form'!F3100</f>
        <v>0</v>
      </c>
      <c r="H3151">
        <f>'[2]Order Form'!G3100</f>
        <v>0</v>
      </c>
      <c r="I3151" t="str">
        <f>'[2]Order Form'!H3100</f>
        <v>*(OR) WS LARGE TEARDROP STONE RING CLEAR/GOLD SML/MED (ON CARD)</v>
      </c>
      <c r="J3151">
        <f>'[2]Order Form'!I3100</f>
        <v>1</v>
      </c>
      <c r="K3151">
        <f>'[2]Order Form'!J3100</f>
        <v>12.09</v>
      </c>
      <c r="L3151">
        <f>'[2]Order Form'!K3100</f>
        <v>19.95</v>
      </c>
      <c r="M3151">
        <f>'[2]Order Form'!L2972</f>
        <v>0</v>
      </c>
    </row>
    <row r="3152" spans="3:13" ht="15" hidden="1" customHeight="1" outlineLevel="2" x14ac:dyDescent="0.25">
      <c r="C3152" s="59" t="s">
        <v>37</v>
      </c>
      <c r="D3152" s="59" t="s">
        <v>37</v>
      </c>
      <c r="E3152" t="str">
        <f>'[2]Order Form'!D3101</f>
        <v>512163C</v>
      </c>
      <c r="F3152">
        <f>'[2]Order Form'!E3101</f>
        <v>539</v>
      </c>
      <c r="G3152">
        <f>'[2]Order Form'!F3101</f>
        <v>0</v>
      </c>
      <c r="H3152">
        <f>'[2]Order Form'!G3101</f>
        <v>0</v>
      </c>
      <c r="I3152" t="str">
        <f>'[2]Order Form'!H3101</f>
        <v>*(OR) WS LARGE TEARDROP STONE RING CLEAR/GOLD MED/LRG (ON CARD)</v>
      </c>
      <c r="J3152">
        <f>'[2]Order Form'!I3101</f>
        <v>1</v>
      </c>
      <c r="K3152">
        <f>'[2]Order Form'!J3101</f>
        <v>12.09</v>
      </c>
      <c r="L3152">
        <f>'[2]Order Form'!K3101</f>
        <v>19.95</v>
      </c>
      <c r="M3152">
        <f>'[2]Order Form'!L2973</f>
        <v>0</v>
      </c>
    </row>
    <row r="3153" spans="3:13" ht="15" hidden="1" customHeight="1" outlineLevel="2" x14ac:dyDescent="0.25">
      <c r="C3153" s="59" t="s">
        <v>37</v>
      </c>
      <c r="D3153" s="59" t="s">
        <v>37</v>
      </c>
      <c r="E3153" t="str">
        <f>'[2]Order Form'!D3102</f>
        <v>512164C</v>
      </c>
      <c r="F3153">
        <f>'[2]Order Form'!E3102</f>
        <v>540</v>
      </c>
      <c r="G3153">
        <f>'[2]Order Form'!F3102</f>
        <v>0</v>
      </c>
      <c r="H3153">
        <f>'[2]Order Form'!G3102</f>
        <v>0</v>
      </c>
      <c r="I3153" t="str">
        <f>'[2]Order Form'!H3102</f>
        <v>*(OR) WS HEIRLOOM STONE RING LIGHT ROSE/SILVER SML/MED (ON CARD)</v>
      </c>
      <c r="J3153">
        <f>'[2]Order Form'!I3102</f>
        <v>1</v>
      </c>
      <c r="K3153">
        <f>'[2]Order Form'!J3102</f>
        <v>12.09</v>
      </c>
      <c r="L3153">
        <f>'[2]Order Form'!K3102</f>
        <v>19.95</v>
      </c>
      <c r="M3153">
        <f>'[2]Order Form'!L2974</f>
        <v>0</v>
      </c>
    </row>
    <row r="3154" spans="3:13" ht="15" hidden="1" customHeight="1" outlineLevel="2" x14ac:dyDescent="0.25">
      <c r="C3154" s="59" t="s">
        <v>37</v>
      </c>
      <c r="D3154" s="59" t="s">
        <v>37</v>
      </c>
      <c r="E3154" t="str">
        <f>'[2]Order Form'!D3103</f>
        <v>512165C</v>
      </c>
      <c r="F3154">
        <f>'[2]Order Form'!E3103</f>
        <v>540</v>
      </c>
      <c r="G3154">
        <f>'[2]Order Form'!F3103</f>
        <v>0</v>
      </c>
      <c r="H3154">
        <f>'[2]Order Form'!G3103</f>
        <v>0</v>
      </c>
      <c r="I3154" t="str">
        <f>'[2]Order Form'!H3103</f>
        <v>*(OR) WS HEIRLOOM STONE RING LIGHT ROSE/SILVER MED/LRG (ON CARD)</v>
      </c>
      <c r="J3154">
        <f>'[2]Order Form'!I3103</f>
        <v>1</v>
      </c>
      <c r="K3154">
        <f>'[2]Order Form'!J3103</f>
        <v>12.09</v>
      </c>
      <c r="L3154">
        <f>'[2]Order Form'!K3103</f>
        <v>19.95</v>
      </c>
      <c r="M3154">
        <f>'[2]Order Form'!L2975</f>
        <v>0</v>
      </c>
    </row>
    <row r="3155" spans="3:13" ht="15" hidden="1" customHeight="1" outlineLevel="2" x14ac:dyDescent="0.25">
      <c r="C3155" s="59" t="s">
        <v>37</v>
      </c>
      <c r="D3155" s="59" t="s">
        <v>37</v>
      </c>
      <c r="E3155" t="str">
        <f>'[2]Order Form'!D3104</f>
        <v>512166C</v>
      </c>
      <c r="F3155">
        <f>'[2]Order Form'!E3104</f>
        <v>540</v>
      </c>
      <c r="G3155">
        <f>'[2]Order Form'!F3104</f>
        <v>0</v>
      </c>
      <c r="H3155">
        <f>'[2]Order Form'!G3104</f>
        <v>0</v>
      </c>
      <c r="I3155" t="str">
        <f>'[2]Order Form'!H3104</f>
        <v>*(OR) WS HEIRLOOM STONE RING AQUAMARINE/GOLD SML/MED (ON CARD)</v>
      </c>
      <c r="J3155">
        <f>'[2]Order Form'!I3104</f>
        <v>1</v>
      </c>
      <c r="K3155">
        <f>'[2]Order Form'!J3104</f>
        <v>12.09</v>
      </c>
      <c r="L3155">
        <f>'[2]Order Form'!K3104</f>
        <v>19.95</v>
      </c>
      <c r="M3155">
        <f>'[2]Order Form'!L2976</f>
        <v>0</v>
      </c>
    </row>
    <row r="3156" spans="3:13" ht="15" hidden="1" customHeight="1" outlineLevel="2" x14ac:dyDescent="0.25">
      <c r="C3156" s="59" t="s">
        <v>37</v>
      </c>
      <c r="D3156" s="59" t="s">
        <v>37</v>
      </c>
      <c r="E3156" t="str">
        <f>'[2]Order Form'!D3105</f>
        <v>512167C</v>
      </c>
      <c r="F3156">
        <f>'[2]Order Form'!E3105</f>
        <v>540</v>
      </c>
      <c r="G3156">
        <f>'[2]Order Form'!F3105</f>
        <v>0</v>
      </c>
      <c r="H3156">
        <f>'[2]Order Form'!G3105</f>
        <v>0</v>
      </c>
      <c r="I3156" t="str">
        <f>'[2]Order Form'!H3105</f>
        <v>*(OR) WS HEIRLOOM STONE RING AQUAMARINE/GOLD MED/LRG (ON CARD)</v>
      </c>
      <c r="J3156">
        <f>'[2]Order Form'!I3105</f>
        <v>1</v>
      </c>
      <c r="K3156">
        <f>'[2]Order Form'!J3105</f>
        <v>12.09</v>
      </c>
      <c r="L3156">
        <f>'[2]Order Form'!K3105</f>
        <v>19.95</v>
      </c>
      <c r="M3156">
        <f>'[2]Order Form'!L2977</f>
        <v>0</v>
      </c>
    </row>
    <row r="3157" spans="3:13" ht="15" hidden="1" customHeight="1" outlineLevel="2" x14ac:dyDescent="0.25">
      <c r="C3157" s="59" t="s">
        <v>37</v>
      </c>
      <c r="D3157" s="59" t="s">
        <v>37</v>
      </c>
      <c r="E3157" t="str">
        <f>'[2]Order Form'!D3106</f>
        <v>512668C</v>
      </c>
      <c r="F3157">
        <f>'[2]Order Form'!E3106</f>
        <v>541</v>
      </c>
      <c r="G3157">
        <f>'[2]Order Form'!F3106</f>
        <v>0</v>
      </c>
      <c r="H3157">
        <f>'[2]Order Form'!G3106</f>
        <v>0</v>
      </c>
      <c r="I3157" t="str">
        <f>'[2]Order Form'!H3106</f>
        <v>*(SR) WS CIRCULAR CRYSTAL RING ROSE GOLD SML/MED (ON CARD)</v>
      </c>
      <c r="J3157">
        <f>'[2]Order Form'!I3106</f>
        <v>1</v>
      </c>
      <c r="K3157">
        <f>'[2]Order Form'!J3106</f>
        <v>12.09</v>
      </c>
      <c r="L3157">
        <f>'[2]Order Form'!K3106</f>
        <v>19.95</v>
      </c>
      <c r="M3157">
        <f>'[2]Order Form'!L2978</f>
        <v>0</v>
      </c>
    </row>
    <row r="3158" spans="3:13" ht="15" hidden="1" customHeight="1" outlineLevel="2" x14ac:dyDescent="0.25">
      <c r="C3158" s="59" t="s">
        <v>37</v>
      </c>
      <c r="D3158" s="59" t="s">
        <v>37</v>
      </c>
      <c r="E3158" t="str">
        <f>'[2]Order Form'!D3107</f>
        <v>512669C</v>
      </c>
      <c r="F3158">
        <f>'[2]Order Form'!E3107</f>
        <v>541</v>
      </c>
      <c r="G3158">
        <f>'[2]Order Form'!F3107</f>
        <v>0</v>
      </c>
      <c r="H3158">
        <f>'[2]Order Form'!G3107</f>
        <v>0</v>
      </c>
      <c r="I3158" t="str">
        <f>'[2]Order Form'!H3107</f>
        <v>*(SR) WS CIRCULAR CRYSTAL RING ROSE GOLD MED/LRG (ON CARD)</v>
      </c>
      <c r="J3158">
        <f>'[2]Order Form'!I3107</f>
        <v>1</v>
      </c>
      <c r="K3158">
        <f>'[2]Order Form'!J3107</f>
        <v>12.09</v>
      </c>
      <c r="L3158">
        <f>'[2]Order Form'!K3107</f>
        <v>19.95</v>
      </c>
      <c r="M3158">
        <f>'[2]Order Form'!L2979</f>
        <v>0</v>
      </c>
    </row>
    <row r="3159" spans="3:13" ht="15" hidden="1" customHeight="1" outlineLevel="2" x14ac:dyDescent="0.25">
      <c r="C3159" s="59" t="s">
        <v>37</v>
      </c>
      <c r="D3159" s="59" t="s">
        <v>37</v>
      </c>
      <c r="E3159" t="str">
        <f>'[2]Order Form'!D3108</f>
        <v>512670C</v>
      </c>
      <c r="F3159">
        <f>'[2]Order Form'!E3108</f>
        <v>542</v>
      </c>
      <c r="G3159">
        <f>'[2]Order Form'!F3108</f>
        <v>0</v>
      </c>
      <c r="H3159">
        <f>'[2]Order Form'!G3108</f>
        <v>0</v>
      </c>
      <c r="I3159" t="str">
        <f>'[2]Order Form'!H3108</f>
        <v>*(SR) WS FLOW RING GOLD SML/MED (ON CARD)</v>
      </c>
      <c r="J3159">
        <f>'[2]Order Form'!I3108</f>
        <v>1</v>
      </c>
      <c r="K3159">
        <f>'[2]Order Form'!J3108</f>
        <v>12.09</v>
      </c>
      <c r="L3159">
        <f>'[2]Order Form'!K3108</f>
        <v>19.95</v>
      </c>
      <c r="M3159">
        <f>'[2]Order Form'!L2980</f>
        <v>0</v>
      </c>
    </row>
    <row r="3160" spans="3:13" ht="15" hidden="1" customHeight="1" outlineLevel="2" x14ac:dyDescent="0.25">
      <c r="C3160" s="59" t="s">
        <v>37</v>
      </c>
      <c r="D3160" s="59" t="s">
        <v>37</v>
      </c>
      <c r="E3160" t="str">
        <f>'[2]Order Form'!D3109</f>
        <v>512671C</v>
      </c>
      <c r="F3160">
        <f>'[2]Order Form'!E3109</f>
        <v>542</v>
      </c>
      <c r="G3160">
        <f>'[2]Order Form'!F3109</f>
        <v>0</v>
      </c>
      <c r="H3160">
        <f>'[2]Order Form'!G3109</f>
        <v>0</v>
      </c>
      <c r="I3160" t="str">
        <f>'[2]Order Form'!H3109</f>
        <v>*(SR) WS FLOW RING GOLD MED/LRG (ON CARD)</v>
      </c>
      <c r="J3160">
        <f>'[2]Order Form'!I3109</f>
        <v>1</v>
      </c>
      <c r="K3160">
        <f>'[2]Order Form'!J3109</f>
        <v>12.09</v>
      </c>
      <c r="L3160">
        <f>'[2]Order Form'!K3109</f>
        <v>19.95</v>
      </c>
      <c r="M3160">
        <f>'[2]Order Form'!L2981</f>
        <v>0</v>
      </c>
    </row>
    <row r="3161" spans="3:13" ht="15" hidden="1" customHeight="1" outlineLevel="2" x14ac:dyDescent="0.25">
      <c r="C3161" s="59" t="s">
        <v>37</v>
      </c>
      <c r="D3161" s="59" t="s">
        <v>37</v>
      </c>
      <c r="E3161" t="str">
        <f>'[2]Order Form'!D3110</f>
        <v>512672C</v>
      </c>
      <c r="F3161">
        <f>'[2]Order Form'!E3110</f>
        <v>543</v>
      </c>
      <c r="G3161">
        <f>'[2]Order Form'!F3110</f>
        <v>0</v>
      </c>
      <c r="H3161">
        <f>'[2]Order Form'!G3110</f>
        <v>0</v>
      </c>
      <c r="I3161" t="str">
        <f>'[2]Order Form'!H3110</f>
        <v>*(SR) WS ORGANIC PEARL RING SILVER SML/MED (ON CARD)</v>
      </c>
      <c r="J3161">
        <f>'[2]Order Form'!I3110</f>
        <v>1</v>
      </c>
      <c r="K3161">
        <f>'[2]Order Form'!J3110</f>
        <v>12.09</v>
      </c>
      <c r="L3161">
        <f>'[2]Order Form'!K3110</f>
        <v>19.95</v>
      </c>
      <c r="M3161">
        <f>'[2]Order Form'!L2982</f>
        <v>0</v>
      </c>
    </row>
    <row r="3162" spans="3:13" ht="15" hidden="1" customHeight="1" outlineLevel="2" x14ac:dyDescent="0.25">
      <c r="C3162" s="59" t="s">
        <v>37</v>
      </c>
      <c r="D3162" s="59" t="s">
        <v>37</v>
      </c>
      <c r="E3162" t="str">
        <f>'[2]Order Form'!D3111</f>
        <v>512673C</v>
      </c>
      <c r="F3162">
        <f>'[2]Order Form'!E3111</f>
        <v>543</v>
      </c>
      <c r="G3162">
        <f>'[2]Order Form'!F3111</f>
        <v>0</v>
      </c>
      <c r="H3162">
        <f>'[2]Order Form'!G3111</f>
        <v>0</v>
      </c>
      <c r="I3162" t="str">
        <f>'[2]Order Form'!H3111</f>
        <v>*(SR) WS ORGANIC PEARL RING SILVER MED/LRG (ON CARD)</v>
      </c>
      <c r="J3162">
        <f>'[2]Order Form'!I3111</f>
        <v>1</v>
      </c>
      <c r="K3162">
        <f>'[2]Order Form'!J3111</f>
        <v>12.09</v>
      </c>
      <c r="L3162">
        <f>'[2]Order Form'!K3111</f>
        <v>19.95</v>
      </c>
      <c r="M3162">
        <f>'[2]Order Form'!L2983</f>
        <v>0</v>
      </c>
    </row>
    <row r="3163" spans="3:13" ht="15" hidden="1" customHeight="1" outlineLevel="2" x14ac:dyDescent="0.25">
      <c r="C3163" s="59" t="s">
        <v>37</v>
      </c>
      <c r="D3163" s="59" t="s">
        <v>37</v>
      </c>
      <c r="E3163">
        <f>'[2]Order Form'!D3112</f>
        <v>0</v>
      </c>
      <c r="F3163">
        <f>'[2]Order Form'!E3112</f>
        <v>0</v>
      </c>
      <c r="G3163">
        <f>'[2]Order Form'!F3112</f>
        <v>0</v>
      </c>
      <c r="H3163" t="str">
        <f>'[2]Order Form'!G3112</f>
        <v>H1.8.5.3</v>
      </c>
      <c r="I3163">
        <f>'[2]Order Form'!H3112</f>
        <v>0</v>
      </c>
      <c r="J3163">
        <f>'[2]Order Form'!I3112</f>
        <v>0</v>
      </c>
      <c r="K3163">
        <f>'[2]Order Form'!J3112</f>
        <v>0</v>
      </c>
      <c r="L3163">
        <f>'[2]Order Form'!K3112</f>
        <v>0</v>
      </c>
      <c r="M3163">
        <f>'[2]Order Form'!L2984</f>
        <v>0</v>
      </c>
    </row>
    <row r="3164" spans="3:13" ht="15" hidden="1" customHeight="1" outlineLevel="2" x14ac:dyDescent="0.25">
      <c r="C3164" s="59" t="s">
        <v>37</v>
      </c>
      <c r="D3164" s="59" t="s">
        <v>37</v>
      </c>
      <c r="E3164">
        <f>'[2]Order Form'!D3113</f>
        <v>0</v>
      </c>
      <c r="F3164">
        <f>'[2]Order Form'!E3113</f>
        <v>0</v>
      </c>
      <c r="G3164">
        <f>'[2]Order Form'!F3113</f>
        <v>0</v>
      </c>
      <c r="H3164">
        <f>'[2]Order Form'!G3113</f>
        <v>0</v>
      </c>
      <c r="I3164">
        <f>'[2]Order Form'!H3113</f>
        <v>0</v>
      </c>
      <c r="J3164">
        <f>'[2]Order Form'!I3113</f>
        <v>0</v>
      </c>
      <c r="K3164">
        <f>'[2]Order Form'!J3113</f>
        <v>0</v>
      </c>
      <c r="L3164">
        <f>'[2]Order Form'!K3113</f>
        <v>0</v>
      </c>
      <c r="M3164">
        <f>'[2]Order Form'!L2985</f>
        <v>0</v>
      </c>
    </row>
    <row r="3165" spans="3:13" ht="15" hidden="1" customHeight="1" outlineLevel="2" x14ac:dyDescent="0.25">
      <c r="C3165" s="59" t="s">
        <v>37</v>
      </c>
      <c r="D3165" s="59" t="s">
        <v>37</v>
      </c>
      <c r="E3165" t="str">
        <f>'[2]Order Form'!D3114</f>
        <v>WSJ105</v>
      </c>
      <c r="F3165">
        <f>'[2]Order Form'!E3114</f>
        <v>0</v>
      </c>
      <c r="G3165">
        <f>'[2]Order Form'!F3114</f>
        <v>0</v>
      </c>
      <c r="H3165" t="str">
        <f>'[2]Order Form'!G3114</f>
        <v>P</v>
      </c>
      <c r="I3165" t="str">
        <f>'[2]Order Form'!H3114</f>
        <v>WS SUBTLE STATEMENTS NECKLACE PREPACK</v>
      </c>
      <c r="J3165">
        <f>'[2]Order Form'!I3114</f>
        <v>1</v>
      </c>
      <c r="K3165">
        <f>'[2]Order Form'!J3114</f>
        <v>218.66</v>
      </c>
      <c r="L3165">
        <f>'[2]Order Form'!K3114</f>
        <v>360.79</v>
      </c>
      <c r="M3165">
        <f>'[2]Order Form'!L2986</f>
        <v>0</v>
      </c>
    </row>
    <row r="3166" spans="3:13" ht="15" hidden="1" customHeight="1" outlineLevel="2" x14ac:dyDescent="0.25">
      <c r="C3166" s="59" t="s">
        <v>37</v>
      </c>
      <c r="D3166" s="59" t="s">
        <v>37</v>
      </c>
      <c r="E3166" t="str">
        <f>'[2]Order Form'!D3115</f>
        <v>S193</v>
      </c>
      <c r="F3166" t="str">
        <f>'[2]Order Form'!E3115</f>
        <v>MISC</v>
      </c>
      <c r="G3166">
        <f>'[2]Order Form'!F3115</f>
        <v>0</v>
      </c>
      <c r="H3166">
        <f>'[2]Order Form'!G3115</f>
        <v>0</v>
      </c>
      <c r="I3166" t="str">
        <f>'[2]Order Form'!H3115</f>
        <v>WS TIMBER NECKLACE &amp; BRACELET STAND -  (NOT INCLUDED IN PREPACK - ORDER IF REQUIRED) minimum order 24 necklaces</v>
      </c>
      <c r="J3166">
        <f>'[2]Order Form'!I3115</f>
        <v>1</v>
      </c>
      <c r="K3166">
        <f>'[2]Order Form'!J3115</f>
        <v>0</v>
      </c>
      <c r="L3166">
        <f>'[2]Order Form'!K3115</f>
        <v>0</v>
      </c>
      <c r="M3166">
        <f>'[2]Order Form'!L2987</f>
        <v>0</v>
      </c>
    </row>
    <row r="3167" spans="3:13" ht="15" hidden="1" customHeight="1" outlineLevel="2" x14ac:dyDescent="0.25">
      <c r="C3167" s="59" t="s">
        <v>37</v>
      </c>
      <c r="D3167" s="59" t="s">
        <v>37</v>
      </c>
      <c r="E3167">
        <f>'[2]Order Form'!D3116</f>
        <v>512383</v>
      </c>
      <c r="F3167">
        <f>'[2]Order Form'!E3116</f>
        <v>709</v>
      </c>
      <c r="G3167">
        <f>'[2]Order Form'!F3116</f>
        <v>0</v>
      </c>
      <c r="H3167">
        <f>'[2]Order Form'!G3116</f>
        <v>0</v>
      </c>
      <c r="I3167" t="str">
        <f>'[2]Order Form'!H3116</f>
        <v>WS FLOW NECKLACE ADJUSTABLE ROSE GOLD</v>
      </c>
      <c r="J3167">
        <f>'[2]Order Form'!I3116</f>
        <v>2</v>
      </c>
      <c r="K3167">
        <f>'[2]Order Form'!J3116</f>
        <v>6.03</v>
      </c>
      <c r="L3167">
        <f>'[2]Order Form'!K3116</f>
        <v>9.9499999999999993</v>
      </c>
      <c r="M3167">
        <f>'[2]Order Form'!L2988</f>
        <v>0</v>
      </c>
    </row>
    <row r="3168" spans="3:13" ht="15" hidden="1" customHeight="1" outlineLevel="2" x14ac:dyDescent="0.25">
      <c r="C3168" s="59" t="s">
        <v>37</v>
      </c>
      <c r="D3168" s="59" t="s">
        <v>37</v>
      </c>
      <c r="E3168">
        <f>'[2]Order Form'!D3117</f>
        <v>512384</v>
      </c>
      <c r="F3168">
        <f>'[2]Order Form'!E3117</f>
        <v>710</v>
      </c>
      <c r="G3168">
        <f>'[2]Order Form'!F3117</f>
        <v>0</v>
      </c>
      <c r="H3168">
        <f>'[2]Order Form'!G3117</f>
        <v>0</v>
      </c>
      <c r="I3168" t="str">
        <f>'[2]Order Form'!H3117</f>
        <v xml:space="preserve">WS ROUND STUDDED HEART NECKLACE - ADJUSTABLE SILVER </v>
      </c>
      <c r="J3168">
        <f>'[2]Order Form'!I3117</f>
        <v>2</v>
      </c>
      <c r="K3168">
        <f>'[2]Order Form'!J3117</f>
        <v>7.85</v>
      </c>
      <c r="L3168">
        <f>'[2]Order Form'!K3117</f>
        <v>12.95</v>
      </c>
      <c r="M3168">
        <f>'[2]Order Form'!L2989</f>
        <v>0</v>
      </c>
    </row>
    <row r="3169" spans="3:13" ht="15" hidden="1" customHeight="1" outlineLevel="2" x14ac:dyDescent="0.25">
      <c r="C3169" s="59" t="s">
        <v>37</v>
      </c>
      <c r="D3169" s="59" t="s">
        <v>37</v>
      </c>
      <c r="E3169">
        <f>'[2]Order Form'!D3118</f>
        <v>512385</v>
      </c>
      <c r="F3169">
        <f>'[2]Order Form'!E3118</f>
        <v>710</v>
      </c>
      <c r="G3169">
        <f>'[2]Order Form'!F3118</f>
        <v>0</v>
      </c>
      <c r="H3169">
        <f>'[2]Order Form'!G3118</f>
        <v>0</v>
      </c>
      <c r="I3169" t="str">
        <f>'[2]Order Form'!H3118</f>
        <v xml:space="preserve">WS ROUND STUDDED HEART NECKLACE - ADJUSTABLE GOLD </v>
      </c>
      <c r="J3169">
        <f>'[2]Order Form'!I3118</f>
        <v>2</v>
      </c>
      <c r="K3169">
        <f>'[2]Order Form'!J3118</f>
        <v>7.85</v>
      </c>
      <c r="L3169">
        <f>'[2]Order Form'!K3118</f>
        <v>12.95</v>
      </c>
      <c r="M3169">
        <f>'[2]Order Form'!L2990</f>
        <v>0</v>
      </c>
    </row>
    <row r="3170" spans="3:13" ht="15" hidden="1" customHeight="1" outlineLevel="2" x14ac:dyDescent="0.25">
      <c r="C3170" s="59" t="s">
        <v>37</v>
      </c>
      <c r="D3170" s="59" t="s">
        <v>37</v>
      </c>
      <c r="E3170">
        <f>'[2]Order Form'!D3119</f>
        <v>512386</v>
      </c>
      <c r="F3170">
        <f>'[2]Order Form'!E3119</f>
        <v>711</v>
      </c>
      <c r="G3170">
        <f>'[2]Order Form'!F3119</f>
        <v>0</v>
      </c>
      <c r="H3170">
        <f>'[2]Order Form'!G3119</f>
        <v>0</v>
      </c>
      <c r="I3170" t="str">
        <f>'[2]Order Form'!H3119</f>
        <v xml:space="preserve">WS DAINTY DROP NECKLACE - ADJUSTABLE SILVER </v>
      </c>
      <c r="J3170">
        <f>'[2]Order Form'!I3119</f>
        <v>2</v>
      </c>
      <c r="K3170">
        <f>'[2]Order Form'!J3119</f>
        <v>7.85</v>
      </c>
      <c r="L3170">
        <f>'[2]Order Form'!K3119</f>
        <v>12.95</v>
      </c>
      <c r="M3170">
        <f>'[2]Order Form'!L2991</f>
        <v>0</v>
      </c>
    </row>
    <row r="3171" spans="3:13" ht="15" hidden="1" customHeight="1" outlineLevel="2" x14ac:dyDescent="0.25">
      <c r="C3171" s="59" t="s">
        <v>37</v>
      </c>
      <c r="D3171" s="59" t="s">
        <v>37</v>
      </c>
      <c r="E3171">
        <f>'[2]Order Form'!D3120</f>
        <v>512387</v>
      </c>
      <c r="F3171">
        <f>'[2]Order Form'!E3120</f>
        <v>712</v>
      </c>
      <c r="G3171">
        <f>'[2]Order Form'!F3120</f>
        <v>0</v>
      </c>
      <c r="H3171">
        <f>'[2]Order Form'!G3120</f>
        <v>0</v>
      </c>
      <c r="I3171" t="str">
        <f>'[2]Order Form'!H3120</f>
        <v>WS ROUND CRYSTAL BEZEL NECKLACE - ADJUSTABLE GOLD</v>
      </c>
      <c r="J3171">
        <f>'[2]Order Form'!I3120</f>
        <v>2</v>
      </c>
      <c r="K3171">
        <f>'[2]Order Form'!J3120</f>
        <v>9.06</v>
      </c>
      <c r="L3171">
        <f>'[2]Order Form'!K3120</f>
        <v>14.95</v>
      </c>
      <c r="M3171">
        <f>'[2]Order Form'!L2992</f>
        <v>0</v>
      </c>
    </row>
    <row r="3172" spans="3:13" ht="15" hidden="1" customHeight="1" outlineLevel="2" x14ac:dyDescent="0.25">
      <c r="C3172" s="59" t="s">
        <v>37</v>
      </c>
      <c r="D3172" s="59" t="s">
        <v>37</v>
      </c>
      <c r="E3172">
        <f>'[2]Order Form'!D3121</f>
        <v>512388</v>
      </c>
      <c r="F3172">
        <f>'[2]Order Form'!E3121</f>
        <v>712</v>
      </c>
      <c r="G3172">
        <f>'[2]Order Form'!F3121</f>
        <v>0</v>
      </c>
      <c r="H3172">
        <f>'[2]Order Form'!G3121</f>
        <v>0</v>
      </c>
      <c r="I3172" t="str">
        <f>'[2]Order Form'!H3121</f>
        <v>WS ROUND CRYSTAL BEZEL NECKLACE - ADJUSTABLE SILVER</v>
      </c>
      <c r="J3172">
        <f>'[2]Order Form'!I3121</f>
        <v>2</v>
      </c>
      <c r="K3172">
        <f>'[2]Order Form'!J3121</f>
        <v>9.06</v>
      </c>
      <c r="L3172">
        <f>'[2]Order Form'!K3121</f>
        <v>14.95</v>
      </c>
      <c r="M3172">
        <f>'[2]Order Form'!L2993</f>
        <v>0</v>
      </c>
    </row>
    <row r="3173" spans="3:13" ht="15" hidden="1" customHeight="1" outlineLevel="2" x14ac:dyDescent="0.25">
      <c r="C3173" s="59" t="s">
        <v>37</v>
      </c>
      <c r="D3173" s="59" t="s">
        <v>37</v>
      </c>
      <c r="E3173">
        <f>'[2]Order Form'!D3122</f>
        <v>512389</v>
      </c>
      <c r="F3173">
        <f>'[2]Order Form'!E3122</f>
        <v>713</v>
      </c>
      <c r="G3173">
        <f>'[2]Order Form'!F3122</f>
        <v>0</v>
      </c>
      <c r="H3173">
        <f>'[2]Order Form'!G3122</f>
        <v>0</v>
      </c>
      <c r="I3173" t="str">
        <f>'[2]Order Form'!H3122</f>
        <v xml:space="preserve">WS PEARL TEARDROP NECKLACE - ADJUSTABLE GOLD </v>
      </c>
      <c r="J3173">
        <f>'[2]Order Form'!I3122</f>
        <v>2</v>
      </c>
      <c r="K3173">
        <f>'[2]Order Form'!J3122</f>
        <v>9.06</v>
      </c>
      <c r="L3173">
        <f>'[2]Order Form'!K3122</f>
        <v>14.95</v>
      </c>
      <c r="M3173">
        <f>'[2]Order Form'!L2994</f>
        <v>0</v>
      </c>
    </row>
    <row r="3174" spans="3:13" ht="15" hidden="1" customHeight="1" outlineLevel="2" x14ac:dyDescent="0.25">
      <c r="C3174" s="59" t="s">
        <v>37</v>
      </c>
      <c r="D3174" s="59" t="s">
        <v>37</v>
      </c>
      <c r="E3174">
        <f>'[2]Order Form'!D3123</f>
        <v>512390</v>
      </c>
      <c r="F3174">
        <f>'[2]Order Form'!E3123</f>
        <v>713</v>
      </c>
      <c r="G3174">
        <f>'[2]Order Form'!F3123</f>
        <v>0</v>
      </c>
      <c r="H3174">
        <f>'[2]Order Form'!G3123</f>
        <v>0</v>
      </c>
      <c r="I3174" t="str">
        <f>'[2]Order Form'!H3123</f>
        <v xml:space="preserve">WS PEARL TEARDROP NECKLACE - ADJUSTABLE SILVER </v>
      </c>
      <c r="J3174">
        <f>'[2]Order Form'!I3123</f>
        <v>2</v>
      </c>
      <c r="K3174">
        <f>'[2]Order Form'!J3123</f>
        <v>9.06</v>
      </c>
      <c r="L3174">
        <f>'[2]Order Form'!K3123</f>
        <v>14.95</v>
      </c>
      <c r="M3174">
        <f>'[2]Order Form'!L2995</f>
        <v>0</v>
      </c>
    </row>
    <row r="3175" spans="3:13" ht="15" hidden="1" customHeight="1" outlineLevel="2" x14ac:dyDescent="0.25">
      <c r="C3175" s="59" t="s">
        <v>37</v>
      </c>
      <c r="D3175" s="59" t="s">
        <v>37</v>
      </c>
      <c r="E3175">
        <f>'[2]Order Form'!D3124</f>
        <v>512391</v>
      </c>
      <c r="F3175">
        <f>'[2]Order Form'!E3124</f>
        <v>714</v>
      </c>
      <c r="G3175">
        <f>'[2]Order Form'!F3124</f>
        <v>0</v>
      </c>
      <c r="H3175">
        <f>'[2]Order Form'!G3124</f>
        <v>0</v>
      </c>
      <c r="I3175" t="str">
        <f>'[2]Order Form'!H3124</f>
        <v xml:space="preserve">WS SQUARE CRYSTAL NECKLACE - ADJUSTABLE ROSE GOLD </v>
      </c>
      <c r="J3175">
        <f>'[2]Order Form'!I3124</f>
        <v>2</v>
      </c>
      <c r="K3175">
        <f>'[2]Order Form'!J3124</f>
        <v>9.06</v>
      </c>
      <c r="L3175">
        <f>'[2]Order Form'!K3124</f>
        <v>14.95</v>
      </c>
      <c r="M3175">
        <f>'[2]Order Form'!L2996</f>
        <v>0</v>
      </c>
    </row>
    <row r="3176" spans="3:13" ht="15" hidden="1" customHeight="1" outlineLevel="2" x14ac:dyDescent="0.25">
      <c r="C3176" s="59" t="s">
        <v>37</v>
      </c>
      <c r="D3176" s="59" t="s">
        <v>37</v>
      </c>
      <c r="E3176">
        <f>'[2]Order Form'!D3125</f>
        <v>512392</v>
      </c>
      <c r="F3176">
        <f>'[2]Order Form'!E3125</f>
        <v>715</v>
      </c>
      <c r="G3176">
        <f>'[2]Order Form'!F3125</f>
        <v>0</v>
      </c>
      <c r="H3176">
        <f>'[2]Order Form'!G3125</f>
        <v>0</v>
      </c>
      <c r="I3176" t="str">
        <f>'[2]Order Form'!H3125</f>
        <v xml:space="preserve">WS CONNECTED NECKLACE - ADJUSTABLE SILVER </v>
      </c>
      <c r="J3176">
        <f>'[2]Order Form'!I3125</f>
        <v>2</v>
      </c>
      <c r="K3176">
        <f>'[2]Order Form'!J3125</f>
        <v>10.27</v>
      </c>
      <c r="L3176">
        <f>'[2]Order Form'!K3125</f>
        <v>16.95</v>
      </c>
      <c r="M3176">
        <f>'[2]Order Form'!L2997</f>
        <v>0</v>
      </c>
    </row>
    <row r="3177" spans="3:13" ht="15" hidden="1" customHeight="1" outlineLevel="2" x14ac:dyDescent="0.25">
      <c r="C3177" s="59" t="s">
        <v>37</v>
      </c>
      <c r="D3177" s="59" t="s">
        <v>37</v>
      </c>
      <c r="E3177">
        <f>'[2]Order Form'!D3126</f>
        <v>512393</v>
      </c>
      <c r="F3177">
        <f>'[2]Order Form'!E3126</f>
        <v>716</v>
      </c>
      <c r="G3177">
        <f>'[2]Order Form'!F3126</f>
        <v>0</v>
      </c>
      <c r="H3177">
        <f>'[2]Order Form'!G3126</f>
        <v>0</v>
      </c>
      <c r="I3177" t="str">
        <f>'[2]Order Form'!H3126</f>
        <v xml:space="preserve">WS TWIN CRYSTAL NECKLACE - ADJUSTABLE GOLD </v>
      </c>
      <c r="J3177">
        <f>'[2]Order Form'!I3126</f>
        <v>2</v>
      </c>
      <c r="K3177">
        <f>'[2]Order Form'!J3126</f>
        <v>12.09</v>
      </c>
      <c r="L3177">
        <f>'[2]Order Form'!K3126</f>
        <v>19.95</v>
      </c>
      <c r="M3177">
        <f>'[2]Order Form'!L2998</f>
        <v>0</v>
      </c>
    </row>
    <row r="3178" spans="3:13" ht="15" hidden="1" customHeight="1" outlineLevel="2" x14ac:dyDescent="0.25">
      <c r="C3178" s="59" t="s">
        <v>37</v>
      </c>
      <c r="D3178" s="59" t="s">
        <v>37</v>
      </c>
      <c r="E3178">
        <f>'[2]Order Form'!D3127</f>
        <v>512394</v>
      </c>
      <c r="F3178">
        <f>'[2]Order Form'!E3127</f>
        <v>717</v>
      </c>
      <c r="G3178">
        <f>'[2]Order Form'!F3127</f>
        <v>0</v>
      </c>
      <c r="H3178">
        <f>'[2]Order Form'!G3127</f>
        <v>0</v>
      </c>
      <c r="I3178" t="str">
        <f>'[2]Order Form'!H3127</f>
        <v xml:space="preserve">WS DUAL CRYSTAL LOOP NECKLACE - ADJUSTABLE SILVER </v>
      </c>
      <c r="J3178">
        <f>'[2]Order Form'!I3127</f>
        <v>2</v>
      </c>
      <c r="K3178">
        <f>'[2]Order Form'!J3127</f>
        <v>12.09</v>
      </c>
      <c r="L3178">
        <f>'[2]Order Form'!K3127</f>
        <v>19.95</v>
      </c>
      <c r="M3178">
        <f>'[2]Order Form'!L2999</f>
        <v>0</v>
      </c>
    </row>
    <row r="3179" spans="3:13" ht="15" hidden="1" customHeight="1" outlineLevel="2" x14ac:dyDescent="0.25">
      <c r="C3179" s="59" t="s">
        <v>37</v>
      </c>
      <c r="D3179" s="59" t="s">
        <v>37</v>
      </c>
      <c r="E3179">
        <f>'[2]Order Form'!D3128</f>
        <v>0</v>
      </c>
      <c r="F3179">
        <f>'[2]Order Form'!E3128</f>
        <v>0</v>
      </c>
      <c r="G3179">
        <f>'[2]Order Form'!F3128</f>
        <v>0</v>
      </c>
      <c r="H3179">
        <f>'[2]Order Form'!G3128</f>
        <v>0</v>
      </c>
      <c r="I3179">
        <f>'[2]Order Form'!H3128</f>
        <v>0</v>
      </c>
      <c r="J3179">
        <f>'[2]Order Form'!I3128</f>
        <v>0</v>
      </c>
      <c r="K3179">
        <f>'[2]Order Form'!J3128</f>
        <v>0</v>
      </c>
      <c r="L3179">
        <f>'[2]Order Form'!K3128</f>
        <v>0</v>
      </c>
      <c r="M3179">
        <f>'[2]Order Form'!L3000</f>
        <v>0</v>
      </c>
    </row>
    <row r="3180" spans="3:13" ht="15" hidden="1" customHeight="1" outlineLevel="2" x14ac:dyDescent="0.25">
      <c r="C3180" s="59" t="s">
        <v>37</v>
      </c>
      <c r="D3180" s="59" t="s">
        <v>37</v>
      </c>
      <c r="E3180" t="str">
        <f>'[2]Order Form'!D3129</f>
        <v>WSJ102GS</v>
      </c>
      <c r="F3180">
        <f>'[2]Order Form'!E3129</f>
        <v>0</v>
      </c>
      <c r="G3180">
        <f>'[2]Order Form'!F3129</f>
        <v>0</v>
      </c>
      <c r="H3180" t="str">
        <f>'[2]Order Form'!G3129</f>
        <v>P - VERY LOW</v>
      </c>
      <c r="I3180" t="str">
        <f>'[2]Order Form'!H3129</f>
        <v>WS INITIAL NECKLACES GOLD/SILVER PREPACK</v>
      </c>
      <c r="J3180">
        <f>'[2]Order Form'!I3129</f>
        <v>1</v>
      </c>
      <c r="K3180">
        <f>'[2]Order Form'!J3129</f>
        <v>407.7</v>
      </c>
      <c r="L3180">
        <f>'[2]Order Form'!K3129</f>
        <v>672.71</v>
      </c>
      <c r="M3180">
        <f>'[2]Order Form'!L3001</f>
        <v>0</v>
      </c>
    </row>
    <row r="3181" spans="3:13" ht="15" hidden="1" customHeight="1" outlineLevel="2" x14ac:dyDescent="0.25">
      <c r="C3181" s="59" t="s">
        <v>37</v>
      </c>
      <c r="D3181" s="59" t="s">
        <v>37</v>
      </c>
      <c r="E3181" t="str">
        <f>'[2]Order Form'!D3130</f>
        <v>S193</v>
      </c>
      <c r="F3181" t="str">
        <f>'[2]Order Form'!E3130</f>
        <v>MISC</v>
      </c>
      <c r="G3181">
        <f>'[2]Order Form'!F3130</f>
        <v>0</v>
      </c>
      <c r="H3181">
        <f>'[2]Order Form'!G3130</f>
        <v>0</v>
      </c>
      <c r="I3181" t="str">
        <f>'[2]Order Form'!H3130</f>
        <v>WS TIMBER NECKLACE &amp; BRACELET STAND -  (NOT INCLUDED IN PREPACK - ORDER IF REQUIRED) minimum order 24 necklaces</v>
      </c>
      <c r="J3181">
        <f>'[2]Order Form'!I3130</f>
        <v>1</v>
      </c>
      <c r="K3181">
        <f>'[2]Order Form'!J3130</f>
        <v>0</v>
      </c>
      <c r="L3181">
        <f>'[2]Order Form'!K3130</f>
        <v>0</v>
      </c>
      <c r="M3181">
        <f>'[2]Order Form'!L3002</f>
        <v>0</v>
      </c>
    </row>
    <row r="3182" spans="3:13" ht="15" hidden="1" customHeight="1" outlineLevel="2" x14ac:dyDescent="0.25">
      <c r="C3182" s="59" t="s">
        <v>37</v>
      </c>
      <c r="D3182" s="59" t="s">
        <v>37</v>
      </c>
      <c r="E3182">
        <f>'[2]Order Form'!D3131</f>
        <v>0</v>
      </c>
      <c r="F3182">
        <f>'[2]Order Form'!E3131</f>
        <v>0</v>
      </c>
      <c r="G3182">
        <f>'[2]Order Form'!F3131</f>
        <v>0</v>
      </c>
      <c r="H3182">
        <f>'[2]Order Form'!G3131</f>
        <v>0</v>
      </c>
      <c r="I3182">
        <f>'[2]Order Form'!H3131</f>
        <v>0</v>
      </c>
      <c r="J3182">
        <f>'[2]Order Form'!I3131</f>
        <v>0</v>
      </c>
      <c r="K3182">
        <f>'[2]Order Form'!J3131</f>
        <v>0</v>
      </c>
      <c r="L3182">
        <f>'[2]Order Form'!K3131</f>
        <v>0</v>
      </c>
      <c r="M3182">
        <f>'[2]Order Form'!L3003</f>
        <v>0</v>
      </c>
    </row>
    <row r="3183" spans="3:13" ht="15" hidden="1" customHeight="1" outlineLevel="2" x14ac:dyDescent="0.25">
      <c r="C3183" s="59" t="s">
        <v>37</v>
      </c>
      <c r="D3183" s="59" t="s">
        <v>37</v>
      </c>
      <c r="E3183" t="str">
        <f>'[2]Order Form'!D3132</f>
        <v>WSJ102G</v>
      </c>
      <c r="F3183">
        <f>'[2]Order Form'!E3132</f>
        <v>0</v>
      </c>
      <c r="G3183">
        <f>'[2]Order Form'!F3132</f>
        <v>0</v>
      </c>
      <c r="H3183" t="str">
        <f>'[2]Order Form'!G3132</f>
        <v>P - VERY LOW</v>
      </c>
      <c r="I3183" t="str">
        <f>'[2]Order Form'!H3132</f>
        <v>WS INITIAL NECKLACES GOLD PREPACK</v>
      </c>
      <c r="J3183">
        <f>'[2]Order Form'!I3132</f>
        <v>1</v>
      </c>
      <c r="K3183">
        <f>'[2]Order Form'!J3132</f>
        <v>199.32</v>
      </c>
      <c r="L3183">
        <f>'[2]Order Form'!K3132</f>
        <v>328.71</v>
      </c>
      <c r="M3183">
        <f>'[2]Order Form'!L3004</f>
        <v>0</v>
      </c>
    </row>
    <row r="3184" spans="3:13" ht="15" hidden="1" customHeight="1" outlineLevel="2" x14ac:dyDescent="0.25">
      <c r="C3184" s="59" t="s">
        <v>37</v>
      </c>
      <c r="D3184" s="59" t="s">
        <v>37</v>
      </c>
      <c r="E3184" t="str">
        <f>'[2]Order Form'!D3133</f>
        <v>S193</v>
      </c>
      <c r="F3184" t="str">
        <f>'[2]Order Form'!E3133</f>
        <v>MISC</v>
      </c>
      <c r="G3184">
        <f>'[2]Order Form'!F3133</f>
        <v>0</v>
      </c>
      <c r="H3184">
        <f>'[2]Order Form'!G3133</f>
        <v>0</v>
      </c>
      <c r="I3184" t="str">
        <f>'[2]Order Form'!H3133</f>
        <v>WS TIMBER NECKLACE &amp; BRACELET STAND -  (NOT INCLUDED IN PREPACK - ORDER IF REQUIRED) minimum order 24 necklaces</v>
      </c>
      <c r="J3184">
        <f>'[2]Order Form'!I3133</f>
        <v>1</v>
      </c>
      <c r="K3184">
        <f>'[2]Order Form'!J3133</f>
        <v>0</v>
      </c>
      <c r="L3184">
        <f>'[2]Order Form'!K3133</f>
        <v>0</v>
      </c>
      <c r="M3184">
        <f>'[2]Order Form'!L3005</f>
        <v>0</v>
      </c>
    </row>
    <row r="3185" spans="3:13" ht="15" hidden="1" customHeight="1" outlineLevel="2" x14ac:dyDescent="0.25">
      <c r="C3185" s="59" t="s">
        <v>37</v>
      </c>
      <c r="D3185" s="59" t="s">
        <v>37</v>
      </c>
      <c r="E3185">
        <f>'[2]Order Form'!D3134</f>
        <v>512183</v>
      </c>
      <c r="F3185">
        <f>'[2]Order Form'!E3134</f>
        <v>812</v>
      </c>
      <c r="G3185">
        <f>'[2]Order Form'!F3134</f>
        <v>0</v>
      </c>
      <c r="H3185">
        <f>'[2]Order Form'!G3134</f>
        <v>0</v>
      </c>
      <c r="I3185" t="str">
        <f>'[2]Order Form'!H3134</f>
        <v>WS A INITIAL NECKLACE GOLD</v>
      </c>
      <c r="J3185">
        <f>'[2]Order Form'!I3134</f>
        <v>1</v>
      </c>
      <c r="K3185">
        <f>'[2]Order Form'!J3134</f>
        <v>9.06</v>
      </c>
      <c r="L3185">
        <f>'[2]Order Form'!K3134</f>
        <v>14.95</v>
      </c>
      <c r="M3185">
        <f>'[2]Order Form'!L3006</f>
        <v>0</v>
      </c>
    </row>
    <row r="3186" spans="3:13" ht="15" hidden="1" customHeight="1" outlineLevel="2" x14ac:dyDescent="0.25">
      <c r="C3186" s="59" t="s">
        <v>37</v>
      </c>
      <c r="D3186" s="59" t="s">
        <v>37</v>
      </c>
      <c r="E3186">
        <f>'[2]Order Form'!D3135</f>
        <v>512184</v>
      </c>
      <c r="F3186">
        <f>'[2]Order Form'!E3135</f>
        <v>813</v>
      </c>
      <c r="G3186">
        <f>'[2]Order Form'!F3135</f>
        <v>0</v>
      </c>
      <c r="H3186">
        <f>'[2]Order Form'!G3135</f>
        <v>0</v>
      </c>
      <c r="I3186" t="str">
        <f>'[2]Order Form'!H3135</f>
        <v>WS B INITIAL NECKLACE GOLD</v>
      </c>
      <c r="J3186">
        <f>'[2]Order Form'!I3135</f>
        <v>1</v>
      </c>
      <c r="K3186">
        <f>'[2]Order Form'!J3135</f>
        <v>9.06</v>
      </c>
      <c r="L3186">
        <f>'[2]Order Form'!K3135</f>
        <v>14.95</v>
      </c>
      <c r="M3186">
        <f>'[2]Order Form'!L3007</f>
        <v>0</v>
      </c>
    </row>
    <row r="3187" spans="3:13" ht="15" hidden="1" customHeight="1" outlineLevel="2" x14ac:dyDescent="0.25">
      <c r="C3187" s="59" t="s">
        <v>37</v>
      </c>
      <c r="D3187" s="59" t="s">
        <v>37</v>
      </c>
      <c r="E3187">
        <f>'[2]Order Form'!D3136</f>
        <v>512185</v>
      </c>
      <c r="F3187">
        <f>'[2]Order Form'!E3136</f>
        <v>814</v>
      </c>
      <c r="G3187">
        <f>'[2]Order Form'!F3136</f>
        <v>0</v>
      </c>
      <c r="H3187">
        <f>'[2]Order Form'!G3136</f>
        <v>0</v>
      </c>
      <c r="I3187" t="str">
        <f>'[2]Order Form'!H3136</f>
        <v xml:space="preserve">WS C INITIAL NECKLACE GOLD </v>
      </c>
      <c r="J3187">
        <f>'[2]Order Form'!I3136</f>
        <v>1</v>
      </c>
      <c r="K3187">
        <f>'[2]Order Form'!J3136</f>
        <v>9.06</v>
      </c>
      <c r="L3187">
        <f>'[2]Order Form'!K3136</f>
        <v>14.95</v>
      </c>
      <c r="M3187">
        <f>'[2]Order Form'!L3008</f>
        <v>0</v>
      </c>
    </row>
    <row r="3188" spans="3:13" ht="15" hidden="1" customHeight="1" outlineLevel="2" x14ac:dyDescent="0.25">
      <c r="C3188" s="59" t="s">
        <v>37</v>
      </c>
      <c r="D3188" s="59" t="s">
        <v>37</v>
      </c>
      <c r="E3188">
        <f>'[2]Order Form'!D3137</f>
        <v>512186</v>
      </c>
      <c r="F3188">
        <f>'[2]Order Form'!E3137</f>
        <v>815</v>
      </c>
      <c r="G3188">
        <f>'[2]Order Form'!F3137</f>
        <v>0</v>
      </c>
      <c r="H3188">
        <f>'[2]Order Form'!G3137</f>
        <v>0</v>
      </c>
      <c r="I3188" t="str">
        <f>'[2]Order Form'!H3137</f>
        <v>WS D INITIAL NECKLACE GOLD</v>
      </c>
      <c r="J3188">
        <f>'[2]Order Form'!I3137</f>
        <v>1</v>
      </c>
      <c r="K3188">
        <f>'[2]Order Form'!J3137</f>
        <v>9.06</v>
      </c>
      <c r="L3188">
        <f>'[2]Order Form'!K3137</f>
        <v>14.95</v>
      </c>
      <c r="M3188">
        <f>'[2]Order Form'!L3009</f>
        <v>0</v>
      </c>
    </row>
    <row r="3189" spans="3:13" ht="15" hidden="1" customHeight="1" outlineLevel="2" x14ac:dyDescent="0.25">
      <c r="C3189" s="59" t="s">
        <v>37</v>
      </c>
      <c r="D3189" s="59" t="s">
        <v>37</v>
      </c>
      <c r="E3189">
        <f>'[2]Order Form'!D3138</f>
        <v>512187</v>
      </c>
      <c r="F3189">
        <f>'[2]Order Form'!E3138</f>
        <v>816</v>
      </c>
      <c r="G3189">
        <f>'[2]Order Form'!F3138</f>
        <v>0</v>
      </c>
      <c r="H3189">
        <f>'[2]Order Form'!G3138</f>
        <v>0</v>
      </c>
      <c r="I3189" t="str">
        <f>'[2]Order Form'!H3138</f>
        <v>WS E INITIAL NECKLACE GOLD</v>
      </c>
      <c r="J3189">
        <f>'[2]Order Form'!I3138</f>
        <v>1</v>
      </c>
      <c r="K3189">
        <f>'[2]Order Form'!J3138</f>
        <v>9.06</v>
      </c>
      <c r="L3189">
        <f>'[2]Order Form'!K3138</f>
        <v>14.95</v>
      </c>
      <c r="M3189">
        <f>'[2]Order Form'!L3010</f>
        <v>0</v>
      </c>
    </row>
    <row r="3190" spans="3:13" ht="15" hidden="1" customHeight="1" outlineLevel="2" x14ac:dyDescent="0.25">
      <c r="C3190" s="59" t="s">
        <v>37</v>
      </c>
      <c r="D3190" s="59" t="s">
        <v>37</v>
      </c>
      <c r="E3190">
        <f>'[2]Order Form'!D3139</f>
        <v>512188</v>
      </c>
      <c r="F3190">
        <f>'[2]Order Form'!E3139</f>
        <v>817</v>
      </c>
      <c r="G3190">
        <f>'[2]Order Form'!F3139</f>
        <v>0</v>
      </c>
      <c r="H3190" t="str">
        <f>'[2]Order Form'!G3139</f>
        <v>LOW</v>
      </c>
      <c r="I3190" t="str">
        <f>'[2]Order Form'!H3139</f>
        <v>WS F INITIAL NECKLACE GOLD</v>
      </c>
      <c r="J3190">
        <f>'[2]Order Form'!I3139</f>
        <v>1</v>
      </c>
      <c r="K3190">
        <f>'[2]Order Form'!J3139</f>
        <v>9.06</v>
      </c>
      <c r="L3190">
        <f>'[2]Order Form'!K3139</f>
        <v>14.95</v>
      </c>
      <c r="M3190">
        <f>'[2]Order Form'!L3011</f>
        <v>0</v>
      </c>
    </row>
    <row r="3191" spans="3:13" ht="15" hidden="1" customHeight="1" outlineLevel="2" x14ac:dyDescent="0.25">
      <c r="C3191" s="59" t="s">
        <v>37</v>
      </c>
      <c r="D3191" s="59" t="s">
        <v>37</v>
      </c>
      <c r="E3191">
        <f>'[2]Order Form'!D3140</f>
        <v>512189</v>
      </c>
      <c r="F3191">
        <f>'[2]Order Form'!E3140</f>
        <v>818</v>
      </c>
      <c r="G3191">
        <f>'[2]Order Form'!F3140</f>
        <v>0</v>
      </c>
      <c r="H3191">
        <f>'[2]Order Form'!G3140</f>
        <v>0</v>
      </c>
      <c r="I3191" t="str">
        <f>'[2]Order Form'!H3140</f>
        <v>WS G INITIAL NECKLACE GOLD</v>
      </c>
      <c r="J3191">
        <f>'[2]Order Form'!I3140</f>
        <v>1</v>
      </c>
      <c r="K3191">
        <f>'[2]Order Form'!J3140</f>
        <v>9.06</v>
      </c>
      <c r="L3191">
        <f>'[2]Order Form'!K3140</f>
        <v>14.95</v>
      </c>
      <c r="M3191">
        <f>'[2]Order Form'!L3012</f>
        <v>0</v>
      </c>
    </row>
    <row r="3192" spans="3:13" ht="15" hidden="1" customHeight="1" outlineLevel="2" x14ac:dyDescent="0.25">
      <c r="C3192" s="59" t="s">
        <v>37</v>
      </c>
      <c r="D3192" s="59" t="s">
        <v>37</v>
      </c>
      <c r="E3192">
        <f>'[2]Order Form'!D3141</f>
        <v>512190</v>
      </c>
      <c r="F3192">
        <f>'[2]Order Form'!E3141</f>
        <v>819</v>
      </c>
      <c r="G3192">
        <f>'[2]Order Form'!F3141</f>
        <v>0</v>
      </c>
      <c r="H3192">
        <f>'[2]Order Form'!G3141</f>
        <v>0</v>
      </c>
      <c r="I3192" t="str">
        <f>'[2]Order Form'!H3141</f>
        <v>WS H INITIAL NECKLACE GOLD</v>
      </c>
      <c r="J3192">
        <f>'[2]Order Form'!I3141</f>
        <v>1</v>
      </c>
      <c r="K3192">
        <f>'[2]Order Form'!J3141</f>
        <v>9.06</v>
      </c>
      <c r="L3192">
        <f>'[2]Order Form'!K3141</f>
        <v>14.95</v>
      </c>
      <c r="M3192">
        <f>'[2]Order Form'!L3013</f>
        <v>0</v>
      </c>
    </row>
    <row r="3193" spans="3:13" ht="15" hidden="1" customHeight="1" outlineLevel="2" x14ac:dyDescent="0.25">
      <c r="C3193" s="59" t="s">
        <v>37</v>
      </c>
      <c r="D3193" s="59" t="s">
        <v>37</v>
      </c>
      <c r="E3193">
        <f>'[2]Order Form'!D3142</f>
        <v>512191</v>
      </c>
      <c r="F3193">
        <f>'[2]Order Form'!E3142</f>
        <v>820</v>
      </c>
      <c r="G3193">
        <f>'[2]Order Form'!F3142</f>
        <v>0</v>
      </c>
      <c r="H3193">
        <f>'[2]Order Form'!G3142</f>
        <v>0</v>
      </c>
      <c r="I3193" t="str">
        <f>'[2]Order Form'!H3142</f>
        <v>WS I INITIAL NECKLACE GOLD</v>
      </c>
      <c r="J3193">
        <f>'[2]Order Form'!I3142</f>
        <v>1</v>
      </c>
      <c r="K3193">
        <f>'[2]Order Form'!J3142</f>
        <v>9.06</v>
      </c>
      <c r="L3193">
        <f>'[2]Order Form'!K3142</f>
        <v>14.95</v>
      </c>
      <c r="M3193">
        <f>'[2]Order Form'!L3014</f>
        <v>0</v>
      </c>
    </row>
    <row r="3194" spans="3:13" ht="15" hidden="1" customHeight="1" outlineLevel="2" x14ac:dyDescent="0.25">
      <c r="C3194" s="59" t="s">
        <v>37</v>
      </c>
      <c r="D3194" s="59" t="s">
        <v>37</v>
      </c>
      <c r="E3194">
        <f>'[2]Order Form'!D3143</f>
        <v>512192</v>
      </c>
      <c r="F3194">
        <f>'[2]Order Form'!E3143</f>
        <v>821</v>
      </c>
      <c r="G3194">
        <f>'[2]Order Form'!F3143</f>
        <v>0</v>
      </c>
      <c r="H3194">
        <f>'[2]Order Form'!G3143</f>
        <v>0</v>
      </c>
      <c r="I3194" t="str">
        <f>'[2]Order Form'!H3143</f>
        <v>WS J INITIAL NECKLACE GOLD</v>
      </c>
      <c r="J3194">
        <f>'[2]Order Form'!I3143</f>
        <v>1</v>
      </c>
      <c r="K3194">
        <f>'[2]Order Form'!J3143</f>
        <v>9.06</v>
      </c>
      <c r="L3194">
        <f>'[2]Order Form'!K3143</f>
        <v>14.95</v>
      </c>
      <c r="M3194">
        <f>'[2]Order Form'!L3015</f>
        <v>0</v>
      </c>
    </row>
    <row r="3195" spans="3:13" ht="15" hidden="1" customHeight="1" outlineLevel="2" x14ac:dyDescent="0.25">
      <c r="C3195" s="59" t="s">
        <v>37</v>
      </c>
      <c r="D3195" s="59" t="s">
        <v>37</v>
      </c>
      <c r="E3195">
        <f>'[2]Order Form'!D3144</f>
        <v>512193</v>
      </c>
      <c r="F3195">
        <f>'[2]Order Form'!E3144</f>
        <v>822</v>
      </c>
      <c r="G3195">
        <f>'[2]Order Form'!F3144</f>
        <v>0</v>
      </c>
      <c r="H3195">
        <f>'[2]Order Form'!G3144</f>
        <v>0</v>
      </c>
      <c r="I3195" t="str">
        <f>'[2]Order Form'!H3144</f>
        <v>WS K INITIAL NECKLACE GOLD</v>
      </c>
      <c r="J3195">
        <f>'[2]Order Form'!I3144</f>
        <v>1</v>
      </c>
      <c r="K3195">
        <f>'[2]Order Form'!J3144</f>
        <v>9.06</v>
      </c>
      <c r="L3195">
        <f>'[2]Order Form'!K3144</f>
        <v>14.95</v>
      </c>
      <c r="M3195">
        <f>'[2]Order Form'!L3016</f>
        <v>0</v>
      </c>
    </row>
    <row r="3196" spans="3:13" ht="15" hidden="1" customHeight="1" outlineLevel="2" x14ac:dyDescent="0.25">
      <c r="C3196" s="59" t="s">
        <v>37</v>
      </c>
      <c r="D3196" s="59" t="s">
        <v>37</v>
      </c>
      <c r="E3196">
        <f>'[2]Order Form'!D3145</f>
        <v>512194</v>
      </c>
      <c r="F3196">
        <f>'[2]Order Form'!E3145</f>
        <v>823</v>
      </c>
      <c r="G3196">
        <f>'[2]Order Form'!F3145</f>
        <v>0</v>
      </c>
      <c r="H3196">
        <f>'[2]Order Form'!G3145</f>
        <v>0</v>
      </c>
      <c r="I3196" t="str">
        <f>'[2]Order Form'!H3145</f>
        <v xml:space="preserve">WS L INITIAL NECKLACE GOLD </v>
      </c>
      <c r="J3196">
        <f>'[2]Order Form'!I3145</f>
        <v>1</v>
      </c>
      <c r="K3196">
        <f>'[2]Order Form'!J3145</f>
        <v>9.06</v>
      </c>
      <c r="L3196">
        <f>'[2]Order Form'!K3145</f>
        <v>14.95</v>
      </c>
      <c r="M3196">
        <f>'[2]Order Form'!L3017</f>
        <v>0</v>
      </c>
    </row>
    <row r="3197" spans="3:13" ht="15" hidden="1" customHeight="1" outlineLevel="2" x14ac:dyDescent="0.25">
      <c r="C3197" s="59" t="s">
        <v>37</v>
      </c>
      <c r="D3197" s="59" t="s">
        <v>37</v>
      </c>
      <c r="E3197">
        <f>'[2]Order Form'!D3146</f>
        <v>512195</v>
      </c>
      <c r="F3197">
        <f>'[2]Order Form'!E3146</f>
        <v>824</v>
      </c>
      <c r="G3197">
        <f>'[2]Order Form'!F3146</f>
        <v>0</v>
      </c>
      <c r="H3197">
        <f>'[2]Order Form'!G3146</f>
        <v>0</v>
      </c>
      <c r="I3197" t="str">
        <f>'[2]Order Form'!H3146</f>
        <v>WS M INITIAL NECKLACE GOLD</v>
      </c>
      <c r="J3197">
        <f>'[2]Order Form'!I3146</f>
        <v>1</v>
      </c>
      <c r="K3197">
        <f>'[2]Order Form'!J3146</f>
        <v>9.06</v>
      </c>
      <c r="L3197">
        <f>'[2]Order Form'!K3146</f>
        <v>14.95</v>
      </c>
      <c r="M3197">
        <f>'[2]Order Form'!L3018</f>
        <v>0</v>
      </c>
    </row>
    <row r="3198" spans="3:13" ht="15" hidden="1" customHeight="1" outlineLevel="2" x14ac:dyDescent="0.25">
      <c r="C3198" s="59" t="s">
        <v>37</v>
      </c>
      <c r="D3198" s="59" t="s">
        <v>37</v>
      </c>
      <c r="E3198">
        <f>'[2]Order Form'!D3147</f>
        <v>512196</v>
      </c>
      <c r="F3198">
        <f>'[2]Order Form'!E3147</f>
        <v>825</v>
      </c>
      <c r="G3198">
        <f>'[2]Order Form'!F3147</f>
        <v>0</v>
      </c>
      <c r="H3198">
        <f>'[2]Order Form'!G3147</f>
        <v>0</v>
      </c>
      <c r="I3198" t="str">
        <f>'[2]Order Form'!H3147</f>
        <v>WS N INITIAL NECKLACE GOLD</v>
      </c>
      <c r="J3198">
        <f>'[2]Order Form'!I3147</f>
        <v>1</v>
      </c>
      <c r="K3198">
        <f>'[2]Order Form'!J3147</f>
        <v>9.06</v>
      </c>
      <c r="L3198">
        <f>'[2]Order Form'!K3147</f>
        <v>14.95</v>
      </c>
      <c r="M3198">
        <f>'[2]Order Form'!L3019</f>
        <v>0</v>
      </c>
    </row>
    <row r="3199" spans="3:13" ht="15" hidden="1" customHeight="1" outlineLevel="2" x14ac:dyDescent="0.25">
      <c r="C3199" s="59" t="s">
        <v>37</v>
      </c>
      <c r="D3199" s="59" t="s">
        <v>37</v>
      </c>
      <c r="E3199">
        <f>'[2]Order Form'!D3148</f>
        <v>512197</v>
      </c>
      <c r="F3199">
        <f>'[2]Order Form'!E3148</f>
        <v>826</v>
      </c>
      <c r="G3199">
        <f>'[2]Order Form'!F3148</f>
        <v>0</v>
      </c>
      <c r="H3199">
        <f>'[2]Order Form'!G3148</f>
        <v>0</v>
      </c>
      <c r="I3199" t="str">
        <f>'[2]Order Form'!H3148</f>
        <v>WS O INITIAL NECKLACE GOLD</v>
      </c>
      <c r="J3199">
        <f>'[2]Order Form'!I3148</f>
        <v>1</v>
      </c>
      <c r="K3199">
        <f>'[2]Order Form'!J3148</f>
        <v>9.06</v>
      </c>
      <c r="L3199">
        <f>'[2]Order Form'!K3148</f>
        <v>14.95</v>
      </c>
      <c r="M3199">
        <f>'[2]Order Form'!L3020</f>
        <v>0</v>
      </c>
    </row>
    <row r="3200" spans="3:13" ht="15" hidden="1" customHeight="1" outlineLevel="2" x14ac:dyDescent="0.25">
      <c r="C3200" s="59" t="s">
        <v>37</v>
      </c>
      <c r="D3200" s="59" t="s">
        <v>37</v>
      </c>
      <c r="E3200">
        <f>'[2]Order Form'!D3149</f>
        <v>512198</v>
      </c>
      <c r="F3200">
        <f>'[2]Order Form'!E3149</f>
        <v>827</v>
      </c>
      <c r="G3200">
        <f>'[2]Order Form'!F3149</f>
        <v>0</v>
      </c>
      <c r="H3200">
        <f>'[2]Order Form'!G3149</f>
        <v>0</v>
      </c>
      <c r="I3200" t="str">
        <f>'[2]Order Form'!H3149</f>
        <v>WS P INITIAL NECKLACE GOLD</v>
      </c>
      <c r="J3200">
        <f>'[2]Order Form'!I3149</f>
        <v>1</v>
      </c>
      <c r="K3200">
        <f>'[2]Order Form'!J3149</f>
        <v>9.06</v>
      </c>
      <c r="L3200">
        <f>'[2]Order Form'!K3149</f>
        <v>14.95</v>
      </c>
      <c r="M3200">
        <f>'[2]Order Form'!L3021</f>
        <v>0</v>
      </c>
    </row>
    <row r="3201" spans="3:13" ht="15" hidden="1" customHeight="1" outlineLevel="2" x14ac:dyDescent="0.25">
      <c r="C3201" s="59" t="s">
        <v>37</v>
      </c>
      <c r="D3201" s="59" t="s">
        <v>37</v>
      </c>
      <c r="E3201">
        <f>'[2]Order Form'!D3150</f>
        <v>512199</v>
      </c>
      <c r="F3201">
        <f>'[2]Order Form'!E3150</f>
        <v>828</v>
      </c>
      <c r="G3201">
        <f>'[2]Order Form'!F3150</f>
        <v>0</v>
      </c>
      <c r="H3201">
        <f>'[2]Order Form'!G3150</f>
        <v>0</v>
      </c>
      <c r="I3201" t="str">
        <f>'[2]Order Form'!H3150</f>
        <v>WS R INITIAL NECKLACE GOLD</v>
      </c>
      <c r="J3201">
        <f>'[2]Order Form'!I3150</f>
        <v>1</v>
      </c>
      <c r="K3201">
        <f>'[2]Order Form'!J3150</f>
        <v>9.06</v>
      </c>
      <c r="L3201">
        <f>'[2]Order Form'!K3150</f>
        <v>14.95</v>
      </c>
      <c r="M3201">
        <f>'[2]Order Form'!L3022</f>
        <v>0</v>
      </c>
    </row>
    <row r="3202" spans="3:13" ht="15" hidden="1" customHeight="1" outlineLevel="2" x14ac:dyDescent="0.25">
      <c r="C3202" s="59" t="s">
        <v>37</v>
      </c>
      <c r="D3202" s="59" t="s">
        <v>37</v>
      </c>
      <c r="E3202">
        <f>'[2]Order Form'!D3151</f>
        <v>512200</v>
      </c>
      <c r="F3202">
        <f>'[2]Order Form'!E3151</f>
        <v>829</v>
      </c>
      <c r="G3202">
        <f>'[2]Order Form'!F3151</f>
        <v>0</v>
      </c>
      <c r="H3202">
        <f>'[2]Order Form'!G3151</f>
        <v>0</v>
      </c>
      <c r="I3202" t="str">
        <f>'[2]Order Form'!H3151</f>
        <v>WS S INITIAL NECKLACE GOLD</v>
      </c>
      <c r="J3202">
        <f>'[2]Order Form'!I3151</f>
        <v>1</v>
      </c>
      <c r="K3202">
        <f>'[2]Order Form'!J3151</f>
        <v>9.06</v>
      </c>
      <c r="L3202">
        <f>'[2]Order Form'!K3151</f>
        <v>14.95</v>
      </c>
      <c r="M3202">
        <f>'[2]Order Form'!L3023</f>
        <v>0</v>
      </c>
    </row>
    <row r="3203" spans="3:13" ht="15" hidden="1" customHeight="1" outlineLevel="2" x14ac:dyDescent="0.25">
      <c r="C3203" s="59" t="s">
        <v>37</v>
      </c>
      <c r="D3203" s="59" t="s">
        <v>37</v>
      </c>
      <c r="E3203">
        <f>'[2]Order Form'!D3152</f>
        <v>512201</v>
      </c>
      <c r="F3203">
        <f>'[2]Order Form'!E3152</f>
        <v>830</v>
      </c>
      <c r="G3203">
        <f>'[2]Order Form'!F3152</f>
        <v>0</v>
      </c>
      <c r="H3203">
        <f>'[2]Order Form'!G3152</f>
        <v>0</v>
      </c>
      <c r="I3203" t="str">
        <f>'[2]Order Form'!H3152</f>
        <v>WS T INITIAL NECKLACE GOLD</v>
      </c>
      <c r="J3203">
        <f>'[2]Order Form'!I3152</f>
        <v>1</v>
      </c>
      <c r="K3203">
        <f>'[2]Order Form'!J3152</f>
        <v>9.06</v>
      </c>
      <c r="L3203">
        <f>'[2]Order Form'!K3152</f>
        <v>14.95</v>
      </c>
      <c r="M3203">
        <f>'[2]Order Form'!L3024</f>
        <v>0</v>
      </c>
    </row>
    <row r="3204" spans="3:13" ht="15" hidden="1" customHeight="1" outlineLevel="2" x14ac:dyDescent="0.25">
      <c r="C3204" s="59" t="s">
        <v>37</v>
      </c>
      <c r="D3204" s="59" t="s">
        <v>37</v>
      </c>
      <c r="E3204">
        <f>'[2]Order Form'!D3153</f>
        <v>512202</v>
      </c>
      <c r="F3204">
        <f>'[2]Order Form'!E3153</f>
        <v>831</v>
      </c>
      <c r="G3204">
        <f>'[2]Order Form'!F3153</f>
        <v>0</v>
      </c>
      <c r="H3204">
        <f>'[2]Order Form'!G3153</f>
        <v>0</v>
      </c>
      <c r="I3204" t="str">
        <f>'[2]Order Form'!H3153</f>
        <v>WS V INITIAL NECKLACE GOLD</v>
      </c>
      <c r="J3204">
        <f>'[2]Order Form'!I3153</f>
        <v>1</v>
      </c>
      <c r="K3204">
        <f>'[2]Order Form'!J3153</f>
        <v>9.06</v>
      </c>
      <c r="L3204">
        <f>'[2]Order Form'!K3153</f>
        <v>14.95</v>
      </c>
      <c r="M3204">
        <f>'[2]Order Form'!L3025</f>
        <v>0</v>
      </c>
    </row>
    <row r="3205" spans="3:13" ht="15" hidden="1" customHeight="1" outlineLevel="2" x14ac:dyDescent="0.25">
      <c r="C3205" s="59" t="s">
        <v>37</v>
      </c>
      <c r="D3205" s="59" t="s">
        <v>37</v>
      </c>
      <c r="E3205">
        <f>'[2]Order Form'!D3154</f>
        <v>512203</v>
      </c>
      <c r="F3205">
        <f>'[2]Order Form'!E3154</f>
        <v>832</v>
      </c>
      <c r="G3205">
        <f>'[2]Order Form'!F3154</f>
        <v>0</v>
      </c>
      <c r="H3205">
        <f>'[2]Order Form'!G3154</f>
        <v>0</v>
      </c>
      <c r="I3205" t="str">
        <f>'[2]Order Form'!H3154</f>
        <v>WS W INITIAL NECKLACE GOLD</v>
      </c>
      <c r="J3205">
        <f>'[2]Order Form'!I3154</f>
        <v>1</v>
      </c>
      <c r="K3205">
        <f>'[2]Order Form'!J3154</f>
        <v>9.06</v>
      </c>
      <c r="L3205">
        <f>'[2]Order Form'!K3154</f>
        <v>14.95</v>
      </c>
      <c r="M3205">
        <f>'[2]Order Form'!L3026</f>
        <v>0</v>
      </c>
    </row>
    <row r="3206" spans="3:13" ht="15" hidden="1" customHeight="1" outlineLevel="2" x14ac:dyDescent="0.25">
      <c r="C3206" s="59" t="s">
        <v>37</v>
      </c>
      <c r="D3206" s="59" t="s">
        <v>37</v>
      </c>
      <c r="E3206">
        <f>'[2]Order Form'!D3155</f>
        <v>0</v>
      </c>
      <c r="F3206">
        <f>'[2]Order Form'!E3155</f>
        <v>0</v>
      </c>
      <c r="G3206">
        <f>'[2]Order Form'!F3155</f>
        <v>0</v>
      </c>
      <c r="H3206">
        <f>'[2]Order Form'!G3155</f>
        <v>0</v>
      </c>
      <c r="I3206">
        <f>'[2]Order Form'!H3155</f>
        <v>0</v>
      </c>
      <c r="J3206">
        <f>'[2]Order Form'!I3155</f>
        <v>0</v>
      </c>
      <c r="K3206">
        <f>'[2]Order Form'!J3155</f>
        <v>0</v>
      </c>
      <c r="L3206">
        <f>'[2]Order Form'!K3155</f>
        <v>0</v>
      </c>
      <c r="M3206">
        <f>'[2]Order Form'!L3027</f>
        <v>0</v>
      </c>
    </row>
    <row r="3207" spans="3:13" ht="15" hidden="1" customHeight="1" outlineLevel="2" x14ac:dyDescent="0.25">
      <c r="C3207" s="59" t="s">
        <v>37</v>
      </c>
      <c r="D3207" s="59" t="s">
        <v>37</v>
      </c>
      <c r="E3207" t="str">
        <f>'[2]Order Form'!D3156</f>
        <v>WSJ102S</v>
      </c>
      <c r="F3207">
        <f>'[2]Order Form'!E3156</f>
        <v>0</v>
      </c>
      <c r="G3207">
        <f>'[2]Order Form'!F3156</f>
        <v>0</v>
      </c>
      <c r="H3207" t="str">
        <f>'[2]Order Form'!G3156</f>
        <v xml:space="preserve">P </v>
      </c>
      <c r="I3207" t="str">
        <f>'[2]Order Form'!H3156</f>
        <v>WS INITIAL NECKLACES SILVER PREPACK</v>
      </c>
      <c r="J3207">
        <f>'[2]Order Form'!I3156</f>
        <v>1</v>
      </c>
      <c r="K3207">
        <f>'[2]Order Form'!J3156</f>
        <v>208.38</v>
      </c>
      <c r="L3207">
        <f>'[2]Order Form'!K3156</f>
        <v>343.83</v>
      </c>
      <c r="M3207">
        <f>'[2]Order Form'!L3028</f>
        <v>0</v>
      </c>
    </row>
    <row r="3208" spans="3:13" ht="15" hidden="1" customHeight="1" outlineLevel="2" x14ac:dyDescent="0.25">
      <c r="C3208" s="59" t="s">
        <v>37</v>
      </c>
      <c r="D3208" s="59" t="s">
        <v>37</v>
      </c>
      <c r="E3208" t="str">
        <f>'[2]Order Form'!D3157</f>
        <v>S193</v>
      </c>
      <c r="F3208" t="str">
        <f>'[2]Order Form'!E3157</f>
        <v>MISC</v>
      </c>
      <c r="G3208">
        <f>'[2]Order Form'!F3157</f>
        <v>0</v>
      </c>
      <c r="H3208">
        <f>'[2]Order Form'!G3157</f>
        <v>0</v>
      </c>
      <c r="I3208" t="str">
        <f>'[2]Order Form'!H3157</f>
        <v>WS TIMBER NECKLACE &amp; BRACELET STAND -  (NOT INCLUDED IN PREPACK - ORDER IF REQUIRED) minimum order 24 necklaces</v>
      </c>
      <c r="J3208">
        <f>'[2]Order Form'!I3157</f>
        <v>1</v>
      </c>
      <c r="K3208">
        <f>'[2]Order Form'!J3157</f>
        <v>0</v>
      </c>
      <c r="L3208">
        <f>'[2]Order Form'!K3157</f>
        <v>0</v>
      </c>
      <c r="M3208">
        <f>'[2]Order Form'!L3029</f>
        <v>0</v>
      </c>
    </row>
    <row r="3209" spans="3:13" ht="15" hidden="1" customHeight="1" outlineLevel="2" x14ac:dyDescent="0.25">
      <c r="C3209" s="59" t="s">
        <v>37</v>
      </c>
      <c r="D3209" s="59" t="s">
        <v>37</v>
      </c>
      <c r="E3209">
        <f>'[2]Order Form'!D3158</f>
        <v>511495</v>
      </c>
      <c r="F3209">
        <f>'[2]Order Form'!E3158</f>
        <v>812</v>
      </c>
      <c r="G3209">
        <f>'[2]Order Form'!F3158</f>
        <v>0</v>
      </c>
      <c r="H3209">
        <f>'[2]Order Form'!G3158</f>
        <v>0</v>
      </c>
      <c r="I3209" t="str">
        <f>'[2]Order Form'!H3158</f>
        <v>WS A INITIAL NECKLACE SILVER</v>
      </c>
      <c r="J3209">
        <f>'[2]Order Form'!I3158</f>
        <v>1</v>
      </c>
      <c r="K3209">
        <f>'[2]Order Form'!J3158</f>
        <v>9.06</v>
      </c>
      <c r="L3209">
        <f>'[2]Order Form'!K3158</f>
        <v>14.95</v>
      </c>
      <c r="M3209">
        <f>'[2]Order Form'!L3030</f>
        <v>0</v>
      </c>
    </row>
    <row r="3210" spans="3:13" ht="15" hidden="1" customHeight="1" outlineLevel="2" x14ac:dyDescent="0.25">
      <c r="C3210" s="59" t="s">
        <v>37</v>
      </c>
      <c r="D3210" s="59" t="s">
        <v>37</v>
      </c>
      <c r="E3210">
        <f>'[2]Order Form'!D3159</f>
        <v>511496</v>
      </c>
      <c r="F3210">
        <f>'[2]Order Form'!E3159</f>
        <v>813</v>
      </c>
      <c r="G3210">
        <f>'[2]Order Form'!F3159</f>
        <v>0</v>
      </c>
      <c r="H3210">
        <f>'[2]Order Form'!G3159</f>
        <v>0</v>
      </c>
      <c r="I3210" t="str">
        <f>'[2]Order Form'!H3159</f>
        <v>WS B INITIAL NECKLACE SILVER</v>
      </c>
      <c r="J3210">
        <f>'[2]Order Form'!I3159</f>
        <v>1</v>
      </c>
      <c r="K3210">
        <f>'[2]Order Form'!J3159</f>
        <v>9.06</v>
      </c>
      <c r="L3210">
        <f>'[2]Order Form'!K3159</f>
        <v>14.95</v>
      </c>
      <c r="M3210">
        <f>'[2]Order Form'!L3031</f>
        <v>0</v>
      </c>
    </row>
    <row r="3211" spans="3:13" ht="15" hidden="1" customHeight="1" outlineLevel="2" x14ac:dyDescent="0.25">
      <c r="C3211" s="59" t="s">
        <v>37</v>
      </c>
      <c r="D3211" s="59" t="s">
        <v>37</v>
      </c>
      <c r="E3211">
        <f>'[2]Order Form'!D3160</f>
        <v>511497</v>
      </c>
      <c r="F3211">
        <f>'[2]Order Form'!E3160</f>
        <v>814</v>
      </c>
      <c r="G3211">
        <f>'[2]Order Form'!F3160</f>
        <v>0</v>
      </c>
      <c r="H3211">
        <f>'[2]Order Form'!G3160</f>
        <v>0</v>
      </c>
      <c r="I3211" t="str">
        <f>'[2]Order Form'!H3160</f>
        <v>WS C INITIAL NECKLACE SILVER</v>
      </c>
      <c r="J3211">
        <f>'[2]Order Form'!I3160</f>
        <v>1</v>
      </c>
      <c r="K3211">
        <f>'[2]Order Form'!J3160</f>
        <v>9.06</v>
      </c>
      <c r="L3211">
        <f>'[2]Order Form'!K3160</f>
        <v>14.95</v>
      </c>
      <c r="M3211">
        <f>'[2]Order Form'!L3032</f>
        <v>0</v>
      </c>
    </row>
    <row r="3212" spans="3:13" ht="15" hidden="1" customHeight="1" outlineLevel="2" x14ac:dyDescent="0.25">
      <c r="C3212" s="59" t="s">
        <v>37</v>
      </c>
      <c r="D3212" s="59" t="s">
        <v>37</v>
      </c>
      <c r="E3212">
        <f>'[2]Order Form'!D3161</f>
        <v>511498</v>
      </c>
      <c r="F3212">
        <f>'[2]Order Form'!E3161</f>
        <v>815</v>
      </c>
      <c r="G3212">
        <f>'[2]Order Form'!F3161</f>
        <v>0</v>
      </c>
      <c r="H3212">
        <f>'[2]Order Form'!G3161</f>
        <v>0</v>
      </c>
      <c r="I3212" t="str">
        <f>'[2]Order Form'!H3161</f>
        <v>WS D INITIAL NECKLACE SILVER</v>
      </c>
      <c r="J3212">
        <f>'[2]Order Form'!I3161</f>
        <v>1</v>
      </c>
      <c r="K3212">
        <f>'[2]Order Form'!J3161</f>
        <v>9.06</v>
      </c>
      <c r="L3212">
        <f>'[2]Order Form'!K3161</f>
        <v>14.95</v>
      </c>
      <c r="M3212">
        <f>'[2]Order Form'!L3033</f>
        <v>0</v>
      </c>
    </row>
    <row r="3213" spans="3:13" ht="15" hidden="1" customHeight="1" outlineLevel="2" x14ac:dyDescent="0.25">
      <c r="C3213" s="59" t="s">
        <v>37</v>
      </c>
      <c r="D3213" s="59" t="s">
        <v>37</v>
      </c>
      <c r="E3213">
        <f>'[2]Order Form'!D3162</f>
        <v>511499</v>
      </c>
      <c r="F3213">
        <f>'[2]Order Form'!E3162</f>
        <v>816</v>
      </c>
      <c r="G3213">
        <f>'[2]Order Form'!F3162</f>
        <v>0</v>
      </c>
      <c r="H3213">
        <f>'[2]Order Form'!G3162</f>
        <v>0</v>
      </c>
      <c r="I3213" t="str">
        <f>'[2]Order Form'!H3162</f>
        <v>WS E INITIAL NECKLACE SILVER</v>
      </c>
      <c r="J3213">
        <f>'[2]Order Form'!I3162</f>
        <v>1</v>
      </c>
      <c r="K3213">
        <f>'[2]Order Form'!J3162</f>
        <v>9.06</v>
      </c>
      <c r="L3213">
        <f>'[2]Order Form'!K3162</f>
        <v>14.95</v>
      </c>
      <c r="M3213">
        <f>'[2]Order Form'!L3034</f>
        <v>0</v>
      </c>
    </row>
    <row r="3214" spans="3:13" ht="15" hidden="1" customHeight="1" outlineLevel="2" x14ac:dyDescent="0.25">
      <c r="C3214" s="59" t="s">
        <v>37</v>
      </c>
      <c r="D3214" s="59" t="s">
        <v>37</v>
      </c>
      <c r="E3214">
        <f>'[2]Order Form'!D3163</f>
        <v>511500</v>
      </c>
      <c r="F3214">
        <f>'[2]Order Form'!E3163</f>
        <v>817</v>
      </c>
      <c r="G3214">
        <f>'[2]Order Form'!F3163</f>
        <v>0</v>
      </c>
      <c r="H3214">
        <f>'[2]Order Form'!G3163</f>
        <v>0</v>
      </c>
      <c r="I3214" t="str">
        <f>'[2]Order Form'!H3163</f>
        <v>WS F INITIAL NECKLACE SILVER</v>
      </c>
      <c r="J3214">
        <f>'[2]Order Form'!I3163</f>
        <v>1</v>
      </c>
      <c r="K3214">
        <f>'[2]Order Form'!J3163</f>
        <v>9.06</v>
      </c>
      <c r="L3214">
        <f>'[2]Order Form'!K3163</f>
        <v>14.95</v>
      </c>
      <c r="M3214">
        <f>'[2]Order Form'!L3035</f>
        <v>0</v>
      </c>
    </row>
    <row r="3215" spans="3:13" ht="15" hidden="1" customHeight="1" outlineLevel="2" x14ac:dyDescent="0.25">
      <c r="C3215" s="59" t="s">
        <v>37</v>
      </c>
      <c r="D3215" s="59" t="s">
        <v>37</v>
      </c>
      <c r="E3215">
        <f>'[2]Order Form'!D3164</f>
        <v>511501</v>
      </c>
      <c r="F3215">
        <f>'[2]Order Form'!E3164</f>
        <v>818</v>
      </c>
      <c r="G3215">
        <f>'[2]Order Form'!F3164</f>
        <v>0</v>
      </c>
      <c r="H3215">
        <f>'[2]Order Form'!G3164</f>
        <v>0</v>
      </c>
      <c r="I3215" t="str">
        <f>'[2]Order Form'!H3164</f>
        <v>WS G INITIAL NECKLACE SILVER</v>
      </c>
      <c r="J3215">
        <f>'[2]Order Form'!I3164</f>
        <v>1</v>
      </c>
      <c r="K3215">
        <f>'[2]Order Form'!J3164</f>
        <v>9.06</v>
      </c>
      <c r="L3215">
        <f>'[2]Order Form'!K3164</f>
        <v>14.95</v>
      </c>
      <c r="M3215">
        <f>'[2]Order Form'!L3036</f>
        <v>0</v>
      </c>
    </row>
    <row r="3216" spans="3:13" ht="15" hidden="1" customHeight="1" outlineLevel="2" x14ac:dyDescent="0.25">
      <c r="C3216" s="59" t="s">
        <v>37</v>
      </c>
      <c r="D3216" s="59" t="s">
        <v>37</v>
      </c>
      <c r="E3216">
        <f>'[2]Order Form'!D3165</f>
        <v>511502</v>
      </c>
      <c r="F3216">
        <f>'[2]Order Form'!E3165</f>
        <v>819</v>
      </c>
      <c r="G3216">
        <f>'[2]Order Form'!F3165</f>
        <v>0</v>
      </c>
      <c r="H3216">
        <f>'[2]Order Form'!G3165</f>
        <v>0</v>
      </c>
      <c r="I3216" t="str">
        <f>'[2]Order Form'!H3165</f>
        <v>WS H INITIAL NECKLACE SILVER</v>
      </c>
      <c r="J3216">
        <f>'[2]Order Form'!I3165</f>
        <v>1</v>
      </c>
      <c r="K3216">
        <f>'[2]Order Form'!J3165</f>
        <v>9.06</v>
      </c>
      <c r="L3216">
        <f>'[2]Order Form'!K3165</f>
        <v>14.95</v>
      </c>
      <c r="M3216">
        <f>'[2]Order Form'!L3037</f>
        <v>0</v>
      </c>
    </row>
    <row r="3217" spans="3:13" ht="15" hidden="1" customHeight="1" outlineLevel="2" x14ac:dyDescent="0.25">
      <c r="C3217" s="59" t="s">
        <v>37</v>
      </c>
      <c r="D3217" s="59" t="s">
        <v>37</v>
      </c>
      <c r="E3217">
        <f>'[2]Order Form'!D3166</f>
        <v>511503</v>
      </c>
      <c r="F3217">
        <f>'[2]Order Form'!E3166</f>
        <v>820</v>
      </c>
      <c r="G3217">
        <f>'[2]Order Form'!F3166</f>
        <v>0</v>
      </c>
      <c r="H3217">
        <f>'[2]Order Form'!G3166</f>
        <v>0</v>
      </c>
      <c r="I3217" t="str">
        <f>'[2]Order Form'!H3166</f>
        <v xml:space="preserve">WS I INITIAL NECKLACE SILVER </v>
      </c>
      <c r="J3217">
        <f>'[2]Order Form'!I3166</f>
        <v>1</v>
      </c>
      <c r="K3217">
        <f>'[2]Order Form'!J3166</f>
        <v>9.06</v>
      </c>
      <c r="L3217">
        <f>'[2]Order Form'!K3166</f>
        <v>14.95</v>
      </c>
      <c r="M3217">
        <f>'[2]Order Form'!L3038</f>
        <v>0</v>
      </c>
    </row>
    <row r="3218" spans="3:13" ht="15" hidden="1" customHeight="1" outlineLevel="2" x14ac:dyDescent="0.25">
      <c r="C3218" s="59" t="s">
        <v>37</v>
      </c>
      <c r="D3218" s="59" t="s">
        <v>37</v>
      </c>
      <c r="E3218">
        <f>'[2]Order Form'!D3167</f>
        <v>511504</v>
      </c>
      <c r="F3218">
        <f>'[2]Order Form'!E3167</f>
        <v>821</v>
      </c>
      <c r="G3218">
        <f>'[2]Order Form'!F3167</f>
        <v>0</v>
      </c>
      <c r="H3218">
        <f>'[2]Order Form'!G3167</f>
        <v>0</v>
      </c>
      <c r="I3218" t="str">
        <f>'[2]Order Form'!H3167</f>
        <v>WS J INITIAL NECKLACE SILVER</v>
      </c>
      <c r="J3218">
        <f>'[2]Order Form'!I3167</f>
        <v>1</v>
      </c>
      <c r="K3218">
        <f>'[2]Order Form'!J3167</f>
        <v>9.06</v>
      </c>
      <c r="L3218">
        <f>'[2]Order Form'!K3167</f>
        <v>14.95</v>
      </c>
      <c r="M3218">
        <f>'[2]Order Form'!L3039</f>
        <v>0</v>
      </c>
    </row>
    <row r="3219" spans="3:13" ht="15" hidden="1" customHeight="1" outlineLevel="2" x14ac:dyDescent="0.25">
      <c r="C3219" s="59" t="s">
        <v>37</v>
      </c>
      <c r="D3219" s="59" t="s">
        <v>37</v>
      </c>
      <c r="E3219">
        <f>'[2]Order Form'!D3168</f>
        <v>511505</v>
      </c>
      <c r="F3219">
        <f>'[2]Order Form'!E3168</f>
        <v>822</v>
      </c>
      <c r="G3219">
        <f>'[2]Order Form'!F3168</f>
        <v>0</v>
      </c>
      <c r="H3219">
        <f>'[2]Order Form'!G3168</f>
        <v>0</v>
      </c>
      <c r="I3219" t="str">
        <f>'[2]Order Form'!H3168</f>
        <v xml:space="preserve">WS K INITIAL NECKLACE SILVER </v>
      </c>
      <c r="J3219">
        <f>'[2]Order Form'!I3168</f>
        <v>1</v>
      </c>
      <c r="K3219">
        <f>'[2]Order Form'!J3168</f>
        <v>9.06</v>
      </c>
      <c r="L3219">
        <f>'[2]Order Form'!K3168</f>
        <v>14.95</v>
      </c>
      <c r="M3219">
        <f>'[2]Order Form'!L3040</f>
        <v>0</v>
      </c>
    </row>
    <row r="3220" spans="3:13" ht="15" hidden="1" customHeight="1" outlineLevel="2" x14ac:dyDescent="0.25">
      <c r="C3220" s="59" t="s">
        <v>37</v>
      </c>
      <c r="D3220" s="59" t="s">
        <v>37</v>
      </c>
      <c r="E3220">
        <f>'[2]Order Form'!D3169</f>
        <v>511506</v>
      </c>
      <c r="F3220">
        <f>'[2]Order Form'!E3169</f>
        <v>823</v>
      </c>
      <c r="G3220">
        <f>'[2]Order Form'!F3169</f>
        <v>0</v>
      </c>
      <c r="H3220">
        <f>'[2]Order Form'!G3169</f>
        <v>0</v>
      </c>
      <c r="I3220" t="str">
        <f>'[2]Order Form'!H3169</f>
        <v>WS L INITIAL NECKLACE SILVER</v>
      </c>
      <c r="J3220">
        <f>'[2]Order Form'!I3169</f>
        <v>1</v>
      </c>
      <c r="K3220">
        <f>'[2]Order Form'!J3169</f>
        <v>9.06</v>
      </c>
      <c r="L3220">
        <f>'[2]Order Form'!K3169</f>
        <v>14.95</v>
      </c>
      <c r="M3220">
        <f>'[2]Order Form'!L3041</f>
        <v>0</v>
      </c>
    </row>
    <row r="3221" spans="3:13" ht="15" hidden="1" customHeight="1" outlineLevel="2" x14ac:dyDescent="0.25">
      <c r="C3221" s="59" t="s">
        <v>37</v>
      </c>
      <c r="D3221" s="59" t="s">
        <v>37</v>
      </c>
      <c r="E3221">
        <f>'[2]Order Form'!D3170</f>
        <v>511507</v>
      </c>
      <c r="F3221">
        <f>'[2]Order Form'!E3170</f>
        <v>824</v>
      </c>
      <c r="G3221">
        <f>'[2]Order Form'!F3170</f>
        <v>0</v>
      </c>
      <c r="H3221">
        <f>'[2]Order Form'!G3170</f>
        <v>0</v>
      </c>
      <c r="I3221" t="str">
        <f>'[2]Order Form'!H3170</f>
        <v>WS M INITIAL NECKLACE SILVER</v>
      </c>
      <c r="J3221">
        <f>'[2]Order Form'!I3170</f>
        <v>1</v>
      </c>
      <c r="K3221">
        <f>'[2]Order Form'!J3170</f>
        <v>9.06</v>
      </c>
      <c r="L3221">
        <f>'[2]Order Form'!K3170</f>
        <v>14.95</v>
      </c>
      <c r="M3221">
        <f>'[2]Order Form'!L3042</f>
        <v>0</v>
      </c>
    </row>
    <row r="3222" spans="3:13" ht="15" hidden="1" customHeight="1" outlineLevel="2" x14ac:dyDescent="0.25">
      <c r="C3222" s="59" t="s">
        <v>37</v>
      </c>
      <c r="D3222" s="59" t="s">
        <v>37</v>
      </c>
      <c r="E3222">
        <f>'[2]Order Form'!D3171</f>
        <v>511508</v>
      </c>
      <c r="F3222">
        <f>'[2]Order Form'!E3171</f>
        <v>825</v>
      </c>
      <c r="G3222">
        <f>'[2]Order Form'!F3171</f>
        <v>0</v>
      </c>
      <c r="H3222">
        <f>'[2]Order Form'!G3171</f>
        <v>0</v>
      </c>
      <c r="I3222" t="str">
        <f>'[2]Order Form'!H3171</f>
        <v>WS N INITIAL NECKLACE SILVER</v>
      </c>
      <c r="J3222">
        <f>'[2]Order Form'!I3171</f>
        <v>1</v>
      </c>
      <c r="K3222">
        <f>'[2]Order Form'!J3171</f>
        <v>9.06</v>
      </c>
      <c r="L3222">
        <f>'[2]Order Form'!K3171</f>
        <v>14.95</v>
      </c>
      <c r="M3222">
        <f>'[2]Order Form'!L3043</f>
        <v>0</v>
      </c>
    </row>
    <row r="3223" spans="3:13" ht="15" hidden="1" customHeight="1" outlineLevel="2" x14ac:dyDescent="0.25">
      <c r="C3223" s="59" t="s">
        <v>37</v>
      </c>
      <c r="D3223" s="59" t="s">
        <v>37</v>
      </c>
      <c r="E3223">
        <f>'[2]Order Form'!D3172</f>
        <v>511509</v>
      </c>
      <c r="F3223">
        <f>'[2]Order Form'!E3172</f>
        <v>826</v>
      </c>
      <c r="G3223">
        <f>'[2]Order Form'!F3172</f>
        <v>0</v>
      </c>
      <c r="H3223">
        <f>'[2]Order Form'!G3172</f>
        <v>0</v>
      </c>
      <c r="I3223" t="str">
        <f>'[2]Order Form'!H3172</f>
        <v>WS O INITIAL NECKLACE SILVER</v>
      </c>
      <c r="J3223">
        <f>'[2]Order Form'!I3172</f>
        <v>1</v>
      </c>
      <c r="K3223">
        <f>'[2]Order Form'!J3172</f>
        <v>9.06</v>
      </c>
      <c r="L3223">
        <f>'[2]Order Form'!K3172</f>
        <v>14.95</v>
      </c>
      <c r="M3223">
        <f>'[2]Order Form'!L3044</f>
        <v>0</v>
      </c>
    </row>
    <row r="3224" spans="3:13" ht="15" hidden="1" customHeight="1" outlineLevel="2" x14ac:dyDescent="0.25">
      <c r="C3224" s="59" t="s">
        <v>37</v>
      </c>
      <c r="D3224" s="59" t="s">
        <v>37</v>
      </c>
      <c r="E3224">
        <f>'[2]Order Form'!D3173</f>
        <v>511510</v>
      </c>
      <c r="F3224">
        <f>'[2]Order Form'!E3173</f>
        <v>827</v>
      </c>
      <c r="G3224">
        <f>'[2]Order Form'!F3173</f>
        <v>0</v>
      </c>
      <c r="H3224">
        <f>'[2]Order Form'!G3173</f>
        <v>0</v>
      </c>
      <c r="I3224" t="str">
        <f>'[2]Order Form'!H3173</f>
        <v>WS P INITIAL NECKLACE SILVER</v>
      </c>
      <c r="J3224">
        <f>'[2]Order Form'!I3173</f>
        <v>1</v>
      </c>
      <c r="K3224">
        <f>'[2]Order Form'!J3173</f>
        <v>9.06</v>
      </c>
      <c r="L3224">
        <f>'[2]Order Form'!K3173</f>
        <v>14.95</v>
      </c>
      <c r="M3224">
        <f>'[2]Order Form'!L3045</f>
        <v>0</v>
      </c>
    </row>
    <row r="3225" spans="3:13" ht="15" hidden="1" customHeight="1" outlineLevel="2" x14ac:dyDescent="0.25">
      <c r="C3225" s="59" t="s">
        <v>37</v>
      </c>
      <c r="D3225" s="59" t="s">
        <v>37</v>
      </c>
      <c r="E3225">
        <f>'[2]Order Form'!D3174</f>
        <v>511511</v>
      </c>
      <c r="F3225">
        <f>'[2]Order Form'!E3174</f>
        <v>828</v>
      </c>
      <c r="G3225">
        <f>'[2]Order Form'!F3174</f>
        <v>0</v>
      </c>
      <c r="H3225">
        <f>'[2]Order Form'!G3174</f>
        <v>0</v>
      </c>
      <c r="I3225" t="str">
        <f>'[2]Order Form'!H3174</f>
        <v>WS R INITIAL NECKLACE SILVER</v>
      </c>
      <c r="J3225">
        <f>'[2]Order Form'!I3174</f>
        <v>1</v>
      </c>
      <c r="K3225">
        <f>'[2]Order Form'!J3174</f>
        <v>9.06</v>
      </c>
      <c r="L3225">
        <f>'[2]Order Form'!K3174</f>
        <v>14.95</v>
      </c>
      <c r="M3225">
        <f>'[2]Order Form'!L3046</f>
        <v>0</v>
      </c>
    </row>
    <row r="3226" spans="3:13" ht="15" hidden="1" customHeight="1" outlineLevel="2" x14ac:dyDescent="0.25">
      <c r="C3226" s="59" t="s">
        <v>37</v>
      </c>
      <c r="D3226" s="59" t="s">
        <v>37</v>
      </c>
      <c r="E3226">
        <f>'[2]Order Form'!D3175</f>
        <v>511512</v>
      </c>
      <c r="F3226">
        <f>'[2]Order Form'!E3175</f>
        <v>829</v>
      </c>
      <c r="G3226">
        <f>'[2]Order Form'!F3175</f>
        <v>0</v>
      </c>
      <c r="H3226">
        <f>'[2]Order Form'!G3175</f>
        <v>0</v>
      </c>
      <c r="I3226" t="str">
        <f>'[2]Order Form'!H3175</f>
        <v>WS S INITIAL NECKLACE SILVER</v>
      </c>
      <c r="J3226">
        <f>'[2]Order Form'!I3175</f>
        <v>1</v>
      </c>
      <c r="K3226">
        <f>'[2]Order Form'!J3175</f>
        <v>9.06</v>
      </c>
      <c r="L3226">
        <f>'[2]Order Form'!K3175</f>
        <v>14.95</v>
      </c>
      <c r="M3226">
        <f>'[2]Order Form'!L3047</f>
        <v>0</v>
      </c>
    </row>
    <row r="3227" spans="3:13" ht="15" hidden="1" customHeight="1" outlineLevel="2" x14ac:dyDescent="0.25">
      <c r="C3227" s="59" t="s">
        <v>37</v>
      </c>
      <c r="D3227" s="59" t="s">
        <v>37</v>
      </c>
      <c r="E3227">
        <f>'[2]Order Form'!D3176</f>
        <v>511513</v>
      </c>
      <c r="F3227">
        <f>'[2]Order Form'!E3176</f>
        <v>830</v>
      </c>
      <c r="G3227">
        <f>'[2]Order Form'!F3176</f>
        <v>0</v>
      </c>
      <c r="H3227">
        <f>'[2]Order Form'!G3176</f>
        <v>0</v>
      </c>
      <c r="I3227" t="str">
        <f>'[2]Order Form'!H3176</f>
        <v>WS T INITIAL NECKLACE SILVER</v>
      </c>
      <c r="J3227">
        <f>'[2]Order Form'!I3176</f>
        <v>1</v>
      </c>
      <c r="K3227">
        <f>'[2]Order Form'!J3176</f>
        <v>9.06</v>
      </c>
      <c r="L3227">
        <f>'[2]Order Form'!K3176</f>
        <v>14.95</v>
      </c>
      <c r="M3227">
        <f>'[2]Order Form'!L3048</f>
        <v>0</v>
      </c>
    </row>
    <row r="3228" spans="3:13" ht="15" hidden="1" customHeight="1" outlineLevel="2" x14ac:dyDescent="0.25">
      <c r="C3228" s="59" t="s">
        <v>37</v>
      </c>
      <c r="D3228" s="59" t="s">
        <v>37</v>
      </c>
      <c r="E3228">
        <f>'[2]Order Form'!D3177</f>
        <v>511514</v>
      </c>
      <c r="F3228">
        <f>'[2]Order Form'!E3177</f>
        <v>831</v>
      </c>
      <c r="G3228">
        <f>'[2]Order Form'!F3177</f>
        <v>0</v>
      </c>
      <c r="H3228">
        <f>'[2]Order Form'!G3177</f>
        <v>0</v>
      </c>
      <c r="I3228" t="str">
        <f>'[2]Order Form'!H3177</f>
        <v>WS V INITIAL NECKLACE SILVER</v>
      </c>
      <c r="J3228">
        <f>'[2]Order Form'!I3177</f>
        <v>1</v>
      </c>
      <c r="K3228">
        <f>'[2]Order Form'!J3177</f>
        <v>9.06</v>
      </c>
      <c r="L3228">
        <f>'[2]Order Form'!K3177</f>
        <v>14.95</v>
      </c>
      <c r="M3228">
        <f>'[2]Order Form'!L3049</f>
        <v>0</v>
      </c>
    </row>
    <row r="3229" spans="3:13" ht="15" hidden="1" customHeight="1" outlineLevel="2" x14ac:dyDescent="0.25">
      <c r="C3229" s="59" t="s">
        <v>37</v>
      </c>
      <c r="D3229" s="59" t="s">
        <v>37</v>
      </c>
      <c r="E3229">
        <f>'[2]Order Form'!D3178</f>
        <v>511515</v>
      </c>
      <c r="F3229">
        <f>'[2]Order Form'!E3178</f>
        <v>832</v>
      </c>
      <c r="G3229">
        <f>'[2]Order Form'!F3178</f>
        <v>0</v>
      </c>
      <c r="H3229">
        <f>'[2]Order Form'!G3178</f>
        <v>0</v>
      </c>
      <c r="I3229" t="str">
        <f>'[2]Order Form'!H3178</f>
        <v>WS W INITIAL NECKLACE SILVER</v>
      </c>
      <c r="J3229">
        <f>'[2]Order Form'!I3178</f>
        <v>1</v>
      </c>
      <c r="K3229">
        <f>'[2]Order Form'!J3178</f>
        <v>9.06</v>
      </c>
      <c r="L3229">
        <f>'[2]Order Form'!K3178</f>
        <v>14.95</v>
      </c>
      <c r="M3229">
        <f>'[2]Order Form'!L3050</f>
        <v>0</v>
      </c>
    </row>
    <row r="3230" spans="3:13" ht="15" hidden="1" customHeight="1" outlineLevel="2" x14ac:dyDescent="0.25">
      <c r="C3230" s="59" t="s">
        <v>37</v>
      </c>
      <c r="D3230" s="59" t="s">
        <v>37</v>
      </c>
      <c r="E3230">
        <f>'[2]Order Form'!D3179</f>
        <v>511516</v>
      </c>
      <c r="F3230">
        <f>'[2]Order Form'!E3179</f>
        <v>833</v>
      </c>
      <c r="G3230">
        <f>'[2]Order Form'!F3179</f>
        <v>0</v>
      </c>
      <c r="H3230">
        <f>'[2]Order Form'!G3179</f>
        <v>0</v>
      </c>
      <c r="I3230" t="str">
        <f>'[2]Order Form'!H3179</f>
        <v>WS Y INITIAL NECKLACE SILVER</v>
      </c>
      <c r="J3230">
        <f>'[2]Order Form'!I3179</f>
        <v>1</v>
      </c>
      <c r="K3230">
        <f>'[2]Order Form'!J3179</f>
        <v>9.06</v>
      </c>
      <c r="L3230">
        <f>'[2]Order Form'!K3179</f>
        <v>14.95</v>
      </c>
      <c r="M3230">
        <f>'[2]Order Form'!L3051</f>
        <v>0</v>
      </c>
    </row>
    <row r="3231" spans="3:13" ht="15" hidden="1" customHeight="1" outlineLevel="2" x14ac:dyDescent="0.25">
      <c r="C3231" s="59" t="s">
        <v>37</v>
      </c>
      <c r="D3231" s="59" t="s">
        <v>37</v>
      </c>
      <c r="E3231">
        <f>'[2]Order Form'!D3180</f>
        <v>511517</v>
      </c>
      <c r="F3231">
        <f>'[2]Order Form'!E3180</f>
        <v>834</v>
      </c>
      <c r="G3231">
        <f>'[2]Order Form'!F3180</f>
        <v>0</v>
      </c>
      <c r="H3231">
        <f>'[2]Order Form'!G3180</f>
        <v>0</v>
      </c>
      <c r="I3231" t="str">
        <f>'[2]Order Form'!H3180</f>
        <v>WS Z INITIAL NECKLACE SILVER</v>
      </c>
      <c r="J3231">
        <f>'[2]Order Form'!I3180</f>
        <v>1</v>
      </c>
      <c r="K3231">
        <f>'[2]Order Form'!J3180</f>
        <v>9.06</v>
      </c>
      <c r="L3231">
        <f>'[2]Order Form'!K3180</f>
        <v>14.95</v>
      </c>
      <c r="M3231">
        <f>'[2]Order Form'!L3052</f>
        <v>0</v>
      </c>
    </row>
    <row r="3232" spans="3:13" ht="15" hidden="1" customHeight="1" outlineLevel="2" x14ac:dyDescent="0.25">
      <c r="C3232" s="59" t="s">
        <v>37</v>
      </c>
      <c r="D3232" s="59" t="s">
        <v>37</v>
      </c>
      <c r="E3232">
        <f>'[2]Order Form'!D3181</f>
        <v>0</v>
      </c>
      <c r="F3232">
        <f>'[2]Order Form'!E3181</f>
        <v>0</v>
      </c>
      <c r="G3232">
        <f>'[2]Order Form'!F3181</f>
        <v>0</v>
      </c>
      <c r="H3232">
        <f>'[2]Order Form'!G3181</f>
        <v>0</v>
      </c>
      <c r="I3232">
        <f>'[2]Order Form'!H3181</f>
        <v>0</v>
      </c>
      <c r="J3232">
        <f>'[2]Order Form'!I3181</f>
        <v>0</v>
      </c>
      <c r="K3232">
        <f>'[2]Order Form'!J3181</f>
        <v>0</v>
      </c>
      <c r="L3232">
        <f>'[2]Order Form'!K3181</f>
        <v>0</v>
      </c>
      <c r="M3232">
        <f>'[2]Order Form'!L3053</f>
        <v>0</v>
      </c>
    </row>
    <row r="3233" spans="3:13" ht="15" hidden="1" customHeight="1" outlineLevel="2" x14ac:dyDescent="0.25">
      <c r="C3233" s="59" t="s">
        <v>37</v>
      </c>
      <c r="D3233" s="59" t="s">
        <v>37</v>
      </c>
      <c r="E3233" t="str">
        <f>'[2]Order Form'!D3182</f>
        <v>WSJ089</v>
      </c>
      <c r="F3233">
        <f>'[2]Order Form'!E3182</f>
        <v>0</v>
      </c>
      <c r="G3233">
        <f>'[2]Order Form'!F3182</f>
        <v>0</v>
      </c>
      <c r="H3233" t="str">
        <f>'[2]Order Form'!G3182</f>
        <v>P</v>
      </c>
      <c r="I3233" t="str">
        <f>'[2]Order Form'!H3182</f>
        <v>WS ZODIAC DISC NECKLACES PREPACK</v>
      </c>
      <c r="J3233">
        <f>'[2]Order Form'!I3182</f>
        <v>1</v>
      </c>
      <c r="K3233">
        <f>'[2]Order Form'!J3182</f>
        <v>246.48</v>
      </c>
      <c r="L3233">
        <f>'[2]Order Form'!K3182</f>
        <v>406.69</v>
      </c>
      <c r="M3233">
        <f>'[2]Order Form'!L3054</f>
        <v>0</v>
      </c>
    </row>
    <row r="3234" spans="3:13" ht="15" hidden="1" customHeight="1" outlineLevel="2" x14ac:dyDescent="0.25">
      <c r="C3234" s="59" t="s">
        <v>37</v>
      </c>
      <c r="D3234" s="59" t="s">
        <v>37</v>
      </c>
      <c r="E3234" t="str">
        <f>'[2]Order Form'!D3183</f>
        <v>S193</v>
      </c>
      <c r="F3234" t="str">
        <f>'[2]Order Form'!E3183</f>
        <v>MISC</v>
      </c>
      <c r="G3234">
        <f>'[2]Order Form'!F3183</f>
        <v>0</v>
      </c>
      <c r="H3234">
        <f>'[2]Order Form'!G3183</f>
        <v>0</v>
      </c>
      <c r="I3234" t="str">
        <f>'[2]Order Form'!H3183</f>
        <v>WS TIMBER NECKLACE &amp; BRACELET STAND -  (NOT INCLUDED IN PREPACK - ORDER IF REQUIRED) minimum order 24 necklaces</v>
      </c>
      <c r="J3234">
        <f>'[2]Order Form'!I3183</f>
        <v>1</v>
      </c>
      <c r="K3234">
        <f>'[2]Order Form'!J3183</f>
        <v>0</v>
      </c>
      <c r="L3234">
        <f>'[2]Order Form'!K3183</f>
        <v>0</v>
      </c>
      <c r="M3234">
        <f>'[2]Order Form'!L3055</f>
        <v>0</v>
      </c>
    </row>
    <row r="3235" spans="3:13" ht="15" hidden="1" customHeight="1" outlineLevel="2" x14ac:dyDescent="0.25">
      <c r="C3235" s="59" t="s">
        <v>37</v>
      </c>
      <c r="D3235" s="59" t="s">
        <v>37</v>
      </c>
      <c r="E3235">
        <f>'[2]Order Form'!D3184</f>
        <v>511871</v>
      </c>
      <c r="F3235">
        <f>'[2]Order Form'!E3184</f>
        <v>835</v>
      </c>
      <c r="G3235">
        <f>'[2]Order Form'!F3184</f>
        <v>0</v>
      </c>
      <c r="H3235">
        <f>'[2]Order Form'!G3184</f>
        <v>0</v>
      </c>
      <c r="I3235" t="str">
        <f>'[2]Order Form'!H3184</f>
        <v>WS ARIES DISC NECKLACE SILVER</v>
      </c>
      <c r="J3235">
        <f>'[2]Order Form'!I3184</f>
        <v>1</v>
      </c>
      <c r="K3235">
        <f>'[2]Order Form'!J3184</f>
        <v>10.27</v>
      </c>
      <c r="L3235">
        <f>'[2]Order Form'!K3184</f>
        <v>16.95</v>
      </c>
      <c r="M3235">
        <f>'[2]Order Form'!L3056</f>
        <v>0</v>
      </c>
    </row>
    <row r="3236" spans="3:13" ht="15" hidden="1" customHeight="1" outlineLevel="2" x14ac:dyDescent="0.25">
      <c r="C3236" s="59" t="s">
        <v>37</v>
      </c>
      <c r="D3236" s="59" t="s">
        <v>37</v>
      </c>
      <c r="E3236">
        <f>'[2]Order Form'!D3185</f>
        <v>511872</v>
      </c>
      <c r="F3236">
        <f>'[2]Order Form'!E3185</f>
        <v>835</v>
      </c>
      <c r="G3236">
        <f>'[2]Order Form'!F3185</f>
        <v>0</v>
      </c>
      <c r="H3236">
        <f>'[2]Order Form'!G3185</f>
        <v>0</v>
      </c>
      <c r="I3236" t="str">
        <f>'[2]Order Form'!H3185</f>
        <v>WS ARIES DISC NECKLACE GOLD</v>
      </c>
      <c r="J3236">
        <f>'[2]Order Form'!I3185</f>
        <v>1</v>
      </c>
      <c r="K3236">
        <f>'[2]Order Form'!J3185</f>
        <v>10.27</v>
      </c>
      <c r="L3236">
        <f>'[2]Order Form'!K3185</f>
        <v>16.95</v>
      </c>
      <c r="M3236">
        <f>'[2]Order Form'!L3057</f>
        <v>0</v>
      </c>
    </row>
    <row r="3237" spans="3:13" ht="15" hidden="1" customHeight="1" outlineLevel="2" x14ac:dyDescent="0.25">
      <c r="C3237" s="59" t="s">
        <v>37</v>
      </c>
      <c r="D3237" s="59" t="s">
        <v>37</v>
      </c>
      <c r="E3237">
        <f>'[2]Order Form'!D3186</f>
        <v>511873</v>
      </c>
      <c r="F3237">
        <f>'[2]Order Form'!E3186</f>
        <v>836</v>
      </c>
      <c r="G3237">
        <f>'[2]Order Form'!F3186</f>
        <v>0</v>
      </c>
      <c r="H3237">
        <f>'[2]Order Form'!G3186</f>
        <v>0</v>
      </c>
      <c r="I3237" t="str">
        <f>'[2]Order Form'!H3186</f>
        <v>WS TAURUS DISC NECKLACE SILVER</v>
      </c>
      <c r="J3237">
        <f>'[2]Order Form'!I3186</f>
        <v>1</v>
      </c>
      <c r="K3237">
        <f>'[2]Order Form'!J3186</f>
        <v>10.27</v>
      </c>
      <c r="L3237">
        <f>'[2]Order Form'!K3186</f>
        <v>16.95</v>
      </c>
      <c r="M3237">
        <f>'[2]Order Form'!L3058</f>
        <v>0</v>
      </c>
    </row>
    <row r="3238" spans="3:13" ht="15" hidden="1" customHeight="1" outlineLevel="2" x14ac:dyDescent="0.25">
      <c r="C3238" s="59" t="s">
        <v>37</v>
      </c>
      <c r="D3238" s="59" t="s">
        <v>37</v>
      </c>
      <c r="E3238">
        <f>'[2]Order Form'!D3187</f>
        <v>511874</v>
      </c>
      <c r="F3238">
        <f>'[2]Order Form'!E3187</f>
        <v>836</v>
      </c>
      <c r="G3238">
        <f>'[2]Order Form'!F3187</f>
        <v>0</v>
      </c>
      <c r="H3238">
        <f>'[2]Order Form'!G3187</f>
        <v>0</v>
      </c>
      <c r="I3238" t="str">
        <f>'[2]Order Form'!H3187</f>
        <v>WS TAURUS DISC NECKLACE GOLD</v>
      </c>
      <c r="J3238">
        <f>'[2]Order Form'!I3187</f>
        <v>1</v>
      </c>
      <c r="K3238">
        <f>'[2]Order Form'!J3187</f>
        <v>10.27</v>
      </c>
      <c r="L3238">
        <f>'[2]Order Form'!K3187</f>
        <v>16.95</v>
      </c>
      <c r="M3238">
        <f>'[2]Order Form'!L3059</f>
        <v>0</v>
      </c>
    </row>
    <row r="3239" spans="3:13" ht="15" hidden="1" customHeight="1" outlineLevel="2" x14ac:dyDescent="0.25">
      <c r="C3239" s="59" t="s">
        <v>37</v>
      </c>
      <c r="D3239" s="59" t="s">
        <v>37</v>
      </c>
      <c r="E3239">
        <f>'[2]Order Form'!D3188</f>
        <v>511875</v>
      </c>
      <c r="F3239">
        <f>'[2]Order Form'!E3188</f>
        <v>837</v>
      </c>
      <c r="G3239">
        <f>'[2]Order Form'!F3188</f>
        <v>0</v>
      </c>
      <c r="H3239">
        <f>'[2]Order Form'!G3188</f>
        <v>0</v>
      </c>
      <c r="I3239" t="str">
        <f>'[2]Order Form'!H3188</f>
        <v>WS GEMINI DISC NECKLACE SILVER</v>
      </c>
      <c r="J3239">
        <f>'[2]Order Form'!I3188</f>
        <v>1</v>
      </c>
      <c r="K3239">
        <f>'[2]Order Form'!J3188</f>
        <v>10.27</v>
      </c>
      <c r="L3239">
        <f>'[2]Order Form'!K3188</f>
        <v>16.95</v>
      </c>
      <c r="M3239">
        <f>'[2]Order Form'!L3060</f>
        <v>0</v>
      </c>
    </row>
    <row r="3240" spans="3:13" ht="15" hidden="1" customHeight="1" outlineLevel="2" x14ac:dyDescent="0.25">
      <c r="C3240" s="59" t="s">
        <v>37</v>
      </c>
      <c r="D3240" s="59" t="s">
        <v>37</v>
      </c>
      <c r="E3240">
        <f>'[2]Order Form'!D3189</f>
        <v>511876</v>
      </c>
      <c r="F3240">
        <f>'[2]Order Form'!E3189</f>
        <v>837</v>
      </c>
      <c r="G3240">
        <f>'[2]Order Form'!F3189</f>
        <v>0</v>
      </c>
      <c r="H3240">
        <f>'[2]Order Form'!G3189</f>
        <v>0</v>
      </c>
      <c r="I3240" t="str">
        <f>'[2]Order Form'!H3189</f>
        <v>WS GEMINI DISC NECKLACE GOLD</v>
      </c>
      <c r="J3240">
        <f>'[2]Order Form'!I3189</f>
        <v>1</v>
      </c>
      <c r="K3240">
        <f>'[2]Order Form'!J3189</f>
        <v>10.27</v>
      </c>
      <c r="L3240">
        <f>'[2]Order Form'!K3189</f>
        <v>16.95</v>
      </c>
      <c r="M3240">
        <f>'[2]Order Form'!L3061</f>
        <v>0</v>
      </c>
    </row>
    <row r="3241" spans="3:13" ht="15" hidden="1" customHeight="1" outlineLevel="2" x14ac:dyDescent="0.25">
      <c r="C3241" s="59" t="s">
        <v>37</v>
      </c>
      <c r="D3241" s="59" t="s">
        <v>37</v>
      </c>
      <c r="E3241">
        <f>'[2]Order Form'!D3190</f>
        <v>511877</v>
      </c>
      <c r="F3241">
        <f>'[2]Order Form'!E3190</f>
        <v>838</v>
      </c>
      <c r="G3241">
        <f>'[2]Order Form'!F3190</f>
        <v>0</v>
      </c>
      <c r="H3241">
        <f>'[2]Order Form'!G3190</f>
        <v>0</v>
      </c>
      <c r="I3241" t="str">
        <f>'[2]Order Form'!H3190</f>
        <v>WS CANCER DISC NECKLACE SILVER</v>
      </c>
      <c r="J3241">
        <f>'[2]Order Form'!I3190</f>
        <v>1</v>
      </c>
      <c r="K3241">
        <f>'[2]Order Form'!J3190</f>
        <v>10.27</v>
      </c>
      <c r="L3241">
        <f>'[2]Order Form'!K3190</f>
        <v>16.95</v>
      </c>
      <c r="M3241">
        <f>'[2]Order Form'!L3062</f>
        <v>0</v>
      </c>
    </row>
    <row r="3242" spans="3:13" ht="15" hidden="1" customHeight="1" outlineLevel="2" x14ac:dyDescent="0.25">
      <c r="C3242" s="59" t="s">
        <v>37</v>
      </c>
      <c r="D3242" s="59" t="s">
        <v>37</v>
      </c>
      <c r="E3242">
        <f>'[2]Order Form'!D3191</f>
        <v>511878</v>
      </c>
      <c r="F3242">
        <f>'[2]Order Form'!E3191</f>
        <v>838</v>
      </c>
      <c r="G3242">
        <f>'[2]Order Form'!F3191</f>
        <v>0</v>
      </c>
      <c r="H3242">
        <f>'[2]Order Form'!G3191</f>
        <v>0</v>
      </c>
      <c r="I3242" t="str">
        <f>'[2]Order Form'!H3191</f>
        <v>WS CANCER DISC NECKLACE GOLD</v>
      </c>
      <c r="J3242">
        <f>'[2]Order Form'!I3191</f>
        <v>1</v>
      </c>
      <c r="K3242">
        <f>'[2]Order Form'!J3191</f>
        <v>10.27</v>
      </c>
      <c r="L3242">
        <f>'[2]Order Form'!K3191</f>
        <v>16.95</v>
      </c>
      <c r="M3242">
        <f>'[2]Order Form'!L3063</f>
        <v>0</v>
      </c>
    </row>
    <row r="3243" spans="3:13" ht="15" hidden="1" customHeight="1" outlineLevel="2" x14ac:dyDescent="0.25">
      <c r="C3243" s="59" t="s">
        <v>37</v>
      </c>
      <c r="D3243" s="59" t="s">
        <v>37</v>
      </c>
      <c r="E3243">
        <f>'[2]Order Form'!D3192</f>
        <v>511879</v>
      </c>
      <c r="F3243">
        <f>'[2]Order Form'!E3192</f>
        <v>839</v>
      </c>
      <c r="G3243">
        <f>'[2]Order Form'!F3192</f>
        <v>0</v>
      </c>
      <c r="H3243">
        <f>'[2]Order Form'!G3192</f>
        <v>0</v>
      </c>
      <c r="I3243" t="str">
        <f>'[2]Order Form'!H3192</f>
        <v>WS LEO DISC NECKLACE SILVER</v>
      </c>
      <c r="J3243">
        <f>'[2]Order Form'!I3192</f>
        <v>1</v>
      </c>
      <c r="K3243">
        <f>'[2]Order Form'!J3192</f>
        <v>10.27</v>
      </c>
      <c r="L3243">
        <f>'[2]Order Form'!K3192</f>
        <v>16.95</v>
      </c>
      <c r="M3243">
        <f>'[2]Order Form'!L3064</f>
        <v>0</v>
      </c>
    </row>
    <row r="3244" spans="3:13" ht="15" hidden="1" customHeight="1" outlineLevel="2" x14ac:dyDescent="0.25">
      <c r="C3244" s="59" t="s">
        <v>37</v>
      </c>
      <c r="D3244" s="59" t="s">
        <v>37</v>
      </c>
      <c r="E3244">
        <f>'[2]Order Form'!D3193</f>
        <v>511880</v>
      </c>
      <c r="F3244">
        <f>'[2]Order Form'!E3193</f>
        <v>839</v>
      </c>
      <c r="G3244">
        <f>'[2]Order Form'!F3193</f>
        <v>0</v>
      </c>
      <c r="H3244">
        <f>'[2]Order Form'!G3193</f>
        <v>0</v>
      </c>
      <c r="I3244" t="str">
        <f>'[2]Order Form'!H3193</f>
        <v>WS LEO DISC NECKLACE GOLD</v>
      </c>
      <c r="J3244">
        <f>'[2]Order Form'!I3193</f>
        <v>1</v>
      </c>
      <c r="K3244">
        <f>'[2]Order Form'!J3193</f>
        <v>10.27</v>
      </c>
      <c r="L3244">
        <f>'[2]Order Form'!K3193</f>
        <v>16.95</v>
      </c>
      <c r="M3244">
        <f>'[2]Order Form'!L3065</f>
        <v>0</v>
      </c>
    </row>
    <row r="3245" spans="3:13" ht="15" hidden="1" customHeight="1" outlineLevel="2" x14ac:dyDescent="0.25">
      <c r="C3245" s="59" t="s">
        <v>37</v>
      </c>
      <c r="D3245" s="59" t="s">
        <v>37</v>
      </c>
      <c r="E3245">
        <f>'[2]Order Form'!D3194</f>
        <v>511881</v>
      </c>
      <c r="F3245">
        <f>'[2]Order Form'!E3194</f>
        <v>840</v>
      </c>
      <c r="G3245">
        <f>'[2]Order Form'!F3194</f>
        <v>0</v>
      </c>
      <c r="H3245">
        <f>'[2]Order Form'!G3194</f>
        <v>0</v>
      </c>
      <c r="I3245" t="str">
        <f>'[2]Order Form'!H3194</f>
        <v>WS VIRGO DISC NECKLACE SILVER</v>
      </c>
      <c r="J3245">
        <f>'[2]Order Form'!I3194</f>
        <v>1</v>
      </c>
      <c r="K3245">
        <f>'[2]Order Form'!J3194</f>
        <v>10.27</v>
      </c>
      <c r="L3245">
        <f>'[2]Order Form'!K3194</f>
        <v>16.95</v>
      </c>
      <c r="M3245">
        <f>'[2]Order Form'!L3066</f>
        <v>0</v>
      </c>
    </row>
    <row r="3246" spans="3:13" ht="15" hidden="1" customHeight="1" outlineLevel="2" x14ac:dyDescent="0.25">
      <c r="C3246" s="59" t="s">
        <v>37</v>
      </c>
      <c r="D3246" s="59" t="s">
        <v>37</v>
      </c>
      <c r="E3246">
        <f>'[2]Order Form'!D3195</f>
        <v>511882</v>
      </c>
      <c r="F3246">
        <f>'[2]Order Form'!E3195</f>
        <v>840</v>
      </c>
      <c r="G3246">
        <f>'[2]Order Form'!F3195</f>
        <v>0</v>
      </c>
      <c r="H3246">
        <f>'[2]Order Form'!G3195</f>
        <v>0</v>
      </c>
      <c r="I3246" t="str">
        <f>'[2]Order Form'!H3195</f>
        <v>WS VIRGO DISC NECKLACE GOLD</v>
      </c>
      <c r="J3246">
        <f>'[2]Order Form'!I3195</f>
        <v>1</v>
      </c>
      <c r="K3246">
        <f>'[2]Order Form'!J3195</f>
        <v>10.27</v>
      </c>
      <c r="L3246">
        <f>'[2]Order Form'!K3195</f>
        <v>16.95</v>
      </c>
      <c r="M3246">
        <f>'[2]Order Form'!L3067</f>
        <v>0</v>
      </c>
    </row>
    <row r="3247" spans="3:13" ht="15" hidden="1" customHeight="1" outlineLevel="2" x14ac:dyDescent="0.25">
      <c r="C3247" s="59" t="s">
        <v>37</v>
      </c>
      <c r="D3247" s="59" t="s">
        <v>37</v>
      </c>
      <c r="E3247">
        <f>'[2]Order Form'!D3196</f>
        <v>511883</v>
      </c>
      <c r="F3247">
        <f>'[2]Order Form'!E3196</f>
        <v>841</v>
      </c>
      <c r="G3247">
        <f>'[2]Order Form'!F3196</f>
        <v>0</v>
      </c>
      <c r="H3247">
        <f>'[2]Order Form'!G3196</f>
        <v>0</v>
      </c>
      <c r="I3247" t="str">
        <f>'[2]Order Form'!H3196</f>
        <v>WS LIBRA DISC NECKLACE SILVER</v>
      </c>
      <c r="J3247">
        <f>'[2]Order Form'!I3196</f>
        <v>1</v>
      </c>
      <c r="K3247">
        <f>'[2]Order Form'!J3196</f>
        <v>10.27</v>
      </c>
      <c r="L3247">
        <f>'[2]Order Form'!K3196</f>
        <v>16.95</v>
      </c>
      <c r="M3247">
        <f>'[2]Order Form'!L3068</f>
        <v>0</v>
      </c>
    </row>
    <row r="3248" spans="3:13" ht="15" hidden="1" customHeight="1" outlineLevel="2" x14ac:dyDescent="0.25">
      <c r="C3248" s="59" t="s">
        <v>37</v>
      </c>
      <c r="D3248" s="59" t="s">
        <v>37</v>
      </c>
      <c r="E3248">
        <f>'[2]Order Form'!D3197</f>
        <v>511884</v>
      </c>
      <c r="F3248">
        <f>'[2]Order Form'!E3197</f>
        <v>841</v>
      </c>
      <c r="G3248">
        <f>'[2]Order Form'!F3197</f>
        <v>0</v>
      </c>
      <c r="H3248">
        <f>'[2]Order Form'!G3197</f>
        <v>0</v>
      </c>
      <c r="I3248" t="str">
        <f>'[2]Order Form'!H3197</f>
        <v>WS LIBRA DISC NECKLACE GOLD</v>
      </c>
      <c r="J3248">
        <f>'[2]Order Form'!I3197</f>
        <v>1</v>
      </c>
      <c r="K3248">
        <f>'[2]Order Form'!J3197</f>
        <v>10.27</v>
      </c>
      <c r="L3248">
        <f>'[2]Order Form'!K3197</f>
        <v>16.95</v>
      </c>
      <c r="M3248">
        <f>'[2]Order Form'!L3069</f>
        <v>0</v>
      </c>
    </row>
    <row r="3249" spans="3:13" ht="15" hidden="1" customHeight="1" outlineLevel="2" x14ac:dyDescent="0.25">
      <c r="C3249" s="59" t="s">
        <v>37</v>
      </c>
      <c r="D3249" s="59" t="s">
        <v>37</v>
      </c>
      <c r="E3249">
        <f>'[2]Order Form'!D3198</f>
        <v>511885</v>
      </c>
      <c r="F3249">
        <f>'[2]Order Form'!E3198</f>
        <v>842</v>
      </c>
      <c r="G3249">
        <f>'[2]Order Form'!F3198</f>
        <v>0</v>
      </c>
      <c r="H3249">
        <f>'[2]Order Form'!G3198</f>
        <v>0</v>
      </c>
      <c r="I3249" t="str">
        <f>'[2]Order Form'!H3198</f>
        <v>WS SCORPIO DISC NECKLACE SILVER</v>
      </c>
      <c r="J3249">
        <f>'[2]Order Form'!I3198</f>
        <v>1</v>
      </c>
      <c r="K3249">
        <f>'[2]Order Form'!J3198</f>
        <v>10.27</v>
      </c>
      <c r="L3249">
        <f>'[2]Order Form'!K3198</f>
        <v>16.95</v>
      </c>
      <c r="M3249">
        <f>'[2]Order Form'!L3070</f>
        <v>0</v>
      </c>
    </row>
    <row r="3250" spans="3:13" ht="15" hidden="1" customHeight="1" outlineLevel="2" x14ac:dyDescent="0.25">
      <c r="C3250" s="59" t="s">
        <v>37</v>
      </c>
      <c r="D3250" s="59" t="s">
        <v>37</v>
      </c>
      <c r="E3250">
        <f>'[2]Order Form'!D3199</f>
        <v>511886</v>
      </c>
      <c r="F3250">
        <f>'[2]Order Form'!E3199</f>
        <v>842</v>
      </c>
      <c r="G3250">
        <f>'[2]Order Form'!F3199</f>
        <v>0</v>
      </c>
      <c r="H3250">
        <f>'[2]Order Form'!G3199</f>
        <v>0</v>
      </c>
      <c r="I3250" t="str">
        <f>'[2]Order Form'!H3199</f>
        <v>WS SCORPIO DISC NECKLACE GOLD</v>
      </c>
      <c r="J3250">
        <f>'[2]Order Form'!I3199</f>
        <v>1</v>
      </c>
      <c r="K3250">
        <f>'[2]Order Form'!J3199</f>
        <v>10.27</v>
      </c>
      <c r="L3250">
        <f>'[2]Order Form'!K3199</f>
        <v>16.95</v>
      </c>
      <c r="M3250">
        <f>'[2]Order Form'!L3071</f>
        <v>0</v>
      </c>
    </row>
    <row r="3251" spans="3:13" ht="15" hidden="1" customHeight="1" outlineLevel="2" x14ac:dyDescent="0.25">
      <c r="C3251" s="59" t="s">
        <v>37</v>
      </c>
      <c r="D3251" s="59" t="s">
        <v>37</v>
      </c>
      <c r="E3251">
        <f>'[2]Order Form'!D3200</f>
        <v>511887</v>
      </c>
      <c r="F3251">
        <f>'[2]Order Form'!E3200</f>
        <v>843</v>
      </c>
      <c r="G3251">
        <f>'[2]Order Form'!F3200</f>
        <v>0</v>
      </c>
      <c r="H3251">
        <f>'[2]Order Form'!G3200</f>
        <v>0</v>
      </c>
      <c r="I3251" t="str">
        <f>'[2]Order Form'!H3200</f>
        <v>WS SAGITTARIUS DISC NECKLACE SILVER</v>
      </c>
      <c r="J3251">
        <f>'[2]Order Form'!I3200</f>
        <v>1</v>
      </c>
      <c r="K3251">
        <f>'[2]Order Form'!J3200</f>
        <v>10.27</v>
      </c>
      <c r="L3251">
        <f>'[2]Order Form'!K3200</f>
        <v>16.95</v>
      </c>
      <c r="M3251">
        <f>'[2]Order Form'!L3072</f>
        <v>0</v>
      </c>
    </row>
    <row r="3252" spans="3:13" ht="15" hidden="1" customHeight="1" outlineLevel="2" x14ac:dyDescent="0.25">
      <c r="C3252" s="59" t="s">
        <v>37</v>
      </c>
      <c r="D3252" s="59" t="s">
        <v>37</v>
      </c>
      <c r="E3252">
        <f>'[2]Order Form'!D3201</f>
        <v>511888</v>
      </c>
      <c r="F3252">
        <f>'[2]Order Form'!E3201</f>
        <v>843</v>
      </c>
      <c r="G3252">
        <f>'[2]Order Form'!F3201</f>
        <v>0</v>
      </c>
      <c r="H3252">
        <f>'[2]Order Form'!G3201</f>
        <v>0</v>
      </c>
      <c r="I3252" t="str">
        <f>'[2]Order Form'!H3201</f>
        <v>WS SAGITTARIUS DISC NECKLACE GOLD</v>
      </c>
      <c r="J3252">
        <f>'[2]Order Form'!I3201</f>
        <v>1</v>
      </c>
      <c r="K3252">
        <f>'[2]Order Form'!J3201</f>
        <v>10.27</v>
      </c>
      <c r="L3252">
        <f>'[2]Order Form'!K3201</f>
        <v>16.95</v>
      </c>
      <c r="M3252">
        <f>'[2]Order Form'!L3073</f>
        <v>0</v>
      </c>
    </row>
    <row r="3253" spans="3:13" ht="15" hidden="1" customHeight="1" outlineLevel="2" x14ac:dyDescent="0.25">
      <c r="C3253" s="59" t="s">
        <v>37</v>
      </c>
      <c r="D3253" s="59" t="s">
        <v>37</v>
      </c>
      <c r="E3253">
        <f>'[2]Order Form'!D3202</f>
        <v>511889</v>
      </c>
      <c r="F3253">
        <f>'[2]Order Form'!E3202</f>
        <v>844</v>
      </c>
      <c r="G3253">
        <f>'[2]Order Form'!F3202</f>
        <v>0</v>
      </c>
      <c r="H3253">
        <f>'[2]Order Form'!G3202</f>
        <v>0</v>
      </c>
      <c r="I3253" t="str">
        <f>'[2]Order Form'!H3202</f>
        <v>WS CAPRICORN DISC NECKLACE SILVER</v>
      </c>
      <c r="J3253">
        <f>'[2]Order Form'!I3202</f>
        <v>1</v>
      </c>
      <c r="K3253">
        <f>'[2]Order Form'!J3202</f>
        <v>10.27</v>
      </c>
      <c r="L3253">
        <f>'[2]Order Form'!K3202</f>
        <v>16.95</v>
      </c>
      <c r="M3253">
        <f>'[2]Order Form'!L3074</f>
        <v>0</v>
      </c>
    </row>
    <row r="3254" spans="3:13" ht="15" hidden="1" customHeight="1" outlineLevel="2" x14ac:dyDescent="0.25">
      <c r="C3254" s="59" t="s">
        <v>37</v>
      </c>
      <c r="D3254" s="59" t="s">
        <v>37</v>
      </c>
      <c r="E3254">
        <f>'[2]Order Form'!D3203</f>
        <v>511890</v>
      </c>
      <c r="F3254">
        <f>'[2]Order Form'!E3203</f>
        <v>844</v>
      </c>
      <c r="G3254">
        <f>'[2]Order Form'!F3203</f>
        <v>0</v>
      </c>
      <c r="H3254">
        <f>'[2]Order Form'!G3203</f>
        <v>0</v>
      </c>
      <c r="I3254" t="str">
        <f>'[2]Order Form'!H3203</f>
        <v>WS CAPRICORN DISC NECKLACE GOLD</v>
      </c>
      <c r="J3254">
        <f>'[2]Order Form'!I3203</f>
        <v>1</v>
      </c>
      <c r="K3254">
        <f>'[2]Order Form'!J3203</f>
        <v>10.27</v>
      </c>
      <c r="L3254">
        <f>'[2]Order Form'!K3203</f>
        <v>16.95</v>
      </c>
      <c r="M3254">
        <f>'[2]Order Form'!L3075</f>
        <v>0</v>
      </c>
    </row>
    <row r="3255" spans="3:13" ht="15" hidden="1" customHeight="1" outlineLevel="2" x14ac:dyDescent="0.25">
      <c r="C3255" s="59" t="s">
        <v>37</v>
      </c>
      <c r="D3255" s="59" t="s">
        <v>37</v>
      </c>
      <c r="E3255">
        <f>'[2]Order Form'!D3204</f>
        <v>511891</v>
      </c>
      <c r="F3255">
        <f>'[2]Order Form'!E3204</f>
        <v>845</v>
      </c>
      <c r="G3255">
        <f>'[2]Order Form'!F3204</f>
        <v>0</v>
      </c>
      <c r="H3255">
        <f>'[2]Order Form'!G3204</f>
        <v>0</v>
      </c>
      <c r="I3255" t="str">
        <f>'[2]Order Form'!H3204</f>
        <v>WS AQUARIUS DISC NECKLACE SILVER</v>
      </c>
      <c r="J3255">
        <f>'[2]Order Form'!I3204</f>
        <v>1</v>
      </c>
      <c r="K3255">
        <f>'[2]Order Form'!J3204</f>
        <v>10.27</v>
      </c>
      <c r="L3255">
        <f>'[2]Order Form'!K3204</f>
        <v>16.95</v>
      </c>
      <c r="M3255">
        <f>'[2]Order Form'!L3076</f>
        <v>0</v>
      </c>
    </row>
    <row r="3256" spans="3:13" ht="15" hidden="1" customHeight="1" outlineLevel="2" x14ac:dyDescent="0.25">
      <c r="C3256" s="59" t="s">
        <v>37</v>
      </c>
      <c r="D3256" s="59" t="s">
        <v>37</v>
      </c>
      <c r="E3256">
        <f>'[2]Order Form'!D3205</f>
        <v>511892</v>
      </c>
      <c r="F3256">
        <f>'[2]Order Form'!E3205</f>
        <v>845</v>
      </c>
      <c r="G3256">
        <f>'[2]Order Form'!F3205</f>
        <v>0</v>
      </c>
      <c r="H3256">
        <f>'[2]Order Form'!G3205</f>
        <v>0</v>
      </c>
      <c r="I3256" t="str">
        <f>'[2]Order Form'!H3205</f>
        <v>WS AQUARIUS DISC NECKLACE GOLD</v>
      </c>
      <c r="J3256">
        <f>'[2]Order Form'!I3205</f>
        <v>1</v>
      </c>
      <c r="K3256">
        <f>'[2]Order Form'!J3205</f>
        <v>10.27</v>
      </c>
      <c r="L3256">
        <f>'[2]Order Form'!K3205</f>
        <v>16.95</v>
      </c>
      <c r="M3256">
        <f>'[2]Order Form'!L3077</f>
        <v>0</v>
      </c>
    </row>
    <row r="3257" spans="3:13" ht="15" hidden="1" customHeight="1" outlineLevel="2" x14ac:dyDescent="0.25">
      <c r="C3257" s="59" t="s">
        <v>37</v>
      </c>
      <c r="D3257" s="59" t="s">
        <v>37</v>
      </c>
      <c r="E3257">
        <f>'[2]Order Form'!D3206</f>
        <v>511893</v>
      </c>
      <c r="F3257">
        <f>'[2]Order Form'!E3206</f>
        <v>846</v>
      </c>
      <c r="G3257">
        <f>'[2]Order Form'!F3206</f>
        <v>0</v>
      </c>
      <c r="H3257">
        <f>'[2]Order Form'!G3206</f>
        <v>0</v>
      </c>
      <c r="I3257" t="str">
        <f>'[2]Order Form'!H3206</f>
        <v>WS PISCES DISC NECKLACE SILVER</v>
      </c>
      <c r="J3257">
        <f>'[2]Order Form'!I3206</f>
        <v>1</v>
      </c>
      <c r="K3257">
        <f>'[2]Order Form'!J3206</f>
        <v>10.27</v>
      </c>
      <c r="L3257">
        <f>'[2]Order Form'!K3206</f>
        <v>16.95</v>
      </c>
      <c r="M3257">
        <f>'[2]Order Form'!L3078</f>
        <v>0</v>
      </c>
    </row>
    <row r="3258" spans="3:13" ht="15" hidden="1" customHeight="1" outlineLevel="2" x14ac:dyDescent="0.25">
      <c r="C3258" s="59" t="s">
        <v>37</v>
      </c>
      <c r="D3258" s="59" t="s">
        <v>37</v>
      </c>
      <c r="E3258">
        <f>'[2]Order Form'!D3207</f>
        <v>511894</v>
      </c>
      <c r="F3258">
        <f>'[2]Order Form'!E3207</f>
        <v>846</v>
      </c>
      <c r="G3258">
        <f>'[2]Order Form'!F3207</f>
        <v>0</v>
      </c>
      <c r="H3258">
        <f>'[2]Order Form'!G3207</f>
        <v>0</v>
      </c>
      <c r="I3258" t="str">
        <f>'[2]Order Form'!H3207</f>
        <v>WS PISCES DISC NECKLACE GOLD</v>
      </c>
      <c r="J3258">
        <f>'[2]Order Form'!I3207</f>
        <v>1</v>
      </c>
      <c r="K3258">
        <f>'[2]Order Form'!J3207</f>
        <v>10.27</v>
      </c>
      <c r="L3258">
        <f>'[2]Order Form'!K3207</f>
        <v>16.95</v>
      </c>
      <c r="M3258">
        <f>'[2]Order Form'!L3079</f>
        <v>0</v>
      </c>
    </row>
    <row r="3259" spans="3:13" ht="15" hidden="1" customHeight="1" outlineLevel="2" x14ac:dyDescent="0.25">
      <c r="C3259" s="59" t="s">
        <v>37</v>
      </c>
      <c r="D3259" s="59" t="s">
        <v>37</v>
      </c>
      <c r="E3259">
        <f>'[2]Order Form'!D3208</f>
        <v>0</v>
      </c>
      <c r="F3259">
        <f>'[2]Order Form'!E3208</f>
        <v>0</v>
      </c>
      <c r="G3259">
        <f>'[2]Order Form'!F3208</f>
        <v>0</v>
      </c>
      <c r="H3259">
        <f>'[2]Order Form'!G3208</f>
        <v>0</v>
      </c>
      <c r="I3259">
        <f>'[2]Order Form'!H3208</f>
        <v>0</v>
      </c>
      <c r="J3259">
        <f>'[2]Order Form'!I3208</f>
        <v>0</v>
      </c>
      <c r="K3259">
        <f>'[2]Order Form'!J3208</f>
        <v>0</v>
      </c>
      <c r="L3259">
        <f>'[2]Order Form'!K3208</f>
        <v>0</v>
      </c>
      <c r="M3259">
        <f>'[2]Order Form'!L3080</f>
        <v>0</v>
      </c>
    </row>
    <row r="3260" spans="3:13" ht="15" hidden="1" customHeight="1" outlineLevel="2" x14ac:dyDescent="0.25">
      <c r="C3260" s="59" t="s">
        <v>37</v>
      </c>
      <c r="D3260" s="59" t="s">
        <v>37</v>
      </c>
      <c r="E3260" t="str">
        <f>'[2]Order Form'!D3209</f>
        <v>S193</v>
      </c>
      <c r="F3260" t="str">
        <f>'[2]Order Form'!E3209</f>
        <v>MISC</v>
      </c>
      <c r="G3260">
        <f>'[2]Order Form'!F3209</f>
        <v>0</v>
      </c>
      <c r="H3260">
        <f>'[2]Order Form'!G3209</f>
        <v>0</v>
      </c>
      <c r="I3260" t="str">
        <f>'[2]Order Form'!H3209</f>
        <v>WS TIMBER NECKLACE &amp; BRACELET STAND  (ORDER IF REQUIRED) minimum order 24 necklaces</v>
      </c>
      <c r="J3260">
        <f>'[2]Order Form'!I3209</f>
        <v>1</v>
      </c>
      <c r="K3260">
        <f>'[2]Order Form'!J3209</f>
        <v>0</v>
      </c>
      <c r="L3260">
        <f>'[2]Order Form'!K3209</f>
        <v>0</v>
      </c>
      <c r="M3260">
        <f>'[2]Order Form'!L3081</f>
        <v>0</v>
      </c>
    </row>
    <row r="3261" spans="3:13" ht="15" hidden="1" customHeight="1" outlineLevel="2" x14ac:dyDescent="0.25">
      <c r="C3261" s="59" t="s">
        <v>37</v>
      </c>
      <c r="D3261" s="59" t="s">
        <v>37</v>
      </c>
      <c r="E3261">
        <f>'[2]Order Form'!D3210</f>
        <v>508161</v>
      </c>
      <c r="F3261">
        <f>'[2]Order Form'!E3210</f>
        <v>622</v>
      </c>
      <c r="G3261">
        <f>'[2]Order Form'!F3210</f>
        <v>0</v>
      </c>
      <c r="H3261">
        <f>'[2]Order Form'!G3210</f>
        <v>0</v>
      </c>
      <c r="I3261" t="str">
        <f>'[2]Order Form'!H3210</f>
        <v>WS MARIELLA PENDANT GOLD</v>
      </c>
      <c r="J3261">
        <f>'[2]Order Form'!I3210</f>
        <v>1</v>
      </c>
      <c r="K3261">
        <f>'[2]Order Form'!J3210</f>
        <v>6.03</v>
      </c>
      <c r="L3261">
        <f>'[2]Order Form'!K3210</f>
        <v>9.9499999999999993</v>
      </c>
      <c r="M3261">
        <f>'[2]Order Form'!L3082</f>
        <v>0</v>
      </c>
    </row>
    <row r="3262" spans="3:13" ht="15" hidden="1" customHeight="1" outlineLevel="2" x14ac:dyDescent="0.25">
      <c r="C3262" s="59" t="s">
        <v>37</v>
      </c>
      <c r="D3262" s="59" t="s">
        <v>37</v>
      </c>
      <c r="E3262">
        <f>'[2]Order Form'!D3211</f>
        <v>508431</v>
      </c>
      <c r="F3262">
        <f>'[2]Order Form'!E3211</f>
        <v>642</v>
      </c>
      <c r="G3262">
        <f>'[2]Order Form'!F3211</f>
        <v>0</v>
      </c>
      <c r="H3262">
        <f>'[2]Order Form'!G3211</f>
        <v>0</v>
      </c>
      <c r="I3262" t="str">
        <f>'[2]Order Form'!H3211</f>
        <v xml:space="preserve">WS CAMILA PENDANT SILVER </v>
      </c>
      <c r="J3262">
        <f>'[2]Order Form'!I3211</f>
        <v>2</v>
      </c>
      <c r="K3262">
        <f>'[2]Order Form'!J3211</f>
        <v>10.27</v>
      </c>
      <c r="L3262">
        <f>'[2]Order Form'!K3211</f>
        <v>16.95</v>
      </c>
      <c r="M3262">
        <f>'[2]Order Form'!L3083</f>
        <v>0</v>
      </c>
    </row>
    <row r="3263" spans="3:13" ht="15" hidden="1" customHeight="1" outlineLevel="2" x14ac:dyDescent="0.25">
      <c r="C3263" s="59" t="s">
        <v>37</v>
      </c>
      <c r="D3263" s="59" t="s">
        <v>37</v>
      </c>
      <c r="E3263">
        <f>'[2]Order Form'!D3212</f>
        <v>508433</v>
      </c>
      <c r="F3263">
        <f>'[2]Order Form'!E3212</f>
        <v>644</v>
      </c>
      <c r="G3263">
        <f>'[2]Order Form'!F3212</f>
        <v>0</v>
      </c>
      <c r="H3263">
        <f>'[2]Order Form'!G3212</f>
        <v>0</v>
      </c>
      <c r="I3263" t="str">
        <f>'[2]Order Form'!H3212</f>
        <v>WS ADDISON PENDANT GOLD</v>
      </c>
      <c r="J3263">
        <f>'[2]Order Form'!I3212</f>
        <v>2</v>
      </c>
      <c r="K3263">
        <f>'[2]Order Form'!J3212</f>
        <v>10.27</v>
      </c>
      <c r="L3263">
        <f>'[2]Order Form'!K3212</f>
        <v>16.95</v>
      </c>
      <c r="M3263">
        <f>'[2]Order Form'!L3084</f>
        <v>0</v>
      </c>
    </row>
    <row r="3264" spans="3:13" ht="15" hidden="1" customHeight="1" outlineLevel="2" x14ac:dyDescent="0.25">
      <c r="C3264" s="59" t="s">
        <v>37</v>
      </c>
      <c r="D3264" s="59" t="s">
        <v>37</v>
      </c>
      <c r="E3264">
        <f>'[2]Order Form'!D3213</f>
        <v>508434</v>
      </c>
      <c r="F3264">
        <f>'[2]Order Form'!E3213</f>
        <v>645</v>
      </c>
      <c r="G3264">
        <f>'[2]Order Form'!F3213</f>
        <v>0</v>
      </c>
      <c r="H3264">
        <f>'[2]Order Form'!G3213</f>
        <v>0</v>
      </c>
      <c r="I3264" t="str">
        <f>'[2]Order Form'!H3213</f>
        <v>WS LILIAN DIAMANTE PENDANT GOLD</v>
      </c>
      <c r="J3264">
        <f>'[2]Order Form'!I3213</f>
        <v>2</v>
      </c>
      <c r="K3264">
        <f>'[2]Order Form'!J3213</f>
        <v>12.09</v>
      </c>
      <c r="L3264">
        <f>'[2]Order Form'!K3213</f>
        <v>19.95</v>
      </c>
      <c r="M3264">
        <f>'[2]Order Form'!L3085</f>
        <v>0</v>
      </c>
    </row>
    <row r="3265" spans="3:13" ht="15" hidden="1" customHeight="1" outlineLevel="2" x14ac:dyDescent="0.25">
      <c r="C3265" s="59" t="s">
        <v>37</v>
      </c>
      <c r="D3265" s="59" t="s">
        <v>37</v>
      </c>
      <c r="E3265">
        <f>'[2]Order Form'!D3214</f>
        <v>508912</v>
      </c>
      <c r="F3265">
        <f>'[2]Order Form'!E3214</f>
        <v>657</v>
      </c>
      <c r="G3265">
        <f>'[2]Order Form'!F3214</f>
        <v>0</v>
      </c>
      <c r="H3265">
        <f>'[2]Order Form'!G3214</f>
        <v>0</v>
      </c>
      <c r="I3265" t="str">
        <f>'[2]Order Form'!H3214</f>
        <v>WS FANFARE PENDANT GOLD</v>
      </c>
      <c r="J3265">
        <f>'[2]Order Form'!I3214</f>
        <v>2</v>
      </c>
      <c r="K3265">
        <f>'[2]Order Form'!J3214</f>
        <v>10.27</v>
      </c>
      <c r="L3265">
        <f>'[2]Order Form'!K3214</f>
        <v>16.95</v>
      </c>
      <c r="M3265">
        <f>'[2]Order Form'!L3086</f>
        <v>0</v>
      </c>
    </row>
    <row r="3266" spans="3:13" ht="15" hidden="1" customHeight="1" outlineLevel="2" x14ac:dyDescent="0.25">
      <c r="C3266" s="59" t="s">
        <v>37</v>
      </c>
      <c r="D3266" s="59" t="s">
        <v>37</v>
      </c>
      <c r="E3266">
        <f>'[2]Order Form'!D3215</f>
        <v>509399</v>
      </c>
      <c r="F3266">
        <f>'[2]Order Form'!E3215</f>
        <v>669</v>
      </c>
      <c r="G3266">
        <f>'[2]Order Form'!F3215</f>
        <v>0</v>
      </c>
      <c r="H3266">
        <f>'[2]Order Form'!G3215</f>
        <v>0</v>
      </c>
      <c r="I3266" t="str">
        <f>'[2]Order Form'!H3215</f>
        <v>WS ELOISE NECKLACE GOLD</v>
      </c>
      <c r="J3266">
        <f>'[2]Order Form'!I3215</f>
        <v>2</v>
      </c>
      <c r="K3266">
        <f>'[2]Order Form'!J3215</f>
        <v>12.09</v>
      </c>
      <c r="L3266">
        <f>'[2]Order Form'!K3215</f>
        <v>19.95</v>
      </c>
      <c r="M3266">
        <f>'[2]Order Form'!L3087</f>
        <v>0</v>
      </c>
    </row>
    <row r="3267" spans="3:13" ht="15" hidden="1" customHeight="1" outlineLevel="2" x14ac:dyDescent="0.25">
      <c r="C3267" s="59" t="s">
        <v>37</v>
      </c>
      <c r="D3267" s="59" t="s">
        <v>37</v>
      </c>
      <c r="E3267">
        <f>'[2]Order Form'!D3216</f>
        <v>510701</v>
      </c>
      <c r="F3267">
        <f>'[2]Order Form'!E3216</f>
        <v>685</v>
      </c>
      <c r="G3267">
        <f>'[2]Order Form'!F3216</f>
        <v>0</v>
      </c>
      <c r="H3267">
        <f>'[2]Order Form'!G3216</f>
        <v>0</v>
      </c>
      <c r="I3267" t="str">
        <f>'[2]Order Form'!H3216</f>
        <v xml:space="preserve">WS V SHAPE NECKLACE ROSE GOLD - ADJUSTABLE </v>
      </c>
      <c r="J3267">
        <f>'[2]Order Form'!I3216</f>
        <v>2</v>
      </c>
      <c r="K3267">
        <f>'[2]Order Form'!J3216</f>
        <v>6.03</v>
      </c>
      <c r="L3267">
        <f>'[2]Order Form'!K3216</f>
        <v>9.9499999999999993</v>
      </c>
      <c r="M3267">
        <f>'[2]Order Form'!L3088</f>
        <v>0</v>
      </c>
    </row>
    <row r="3268" spans="3:13" ht="15" hidden="1" customHeight="1" outlineLevel="2" x14ac:dyDescent="0.25">
      <c r="C3268" s="59" t="s">
        <v>37</v>
      </c>
      <c r="D3268" s="59" t="s">
        <v>37</v>
      </c>
      <c r="E3268">
        <f>'[2]Order Form'!D3217</f>
        <v>510703</v>
      </c>
      <c r="F3268">
        <f>'[2]Order Form'!E3217</f>
        <v>687</v>
      </c>
      <c r="G3268">
        <f>'[2]Order Form'!F3217</f>
        <v>0</v>
      </c>
      <c r="H3268">
        <f>'[2]Order Form'!G3217</f>
        <v>0</v>
      </c>
      <c r="I3268" t="str">
        <f>'[2]Order Form'!H3217</f>
        <v xml:space="preserve">WS CRYSTAL HOOP NECKLACE GOLD - ADJUSTABLE </v>
      </c>
      <c r="J3268">
        <f>'[2]Order Form'!I3217</f>
        <v>2</v>
      </c>
      <c r="K3268">
        <f>'[2]Order Form'!J3217</f>
        <v>7.85</v>
      </c>
      <c r="L3268">
        <f>'[2]Order Form'!K3217</f>
        <v>12.95</v>
      </c>
      <c r="M3268">
        <f>'[2]Order Form'!L3089</f>
        <v>0</v>
      </c>
    </row>
    <row r="3269" spans="3:13" ht="15" hidden="1" customHeight="1" outlineLevel="2" x14ac:dyDescent="0.25">
      <c r="C3269" s="59" t="s">
        <v>37</v>
      </c>
      <c r="D3269" s="59" t="s">
        <v>37</v>
      </c>
      <c r="E3269">
        <f>'[2]Order Form'!D3218</f>
        <v>510705</v>
      </c>
      <c r="F3269">
        <f>'[2]Order Form'!E3218</f>
        <v>689</v>
      </c>
      <c r="G3269">
        <f>'[2]Order Form'!F3218</f>
        <v>0</v>
      </c>
      <c r="H3269">
        <f>'[2]Order Form'!G3218</f>
        <v>0</v>
      </c>
      <c r="I3269" t="str">
        <f>'[2]Order Form'!H3218</f>
        <v>WS CLASSIC OVAL NECKLACE ROSE GOLD - ADJUSTABLE</v>
      </c>
      <c r="J3269">
        <f>'[2]Order Form'!I3218</f>
        <v>2</v>
      </c>
      <c r="K3269">
        <f>'[2]Order Form'!J3218</f>
        <v>7.85</v>
      </c>
      <c r="L3269">
        <f>'[2]Order Form'!K3218</f>
        <v>12.95</v>
      </c>
      <c r="M3269">
        <f>'[2]Order Form'!L3090</f>
        <v>0</v>
      </c>
    </row>
    <row r="3270" spans="3:13" ht="15" hidden="1" customHeight="1" outlineLevel="2" x14ac:dyDescent="0.25">
      <c r="C3270" s="59" t="s">
        <v>37</v>
      </c>
      <c r="D3270" s="59" t="s">
        <v>37</v>
      </c>
      <c r="E3270">
        <f>'[2]Order Form'!D3219</f>
        <v>510708</v>
      </c>
      <c r="F3270">
        <f>'[2]Order Form'!E3219</f>
        <v>692</v>
      </c>
      <c r="G3270">
        <f>'[2]Order Form'!F3219</f>
        <v>0</v>
      </c>
      <c r="H3270" t="str">
        <f>'[2]Order Form'!G3219</f>
        <v>LOW</v>
      </c>
      <c r="I3270" t="str">
        <f>'[2]Order Form'!H3219</f>
        <v>WS UNITY NECKLACE GOLD - ADJUSTABLE</v>
      </c>
      <c r="J3270">
        <f>'[2]Order Form'!I3219</f>
        <v>2</v>
      </c>
      <c r="K3270">
        <f>'[2]Order Form'!J3219</f>
        <v>9.06</v>
      </c>
      <c r="L3270">
        <f>'[2]Order Form'!K3219</f>
        <v>14.95</v>
      </c>
      <c r="M3270">
        <f>'[2]Order Form'!L3091</f>
        <v>0</v>
      </c>
    </row>
    <row r="3271" spans="3:13" ht="15" hidden="1" customHeight="1" outlineLevel="2" x14ac:dyDescent="0.25">
      <c r="C3271" s="59" t="s">
        <v>37</v>
      </c>
      <c r="D3271" s="59" t="s">
        <v>37</v>
      </c>
      <c r="E3271">
        <f>'[2]Order Form'!D3220</f>
        <v>510709</v>
      </c>
      <c r="F3271">
        <f>'[2]Order Form'!E3220</f>
        <v>693</v>
      </c>
      <c r="G3271">
        <f>'[2]Order Form'!F3220</f>
        <v>0</v>
      </c>
      <c r="H3271">
        <f>'[2]Order Form'!G3220</f>
        <v>0</v>
      </c>
      <c r="I3271" t="str">
        <f>'[2]Order Form'!H3220</f>
        <v>WS ENCIRCLED NECKLACE ROSE GOLD - ADJUSTABLE</v>
      </c>
      <c r="J3271">
        <f>'[2]Order Form'!I3220</f>
        <v>2</v>
      </c>
      <c r="K3271">
        <f>'[2]Order Form'!J3220</f>
        <v>10.27</v>
      </c>
      <c r="L3271">
        <f>'[2]Order Form'!K3220</f>
        <v>16.95</v>
      </c>
      <c r="M3271">
        <f>'[2]Order Form'!L3092</f>
        <v>0</v>
      </c>
    </row>
    <row r="3272" spans="3:13" ht="15" hidden="1" customHeight="1" outlineLevel="2" x14ac:dyDescent="0.25">
      <c r="C3272" s="59" t="s">
        <v>37</v>
      </c>
      <c r="D3272" s="59" t="s">
        <v>37</v>
      </c>
      <c r="E3272">
        <f>'[2]Order Form'!D3221</f>
        <v>510710</v>
      </c>
      <c r="F3272">
        <f>'[2]Order Form'!E3221</f>
        <v>694</v>
      </c>
      <c r="G3272">
        <f>'[2]Order Form'!F3221</f>
        <v>0</v>
      </c>
      <c r="H3272">
        <f>'[2]Order Form'!G3221</f>
        <v>0</v>
      </c>
      <c r="I3272" t="str">
        <f>'[2]Order Form'!H3221</f>
        <v>WS DAINTY DIAMANTE NECKLACE GOLD - ADJUSTABLE</v>
      </c>
      <c r="J3272">
        <f>'[2]Order Form'!I3221</f>
        <v>2</v>
      </c>
      <c r="K3272">
        <f>'[2]Order Form'!J3221</f>
        <v>10.27</v>
      </c>
      <c r="L3272">
        <f>'[2]Order Form'!K3221</f>
        <v>16.95</v>
      </c>
      <c r="M3272">
        <f>'[2]Order Form'!L3093</f>
        <v>0</v>
      </c>
    </row>
    <row r="3273" spans="3:13" ht="15" hidden="1" customHeight="1" outlineLevel="2" x14ac:dyDescent="0.25">
      <c r="C3273" s="59" t="s">
        <v>37</v>
      </c>
      <c r="D3273" s="59" t="s">
        <v>37</v>
      </c>
      <c r="E3273">
        <f>'[2]Order Form'!D3222</f>
        <v>510711</v>
      </c>
      <c r="F3273">
        <f>'[2]Order Form'!E3222</f>
        <v>695</v>
      </c>
      <c r="G3273">
        <f>'[2]Order Form'!F3222</f>
        <v>0</v>
      </c>
      <c r="H3273">
        <f>'[2]Order Form'!G3222</f>
        <v>0</v>
      </c>
      <c r="I3273" t="str">
        <f>'[2]Order Form'!H3222</f>
        <v>WS CRYSTAL DROPS NECKLACE ROSE GOLD - ADJUSTABLE</v>
      </c>
      <c r="J3273">
        <f>'[2]Order Form'!I3222</f>
        <v>2</v>
      </c>
      <c r="K3273">
        <f>'[2]Order Form'!J3222</f>
        <v>12.09</v>
      </c>
      <c r="L3273">
        <f>'[2]Order Form'!K3222</f>
        <v>19.95</v>
      </c>
      <c r="M3273">
        <f>'[2]Order Form'!L3094</f>
        <v>0</v>
      </c>
    </row>
    <row r="3274" spans="3:13" ht="15" hidden="1" customHeight="1" outlineLevel="2" x14ac:dyDescent="0.25">
      <c r="C3274" s="59" t="s">
        <v>37</v>
      </c>
      <c r="D3274" s="59" t="s">
        <v>37</v>
      </c>
      <c r="E3274">
        <f>'[2]Order Form'!D3223</f>
        <v>510712</v>
      </c>
      <c r="F3274">
        <f>'[2]Order Form'!E3223</f>
        <v>696</v>
      </c>
      <c r="G3274">
        <f>'[2]Order Form'!F3223</f>
        <v>0</v>
      </c>
      <c r="H3274">
        <f>'[2]Order Form'!G3223</f>
        <v>0</v>
      </c>
      <c r="I3274" t="str">
        <f>'[2]Order Form'!H3223</f>
        <v>WS ASPEN CRYSTAL COLOUR NECKLACE SILVER - ADJUSTABLE</v>
      </c>
      <c r="J3274">
        <f>'[2]Order Form'!I3223</f>
        <v>2</v>
      </c>
      <c r="K3274">
        <f>'[2]Order Form'!J3223</f>
        <v>12.09</v>
      </c>
      <c r="L3274">
        <f>'[2]Order Form'!K3223</f>
        <v>19.95</v>
      </c>
      <c r="M3274">
        <f>'[2]Order Form'!L3095</f>
        <v>0</v>
      </c>
    </row>
    <row r="3275" spans="3:13" ht="15" hidden="1" customHeight="1" outlineLevel="2" x14ac:dyDescent="0.25">
      <c r="C3275" s="59" t="s">
        <v>37</v>
      </c>
      <c r="D3275" s="59" t="s">
        <v>37</v>
      </c>
      <c r="E3275">
        <f>'[2]Order Form'!D3224</f>
        <v>511009</v>
      </c>
      <c r="F3275">
        <f>'[2]Order Form'!E3224</f>
        <v>702</v>
      </c>
      <c r="G3275">
        <f>'[2]Order Form'!F3224</f>
        <v>0</v>
      </c>
      <c r="H3275">
        <f>'[2]Order Form'!G3224</f>
        <v>0</v>
      </c>
      <c r="I3275" t="str">
        <f>'[2]Order Form'!H3224</f>
        <v xml:space="preserve">WS CRYSTAL RAINBOW NECKLACE ROSE GOLD - ADJUSTABLE </v>
      </c>
      <c r="J3275">
        <f>'[2]Order Form'!I3224</f>
        <v>2</v>
      </c>
      <c r="K3275">
        <f>'[2]Order Form'!J3224</f>
        <v>9.06</v>
      </c>
      <c r="L3275">
        <f>'[2]Order Form'!K3224</f>
        <v>14.95</v>
      </c>
      <c r="M3275">
        <f>'[2]Order Form'!L3096</f>
        <v>0</v>
      </c>
    </row>
    <row r="3276" spans="3:13" ht="15" hidden="1" customHeight="1" outlineLevel="2" x14ac:dyDescent="0.25">
      <c r="C3276" s="59" t="s">
        <v>37</v>
      </c>
      <c r="D3276" s="59" t="s">
        <v>37</v>
      </c>
      <c r="E3276">
        <f>'[2]Order Form'!D3225</f>
        <v>511010</v>
      </c>
      <c r="F3276">
        <f>'[2]Order Form'!E3225</f>
        <v>703</v>
      </c>
      <c r="G3276">
        <f>'[2]Order Form'!F3225</f>
        <v>0</v>
      </c>
      <c r="H3276">
        <f>'[2]Order Form'!G3225</f>
        <v>0</v>
      </c>
      <c r="I3276" t="str">
        <f>'[2]Order Form'!H3225</f>
        <v>WS LOVE NECKLACE SILVER - ADJUSTABLE</v>
      </c>
      <c r="J3276">
        <f>'[2]Order Form'!I3225</f>
        <v>2</v>
      </c>
      <c r="K3276">
        <f>'[2]Order Form'!J3225</f>
        <v>9.06</v>
      </c>
      <c r="L3276">
        <f>'[2]Order Form'!K3225</f>
        <v>14.95</v>
      </c>
      <c r="M3276">
        <f>'[2]Order Form'!L3097</f>
        <v>0</v>
      </c>
    </row>
    <row r="3277" spans="3:13" ht="15" hidden="1" customHeight="1" outlineLevel="2" x14ac:dyDescent="0.25">
      <c r="C3277" s="59" t="s">
        <v>37</v>
      </c>
      <c r="D3277" s="59" t="s">
        <v>37</v>
      </c>
      <c r="E3277">
        <f>'[2]Order Form'!D3226</f>
        <v>511011</v>
      </c>
      <c r="F3277">
        <f>'[2]Order Form'!E3226</f>
        <v>704</v>
      </c>
      <c r="G3277">
        <f>'[2]Order Form'!F3226</f>
        <v>0</v>
      </c>
      <c r="H3277">
        <f>'[2]Order Form'!G3226</f>
        <v>0</v>
      </c>
      <c r="I3277" t="str">
        <f>'[2]Order Form'!H3226</f>
        <v>WS KEY NECKLACE GOLD - ADJUSTABLE</v>
      </c>
      <c r="J3277">
        <f>'[2]Order Form'!I3226</f>
        <v>2</v>
      </c>
      <c r="K3277">
        <f>'[2]Order Form'!J3226</f>
        <v>9.06</v>
      </c>
      <c r="L3277">
        <f>'[2]Order Form'!K3226</f>
        <v>14.95</v>
      </c>
      <c r="M3277">
        <f>'[2]Order Form'!L3098</f>
        <v>0</v>
      </c>
    </row>
    <row r="3278" spans="3:13" ht="15" hidden="1" customHeight="1" outlineLevel="2" x14ac:dyDescent="0.25">
      <c r="C3278" s="59" t="s">
        <v>37</v>
      </c>
      <c r="D3278" s="59" t="s">
        <v>37</v>
      </c>
      <c r="E3278">
        <f>'[2]Order Form'!D3227</f>
        <v>511012</v>
      </c>
      <c r="F3278">
        <f>'[2]Order Form'!E3227</f>
        <v>705</v>
      </c>
      <c r="G3278">
        <f>'[2]Order Form'!F3227</f>
        <v>0</v>
      </c>
      <c r="H3278">
        <f>'[2]Order Form'!G3227</f>
        <v>0</v>
      </c>
      <c r="I3278" t="str">
        <f>'[2]Order Form'!H3227</f>
        <v>WS CRYSTAL CROCODILE NECKLACE SILVER - ADJUSTABLE</v>
      </c>
      <c r="J3278">
        <f>'[2]Order Form'!I3227</f>
        <v>2</v>
      </c>
      <c r="K3278">
        <f>'[2]Order Form'!J3227</f>
        <v>10.27</v>
      </c>
      <c r="L3278">
        <f>'[2]Order Form'!K3227</f>
        <v>16.95</v>
      </c>
      <c r="M3278">
        <f>'[2]Order Form'!L3099</f>
        <v>0</v>
      </c>
    </row>
    <row r="3279" spans="3:13" ht="15" hidden="1" customHeight="1" outlineLevel="2" x14ac:dyDescent="0.25">
      <c r="C3279" s="59" t="s">
        <v>37</v>
      </c>
      <c r="D3279" s="59" t="s">
        <v>37</v>
      </c>
      <c r="E3279">
        <f>'[2]Order Form'!D3228</f>
        <v>511013</v>
      </c>
      <c r="F3279">
        <f>'[2]Order Form'!E3228</f>
        <v>706</v>
      </c>
      <c r="G3279">
        <f>'[2]Order Form'!F3228</f>
        <v>0</v>
      </c>
      <c r="H3279">
        <f>'[2]Order Form'!G3228</f>
        <v>0</v>
      </c>
      <c r="I3279" t="str">
        <f>'[2]Order Form'!H3228</f>
        <v>WS SUNBURST NECKLACE ROSE GOLD - ADJUSTABLE</v>
      </c>
      <c r="J3279">
        <f>'[2]Order Form'!I3228</f>
        <v>2</v>
      </c>
      <c r="K3279">
        <f>'[2]Order Form'!J3228</f>
        <v>10.27</v>
      </c>
      <c r="L3279">
        <f>'[2]Order Form'!K3228</f>
        <v>16.95</v>
      </c>
      <c r="M3279">
        <f>'[2]Order Form'!L3100</f>
        <v>0</v>
      </c>
    </row>
    <row r="3280" spans="3:13" ht="15" hidden="1" customHeight="1" outlineLevel="2" x14ac:dyDescent="0.25">
      <c r="C3280" s="59" t="s">
        <v>37</v>
      </c>
      <c r="D3280" s="59" t="s">
        <v>37</v>
      </c>
      <c r="E3280">
        <f>'[2]Order Form'!D3229</f>
        <v>511015</v>
      </c>
      <c r="F3280">
        <f>'[2]Order Form'!E3229</f>
        <v>708</v>
      </c>
      <c r="G3280">
        <f>'[2]Order Form'!F3229</f>
        <v>0</v>
      </c>
      <c r="H3280">
        <f>'[2]Order Form'!G3229</f>
        <v>0</v>
      </c>
      <c r="I3280" t="str">
        <f>'[2]Order Form'!H3229</f>
        <v>WS TROPICAL PINEAPPLE GOLD - ADJUSTABLE</v>
      </c>
      <c r="J3280">
        <f>'[2]Order Form'!I3229</f>
        <v>2</v>
      </c>
      <c r="K3280">
        <f>'[2]Order Form'!J3229</f>
        <v>12.09</v>
      </c>
      <c r="L3280">
        <f>'[2]Order Form'!K3229</f>
        <v>19.95</v>
      </c>
      <c r="M3280">
        <f>'[2]Order Form'!L3101</f>
        <v>0</v>
      </c>
    </row>
    <row r="3281" spans="3:13" ht="15" hidden="1" customHeight="1" outlineLevel="2" x14ac:dyDescent="0.25">
      <c r="C3281" s="59" t="s">
        <v>37</v>
      </c>
      <c r="D3281" s="59" t="s">
        <v>37</v>
      </c>
      <c r="E3281">
        <f>'[2]Order Form'!D3230</f>
        <v>512383</v>
      </c>
      <c r="F3281">
        <f>'[2]Order Form'!E3230</f>
        <v>709</v>
      </c>
      <c r="G3281">
        <f>'[2]Order Form'!F3230</f>
        <v>0</v>
      </c>
      <c r="H3281">
        <f>'[2]Order Form'!G3230</f>
        <v>0</v>
      </c>
      <c r="I3281" t="str">
        <f>'[2]Order Form'!H3230</f>
        <v>*(SS) WS FLOW NECKLACE ADJUSTABLE ROSE GOLD</v>
      </c>
      <c r="J3281">
        <f>'[2]Order Form'!I3230</f>
        <v>2</v>
      </c>
      <c r="K3281">
        <f>'[2]Order Form'!J3230</f>
        <v>6.03</v>
      </c>
      <c r="L3281">
        <f>'[2]Order Form'!K3230</f>
        <v>9.9499999999999993</v>
      </c>
      <c r="M3281">
        <f>'[2]Order Form'!L3102</f>
        <v>0</v>
      </c>
    </row>
    <row r="3282" spans="3:13" ht="15" hidden="1" customHeight="1" outlineLevel="2" x14ac:dyDescent="0.25">
      <c r="C3282" s="59" t="s">
        <v>37</v>
      </c>
      <c r="D3282" s="59" t="s">
        <v>37</v>
      </c>
      <c r="E3282">
        <f>'[2]Order Form'!D3231</f>
        <v>512384</v>
      </c>
      <c r="F3282">
        <f>'[2]Order Form'!E3231</f>
        <v>710</v>
      </c>
      <c r="G3282">
        <f>'[2]Order Form'!F3231</f>
        <v>0</v>
      </c>
      <c r="H3282">
        <f>'[2]Order Form'!G3231</f>
        <v>0</v>
      </c>
      <c r="I3282" t="str">
        <f>'[2]Order Form'!H3231</f>
        <v xml:space="preserve">*(SS) WS ROUND STUDDED HEART NECKLACE - ADJUSTABLE SILVER </v>
      </c>
      <c r="J3282">
        <f>'[2]Order Form'!I3231</f>
        <v>2</v>
      </c>
      <c r="K3282">
        <f>'[2]Order Form'!J3231</f>
        <v>7.85</v>
      </c>
      <c r="L3282">
        <f>'[2]Order Form'!K3231</f>
        <v>12.95</v>
      </c>
      <c r="M3282">
        <f>'[2]Order Form'!L3103</f>
        <v>0</v>
      </c>
    </row>
    <row r="3283" spans="3:13" ht="15" hidden="1" customHeight="1" outlineLevel="2" x14ac:dyDescent="0.25">
      <c r="C3283" s="59" t="s">
        <v>37</v>
      </c>
      <c r="D3283" s="59" t="s">
        <v>37</v>
      </c>
      <c r="E3283">
        <f>'[2]Order Form'!D3232</f>
        <v>512385</v>
      </c>
      <c r="F3283">
        <f>'[2]Order Form'!E3232</f>
        <v>710</v>
      </c>
      <c r="G3283">
        <f>'[2]Order Form'!F3232</f>
        <v>0</v>
      </c>
      <c r="H3283">
        <f>'[2]Order Form'!G3232</f>
        <v>0</v>
      </c>
      <c r="I3283" t="str">
        <f>'[2]Order Form'!H3232</f>
        <v>*(SS) WS ROUND STUDDED HEART NECKLACE - ADJUSTABLE GOLD</v>
      </c>
      <c r="J3283">
        <f>'[2]Order Form'!I3232</f>
        <v>2</v>
      </c>
      <c r="K3283">
        <f>'[2]Order Form'!J3232</f>
        <v>7.85</v>
      </c>
      <c r="L3283">
        <f>'[2]Order Form'!K3232</f>
        <v>12.95</v>
      </c>
      <c r="M3283">
        <f>'[2]Order Form'!L3104</f>
        <v>0</v>
      </c>
    </row>
    <row r="3284" spans="3:13" ht="15" hidden="1" customHeight="1" outlineLevel="2" x14ac:dyDescent="0.25">
      <c r="C3284" s="59" t="s">
        <v>37</v>
      </c>
      <c r="D3284" s="59" t="s">
        <v>37</v>
      </c>
      <c r="E3284">
        <f>'[2]Order Form'!D3233</f>
        <v>512386</v>
      </c>
      <c r="F3284">
        <f>'[2]Order Form'!E3233</f>
        <v>711</v>
      </c>
      <c r="G3284">
        <f>'[2]Order Form'!F3233</f>
        <v>0</v>
      </c>
      <c r="H3284">
        <f>'[2]Order Form'!G3233</f>
        <v>0</v>
      </c>
      <c r="I3284" t="str">
        <f>'[2]Order Form'!H3233</f>
        <v xml:space="preserve">*(SS) WS DAINTY DROP NECKLACE - ADJUSTABLE SILVER </v>
      </c>
      <c r="J3284">
        <f>'[2]Order Form'!I3233</f>
        <v>2</v>
      </c>
      <c r="K3284">
        <f>'[2]Order Form'!J3233</f>
        <v>7.85</v>
      </c>
      <c r="L3284">
        <f>'[2]Order Form'!K3233</f>
        <v>12.95</v>
      </c>
      <c r="M3284">
        <f>'[2]Order Form'!L3105</f>
        <v>0</v>
      </c>
    </row>
    <row r="3285" spans="3:13" ht="15" hidden="1" customHeight="1" outlineLevel="2" x14ac:dyDescent="0.25">
      <c r="C3285" s="59" t="s">
        <v>37</v>
      </c>
      <c r="D3285" s="59" t="s">
        <v>37</v>
      </c>
      <c r="E3285">
        <f>'[2]Order Form'!D3234</f>
        <v>512387</v>
      </c>
      <c r="F3285">
        <f>'[2]Order Form'!E3234</f>
        <v>712</v>
      </c>
      <c r="G3285">
        <f>'[2]Order Form'!F3234</f>
        <v>0</v>
      </c>
      <c r="H3285">
        <f>'[2]Order Form'!G3234</f>
        <v>0</v>
      </c>
      <c r="I3285" t="str">
        <f>'[2]Order Form'!H3234</f>
        <v>*(SS) WS ROUND CRYSTAL BEZEL NECKLACE - ADJUSTABLE GOLD</v>
      </c>
      <c r="J3285">
        <f>'[2]Order Form'!I3234</f>
        <v>2</v>
      </c>
      <c r="K3285">
        <f>'[2]Order Form'!J3234</f>
        <v>9.06</v>
      </c>
      <c r="L3285">
        <f>'[2]Order Form'!K3234</f>
        <v>14.95</v>
      </c>
      <c r="M3285">
        <f>'[2]Order Form'!L3106</f>
        <v>0</v>
      </c>
    </row>
    <row r="3286" spans="3:13" ht="15" hidden="1" customHeight="1" outlineLevel="2" x14ac:dyDescent="0.25">
      <c r="C3286" s="59" t="s">
        <v>37</v>
      </c>
      <c r="D3286" s="59" t="s">
        <v>37</v>
      </c>
      <c r="E3286">
        <f>'[2]Order Form'!D3235</f>
        <v>512388</v>
      </c>
      <c r="F3286">
        <f>'[2]Order Form'!E3235</f>
        <v>712</v>
      </c>
      <c r="G3286">
        <f>'[2]Order Form'!F3235</f>
        <v>0</v>
      </c>
      <c r="H3286">
        <f>'[2]Order Form'!G3235</f>
        <v>0</v>
      </c>
      <c r="I3286" t="str">
        <f>'[2]Order Form'!H3235</f>
        <v>*(SS) WS ROUND CRYSTAL BEZEL NECKLACE - ADJUSTABLE SILVER</v>
      </c>
      <c r="J3286">
        <f>'[2]Order Form'!I3235</f>
        <v>2</v>
      </c>
      <c r="K3286">
        <f>'[2]Order Form'!J3235</f>
        <v>9.06</v>
      </c>
      <c r="L3286">
        <f>'[2]Order Form'!K3235</f>
        <v>14.95</v>
      </c>
      <c r="M3286">
        <f>'[2]Order Form'!L3107</f>
        <v>0</v>
      </c>
    </row>
    <row r="3287" spans="3:13" ht="15" hidden="1" customHeight="1" outlineLevel="2" x14ac:dyDescent="0.25">
      <c r="C3287" s="59" t="s">
        <v>37</v>
      </c>
      <c r="D3287" s="59" t="s">
        <v>37</v>
      </c>
      <c r="E3287">
        <f>'[2]Order Form'!D3236</f>
        <v>512389</v>
      </c>
      <c r="F3287">
        <f>'[2]Order Form'!E3236</f>
        <v>713</v>
      </c>
      <c r="G3287">
        <f>'[2]Order Form'!F3236</f>
        <v>0</v>
      </c>
      <c r="H3287">
        <f>'[2]Order Form'!G3236</f>
        <v>0</v>
      </c>
      <c r="I3287" t="str">
        <f>'[2]Order Form'!H3236</f>
        <v xml:space="preserve">*(SS) WS PEARL TEARDROP NECKLACE - ADJUSTABLE GOLD </v>
      </c>
      <c r="J3287">
        <f>'[2]Order Form'!I3236</f>
        <v>2</v>
      </c>
      <c r="K3287">
        <f>'[2]Order Form'!J3236</f>
        <v>9.06</v>
      </c>
      <c r="L3287">
        <f>'[2]Order Form'!K3236</f>
        <v>14.95</v>
      </c>
      <c r="M3287">
        <f>'[2]Order Form'!L3108</f>
        <v>0</v>
      </c>
    </row>
    <row r="3288" spans="3:13" ht="15" hidden="1" customHeight="1" outlineLevel="2" x14ac:dyDescent="0.25">
      <c r="C3288" s="59" t="s">
        <v>37</v>
      </c>
      <c r="D3288" s="59" t="s">
        <v>37</v>
      </c>
      <c r="E3288">
        <f>'[2]Order Form'!D3237</f>
        <v>512390</v>
      </c>
      <c r="F3288">
        <f>'[2]Order Form'!E3237</f>
        <v>713</v>
      </c>
      <c r="G3288">
        <f>'[2]Order Form'!F3237</f>
        <v>0</v>
      </c>
      <c r="H3288">
        <f>'[2]Order Form'!G3237</f>
        <v>0</v>
      </c>
      <c r="I3288" t="str">
        <f>'[2]Order Form'!H3237</f>
        <v xml:space="preserve">*(SS) WS PEARL TEARDROP NECKLACE - ADJUSTABLE SILVER </v>
      </c>
      <c r="J3288">
        <f>'[2]Order Form'!I3237</f>
        <v>2</v>
      </c>
      <c r="K3288">
        <f>'[2]Order Form'!J3237</f>
        <v>9.06</v>
      </c>
      <c r="L3288">
        <f>'[2]Order Form'!K3237</f>
        <v>14.95</v>
      </c>
      <c r="M3288">
        <f>'[2]Order Form'!L3109</f>
        <v>0</v>
      </c>
    </row>
    <row r="3289" spans="3:13" ht="15" hidden="1" customHeight="1" outlineLevel="2" x14ac:dyDescent="0.25">
      <c r="C3289" s="59" t="s">
        <v>37</v>
      </c>
      <c r="D3289" s="59" t="s">
        <v>37</v>
      </c>
      <c r="E3289">
        <f>'[2]Order Form'!D3238</f>
        <v>512391</v>
      </c>
      <c r="F3289">
        <f>'[2]Order Form'!E3238</f>
        <v>714</v>
      </c>
      <c r="G3289">
        <f>'[2]Order Form'!F3238</f>
        <v>0</v>
      </c>
      <c r="H3289">
        <f>'[2]Order Form'!G3238</f>
        <v>0</v>
      </c>
      <c r="I3289" t="str">
        <f>'[2]Order Form'!H3238</f>
        <v xml:space="preserve">*(SS) WS SQUARE CRYSTAL NECKLACE - ADJUSTABLE ROSE GOLD </v>
      </c>
      <c r="J3289">
        <f>'[2]Order Form'!I3238</f>
        <v>2</v>
      </c>
      <c r="K3289">
        <f>'[2]Order Form'!J3238</f>
        <v>9.06</v>
      </c>
      <c r="L3289">
        <f>'[2]Order Form'!K3238</f>
        <v>14.95</v>
      </c>
      <c r="M3289">
        <f>'[2]Order Form'!L3110</f>
        <v>0</v>
      </c>
    </row>
    <row r="3290" spans="3:13" ht="15" hidden="1" customHeight="1" outlineLevel="2" x14ac:dyDescent="0.25">
      <c r="C3290" s="59" t="s">
        <v>37</v>
      </c>
      <c r="D3290" s="59" t="s">
        <v>37</v>
      </c>
      <c r="E3290">
        <f>'[2]Order Form'!D3239</f>
        <v>512392</v>
      </c>
      <c r="F3290">
        <f>'[2]Order Form'!E3239</f>
        <v>715</v>
      </c>
      <c r="G3290">
        <f>'[2]Order Form'!F3239</f>
        <v>0</v>
      </c>
      <c r="H3290">
        <f>'[2]Order Form'!G3239</f>
        <v>0</v>
      </c>
      <c r="I3290" t="str">
        <f>'[2]Order Form'!H3239</f>
        <v xml:space="preserve">*(SS) WS CONNECTED NECKLACE - ADJUSTABLE SILVER </v>
      </c>
      <c r="J3290">
        <f>'[2]Order Form'!I3239</f>
        <v>2</v>
      </c>
      <c r="K3290">
        <f>'[2]Order Form'!J3239</f>
        <v>10.27</v>
      </c>
      <c r="L3290">
        <f>'[2]Order Form'!K3239</f>
        <v>16.95</v>
      </c>
      <c r="M3290">
        <f>'[2]Order Form'!L3111</f>
        <v>0</v>
      </c>
    </row>
    <row r="3291" spans="3:13" ht="15" hidden="1" customHeight="1" outlineLevel="2" x14ac:dyDescent="0.25">
      <c r="C3291" s="59" t="s">
        <v>37</v>
      </c>
      <c r="D3291" s="59" t="s">
        <v>37</v>
      </c>
      <c r="E3291">
        <f>'[2]Order Form'!D3240</f>
        <v>512393</v>
      </c>
      <c r="F3291">
        <f>'[2]Order Form'!E3240</f>
        <v>716</v>
      </c>
      <c r="G3291">
        <f>'[2]Order Form'!F3240</f>
        <v>0</v>
      </c>
      <c r="H3291">
        <f>'[2]Order Form'!G3240</f>
        <v>0</v>
      </c>
      <c r="I3291" t="str">
        <f>'[2]Order Form'!H3240</f>
        <v xml:space="preserve">*(SS) WS TWIN CRYSTAL NECKLACE - ADJUSTABLE GOLD </v>
      </c>
      <c r="J3291">
        <f>'[2]Order Form'!I3240</f>
        <v>2</v>
      </c>
      <c r="K3291">
        <f>'[2]Order Form'!J3240</f>
        <v>12.09</v>
      </c>
      <c r="L3291">
        <f>'[2]Order Form'!K3240</f>
        <v>19.95</v>
      </c>
      <c r="M3291">
        <f>'[2]Order Form'!L3112</f>
        <v>0</v>
      </c>
    </row>
    <row r="3292" spans="3:13" ht="15" hidden="1" customHeight="1" outlineLevel="2" x14ac:dyDescent="0.25">
      <c r="C3292" s="59" t="s">
        <v>37</v>
      </c>
      <c r="D3292" s="59" t="s">
        <v>37</v>
      </c>
      <c r="E3292">
        <f>'[2]Order Form'!D3241</f>
        <v>512394</v>
      </c>
      <c r="F3292">
        <f>'[2]Order Form'!E3241</f>
        <v>717</v>
      </c>
      <c r="G3292">
        <f>'[2]Order Form'!F3241</f>
        <v>0</v>
      </c>
      <c r="H3292">
        <f>'[2]Order Form'!G3241</f>
        <v>0</v>
      </c>
      <c r="I3292" t="str">
        <f>'[2]Order Form'!H3241</f>
        <v xml:space="preserve">*(SS) WS DUAL CRYSTAL LOOP NECKLACE - ADJUSTABLE SILVER </v>
      </c>
      <c r="J3292">
        <f>'[2]Order Form'!I3241</f>
        <v>2</v>
      </c>
      <c r="K3292">
        <f>'[2]Order Form'!J3241</f>
        <v>12.09</v>
      </c>
      <c r="L3292">
        <f>'[2]Order Form'!K3241</f>
        <v>19.95</v>
      </c>
      <c r="M3292">
        <f>'[2]Order Form'!L3113</f>
        <v>0</v>
      </c>
    </row>
    <row r="3293" spans="3:13" ht="15" hidden="1" customHeight="1" outlineLevel="2" x14ac:dyDescent="0.25">
      <c r="C3293" s="59" t="s">
        <v>37</v>
      </c>
      <c r="D3293" s="59" t="s">
        <v>37</v>
      </c>
      <c r="E3293">
        <f>'[2]Order Form'!D3242</f>
        <v>0</v>
      </c>
      <c r="F3293">
        <f>'[2]Order Form'!E3242</f>
        <v>0</v>
      </c>
      <c r="G3293">
        <f>'[2]Order Form'!F3242</f>
        <v>0</v>
      </c>
      <c r="H3293">
        <f>'[2]Order Form'!G3242</f>
        <v>0</v>
      </c>
      <c r="I3293">
        <f>'[2]Order Form'!H3242</f>
        <v>0</v>
      </c>
      <c r="J3293">
        <f>'[2]Order Form'!I3242</f>
        <v>0</v>
      </c>
      <c r="K3293">
        <f>'[2]Order Form'!J3242</f>
        <v>0</v>
      </c>
      <c r="L3293">
        <f>'[2]Order Form'!K3242</f>
        <v>0</v>
      </c>
      <c r="M3293">
        <f>'[2]Order Form'!L3114</f>
        <v>0</v>
      </c>
    </row>
    <row r="3294" spans="3:13" ht="15" hidden="1" customHeight="1" outlineLevel="2" x14ac:dyDescent="0.25">
      <c r="C3294" s="59" t="s">
        <v>37</v>
      </c>
      <c r="D3294" s="59" t="s">
        <v>37</v>
      </c>
      <c r="E3294" t="str">
        <f>'[2]Order Form'!D3243</f>
        <v>S193</v>
      </c>
      <c r="F3294" t="str">
        <f>'[2]Order Form'!E3243</f>
        <v>MISC</v>
      </c>
      <c r="G3294">
        <f>'[2]Order Form'!F3243</f>
        <v>0</v>
      </c>
      <c r="H3294">
        <f>'[2]Order Form'!G3243</f>
        <v>0</v>
      </c>
      <c r="I3294" t="str">
        <f>'[2]Order Form'!H3243</f>
        <v>WS TIMBER NECKLACE &amp; BRACELET STAND (NOT INCLUDED IN PREPACK - ORDER IF REQUIRED) 
minimum order 24 necklaces</v>
      </c>
      <c r="J3294">
        <f>'[2]Order Form'!I3243</f>
        <v>1</v>
      </c>
      <c r="K3294">
        <f>'[2]Order Form'!J3243</f>
        <v>0</v>
      </c>
      <c r="L3294">
        <f>'[2]Order Form'!K3243</f>
        <v>0</v>
      </c>
      <c r="M3294">
        <f>'[2]Order Form'!L3115</f>
        <v>0</v>
      </c>
    </row>
    <row r="3295" spans="3:13" ht="15" hidden="1" customHeight="1" outlineLevel="2" x14ac:dyDescent="0.25">
      <c r="C3295" s="59" t="s">
        <v>37</v>
      </c>
      <c r="D3295" s="59" t="s">
        <v>37</v>
      </c>
      <c r="E3295">
        <f>'[2]Order Form'!D3244</f>
        <v>510146</v>
      </c>
      <c r="F3295">
        <f>'[2]Order Form'!E3244</f>
        <v>670</v>
      </c>
      <c r="G3295">
        <f>'[2]Order Form'!F3244</f>
        <v>0</v>
      </c>
      <c r="H3295">
        <f>'[2]Order Form'!G3244</f>
        <v>0</v>
      </c>
      <c r="I3295" t="str">
        <f>'[2]Order Form'!H3244</f>
        <v>WS PAPERCLIP CHAIN NECKLACE ROSE GOLD</v>
      </c>
      <c r="J3295">
        <f>'[2]Order Form'!I3244</f>
        <v>2</v>
      </c>
      <c r="K3295">
        <f>'[2]Order Form'!J3244</f>
        <v>6.03</v>
      </c>
      <c r="L3295">
        <f>'[2]Order Form'!K3244</f>
        <v>9.9499999999999993</v>
      </c>
      <c r="M3295">
        <f>'[2]Order Form'!L3116</f>
        <v>0</v>
      </c>
    </row>
    <row r="3296" spans="3:13" ht="15" hidden="1" customHeight="1" outlineLevel="2" x14ac:dyDescent="0.25">
      <c r="C3296" s="59" t="s">
        <v>37</v>
      </c>
      <c r="D3296" s="59" t="s">
        <v>37</v>
      </c>
      <c r="E3296">
        <f>'[2]Order Form'!D3245</f>
        <v>510147</v>
      </c>
      <c r="F3296">
        <f>'[2]Order Form'!E3245</f>
        <v>671</v>
      </c>
      <c r="G3296">
        <f>'[2]Order Form'!F3245</f>
        <v>0</v>
      </c>
      <c r="H3296">
        <f>'[2]Order Form'!G3245</f>
        <v>0</v>
      </c>
      <c r="I3296" t="str">
        <f>'[2]Order Form'!H3245</f>
        <v>WS CURB CHAIN NECKLACE GOLD</v>
      </c>
      <c r="J3296">
        <f>'[2]Order Form'!I3245</f>
        <v>2</v>
      </c>
      <c r="K3296">
        <f>'[2]Order Form'!J3245</f>
        <v>6.03</v>
      </c>
      <c r="L3296">
        <f>'[2]Order Form'!K3245</f>
        <v>9.9499999999999993</v>
      </c>
      <c r="M3296">
        <f>'[2]Order Form'!L3117</f>
        <v>0</v>
      </c>
    </row>
    <row r="3297" spans="3:13" ht="15" hidden="1" customHeight="1" outlineLevel="2" x14ac:dyDescent="0.25">
      <c r="C3297" s="59" t="s">
        <v>37</v>
      </c>
      <c r="D3297" s="59" t="s">
        <v>37</v>
      </c>
      <c r="E3297">
        <f>'[2]Order Form'!D3246</f>
        <v>510148</v>
      </c>
      <c r="F3297">
        <f>'[2]Order Form'!E3246</f>
        <v>672</v>
      </c>
      <c r="G3297">
        <f>'[2]Order Form'!F3246</f>
        <v>0</v>
      </c>
      <c r="H3297">
        <f>'[2]Order Form'!G3246</f>
        <v>0</v>
      </c>
      <c r="I3297" t="str">
        <f>'[2]Order Form'!H3246</f>
        <v>WS HERRINGBONE CHAIN NECKLACE GOLD</v>
      </c>
      <c r="J3297">
        <f>'[2]Order Form'!I3246</f>
        <v>2</v>
      </c>
      <c r="K3297">
        <f>'[2]Order Form'!J3246</f>
        <v>7.85</v>
      </c>
      <c r="L3297">
        <f>'[2]Order Form'!K3246</f>
        <v>12.95</v>
      </c>
      <c r="M3297">
        <f>'[2]Order Form'!L3118</f>
        <v>0</v>
      </c>
    </row>
    <row r="3298" spans="3:13" ht="15" hidden="1" customHeight="1" outlineLevel="2" x14ac:dyDescent="0.25">
      <c r="C3298" s="59" t="s">
        <v>37</v>
      </c>
      <c r="D3298" s="59" t="s">
        <v>37</v>
      </c>
      <c r="E3298">
        <f>'[2]Order Form'!D3247</f>
        <v>510149</v>
      </c>
      <c r="F3298">
        <f>'[2]Order Form'!E3247</f>
        <v>673</v>
      </c>
      <c r="G3298">
        <f>'[2]Order Form'!F3247</f>
        <v>0</v>
      </c>
      <c r="H3298">
        <f>'[2]Order Form'!G3247</f>
        <v>0</v>
      </c>
      <c r="I3298" t="str">
        <f>'[2]Order Form'!H3247</f>
        <v>WS TWISTED CHAIN NECKLACE SILVER</v>
      </c>
      <c r="J3298">
        <f>'[2]Order Form'!I3247</f>
        <v>2</v>
      </c>
      <c r="K3298">
        <f>'[2]Order Form'!J3247</f>
        <v>7.85</v>
      </c>
      <c r="L3298">
        <f>'[2]Order Form'!K3247</f>
        <v>12.95</v>
      </c>
      <c r="M3298">
        <f>'[2]Order Form'!L3119</f>
        <v>0</v>
      </c>
    </row>
    <row r="3299" spans="3:13" ht="15" hidden="1" customHeight="1" outlineLevel="2" x14ac:dyDescent="0.25">
      <c r="C3299" s="59" t="s">
        <v>37</v>
      </c>
      <c r="D3299" s="59" t="s">
        <v>37</v>
      </c>
      <c r="E3299">
        <f>'[2]Order Form'!D3248</f>
        <v>510153</v>
      </c>
      <c r="F3299">
        <f>'[2]Order Form'!E3248</f>
        <v>677</v>
      </c>
      <c r="G3299">
        <f>'[2]Order Form'!F3248</f>
        <v>0</v>
      </c>
      <c r="H3299">
        <f>'[2]Order Form'!G3248</f>
        <v>0</v>
      </c>
      <c r="I3299" t="str">
        <f>'[2]Order Form'!H3248</f>
        <v>WS CHAIN LINK PEARL NECKLACE GOLD</v>
      </c>
      <c r="J3299">
        <f>'[2]Order Form'!I3248</f>
        <v>2</v>
      </c>
      <c r="K3299">
        <f>'[2]Order Form'!J3248</f>
        <v>10.27</v>
      </c>
      <c r="L3299">
        <f>'[2]Order Form'!K3248</f>
        <v>16.95</v>
      </c>
      <c r="M3299">
        <f>'[2]Order Form'!L3120</f>
        <v>0</v>
      </c>
    </row>
    <row r="3300" spans="3:13" ht="15" hidden="1" customHeight="1" outlineLevel="2" x14ac:dyDescent="0.25">
      <c r="C3300" s="59" t="s">
        <v>37</v>
      </c>
      <c r="D3300" s="59" t="s">
        <v>37</v>
      </c>
      <c r="E3300">
        <f>'[2]Order Form'!D3249</f>
        <v>510154</v>
      </c>
      <c r="F3300">
        <f>'[2]Order Form'!E3249</f>
        <v>678</v>
      </c>
      <c r="G3300">
        <f>'[2]Order Form'!F3249</f>
        <v>0</v>
      </c>
      <c r="H3300">
        <f>'[2]Order Form'!G3249</f>
        <v>0</v>
      </c>
      <c r="I3300" t="str">
        <f>'[2]Order Form'!H3249</f>
        <v>WS TRIO CHAIN NECKLACE GOLD</v>
      </c>
      <c r="J3300">
        <f>'[2]Order Form'!I3249</f>
        <v>2</v>
      </c>
      <c r="K3300">
        <f>'[2]Order Form'!J3249</f>
        <v>10.27</v>
      </c>
      <c r="L3300">
        <f>'[2]Order Form'!K3249</f>
        <v>16.95</v>
      </c>
      <c r="M3300">
        <f>'[2]Order Form'!L3121</f>
        <v>0</v>
      </c>
    </row>
    <row r="3301" spans="3:13" ht="15" hidden="1" customHeight="1" outlineLevel="2" x14ac:dyDescent="0.25">
      <c r="C3301" s="59" t="s">
        <v>37</v>
      </c>
      <c r="D3301" s="59" t="s">
        <v>37</v>
      </c>
      <c r="E3301">
        <f>'[2]Order Form'!D3250</f>
        <v>510156</v>
      </c>
      <c r="F3301">
        <f>'[2]Order Form'!E3250</f>
        <v>680</v>
      </c>
      <c r="G3301">
        <f>'[2]Order Form'!F3250</f>
        <v>0</v>
      </c>
      <c r="H3301">
        <f>'[2]Order Form'!G3250</f>
        <v>0</v>
      </c>
      <c r="I3301" t="str">
        <f>'[2]Order Form'!H3250</f>
        <v>WS BOLD TEXTURED CHAIN NECKLACE ROSE GOLD</v>
      </c>
      <c r="J3301">
        <f>'[2]Order Form'!I3250</f>
        <v>2</v>
      </c>
      <c r="K3301">
        <f>'[2]Order Form'!J3250</f>
        <v>10.27</v>
      </c>
      <c r="L3301">
        <f>'[2]Order Form'!K3250</f>
        <v>16.95</v>
      </c>
      <c r="M3301">
        <f>'[2]Order Form'!L3122</f>
        <v>0</v>
      </c>
    </row>
    <row r="3302" spans="3:13" ht="15" hidden="1" customHeight="1" outlineLevel="2" x14ac:dyDescent="0.25">
      <c r="C3302" s="59" t="s">
        <v>37</v>
      </c>
      <c r="D3302" s="59" t="s">
        <v>37</v>
      </c>
      <c r="E3302">
        <f>'[2]Order Form'!D3251</f>
        <v>510158</v>
      </c>
      <c r="F3302">
        <f>'[2]Order Form'!E3251</f>
        <v>682</v>
      </c>
      <c r="G3302">
        <f>'[2]Order Form'!F3251</f>
        <v>0</v>
      </c>
      <c r="H3302">
        <f>'[2]Order Form'!G3251</f>
        <v>0</v>
      </c>
      <c r="I3302" t="str">
        <f>'[2]Order Form'!H3251</f>
        <v>WS HEART CHAIN NECKLACE GOLD</v>
      </c>
      <c r="J3302">
        <f>'[2]Order Form'!I3251</f>
        <v>2</v>
      </c>
      <c r="K3302">
        <f>'[2]Order Form'!J3251</f>
        <v>12.09</v>
      </c>
      <c r="L3302">
        <f>'[2]Order Form'!K3251</f>
        <v>19.95</v>
      </c>
      <c r="M3302">
        <f>'[2]Order Form'!L3123</f>
        <v>0</v>
      </c>
    </row>
    <row r="3303" spans="3:13" ht="15" hidden="1" customHeight="1" outlineLevel="2" x14ac:dyDescent="0.25">
      <c r="C3303" s="59" t="s">
        <v>37</v>
      </c>
      <c r="D3303" s="59" t="s">
        <v>37</v>
      </c>
      <c r="E3303">
        <f>'[2]Order Form'!D3252</f>
        <v>510159</v>
      </c>
      <c r="F3303">
        <f>'[2]Order Form'!E3252</f>
        <v>683</v>
      </c>
      <c r="G3303">
        <f>'[2]Order Form'!F3252</f>
        <v>0</v>
      </c>
      <c r="H3303">
        <f>'[2]Order Form'!G3252</f>
        <v>0</v>
      </c>
      <c r="I3303" t="str">
        <f>'[2]Order Form'!H3252</f>
        <v>WS CONTRAST PEARL CHAIN NECKLACE SILVER</v>
      </c>
      <c r="J3303">
        <f>'[2]Order Form'!I3252</f>
        <v>2</v>
      </c>
      <c r="K3303">
        <f>'[2]Order Form'!J3252</f>
        <v>12.09</v>
      </c>
      <c r="L3303">
        <f>'[2]Order Form'!K3252</f>
        <v>19.95</v>
      </c>
      <c r="M3303">
        <f>'[2]Order Form'!L3124</f>
        <v>0</v>
      </c>
    </row>
    <row r="3304" spans="3:13" ht="15" hidden="1" customHeight="1" outlineLevel="2" x14ac:dyDescent="0.25">
      <c r="C3304" s="59" t="s">
        <v>37</v>
      </c>
      <c r="D3304" s="59" t="s">
        <v>37</v>
      </c>
      <c r="E3304">
        <f>'[2]Order Form'!D3253</f>
        <v>0</v>
      </c>
      <c r="F3304">
        <f>'[2]Order Form'!E3253</f>
        <v>0</v>
      </c>
      <c r="G3304">
        <f>'[2]Order Form'!F3253</f>
        <v>0</v>
      </c>
      <c r="H3304" t="str">
        <f>'[2]Order Form'!G3253</f>
        <v>H1.8.6</v>
      </c>
      <c r="I3304">
        <f>'[2]Order Form'!H3253</f>
        <v>0</v>
      </c>
      <c r="J3304">
        <f>'[2]Order Form'!I3253</f>
        <v>0</v>
      </c>
      <c r="K3304">
        <f>'[2]Order Form'!J3253</f>
        <v>0</v>
      </c>
      <c r="L3304">
        <f>'[2]Order Form'!K3253</f>
        <v>0</v>
      </c>
      <c r="M3304">
        <f>'[2]Order Form'!L3125</f>
        <v>0</v>
      </c>
    </row>
    <row r="3305" spans="3:13" ht="15" hidden="1" customHeight="1" outlineLevel="2" x14ac:dyDescent="0.25">
      <c r="C3305" s="59" t="s">
        <v>37</v>
      </c>
      <c r="D3305" s="59" t="s">
        <v>37</v>
      </c>
      <c r="E3305">
        <f>'[2]Order Form'!D3254</f>
        <v>0</v>
      </c>
      <c r="F3305">
        <f>'[2]Order Form'!E3254</f>
        <v>0</v>
      </c>
      <c r="G3305">
        <f>'[2]Order Form'!F3254</f>
        <v>0</v>
      </c>
      <c r="H3305">
        <f>'[2]Order Form'!G3254</f>
        <v>0</v>
      </c>
      <c r="I3305">
        <f>'[2]Order Form'!H3254</f>
        <v>0</v>
      </c>
      <c r="J3305">
        <f>'[2]Order Form'!I3254</f>
        <v>0</v>
      </c>
      <c r="K3305">
        <f>'[2]Order Form'!J3254</f>
        <v>0</v>
      </c>
      <c r="L3305">
        <f>'[2]Order Form'!K3254</f>
        <v>0</v>
      </c>
      <c r="M3305">
        <f>'[2]Order Form'!L3126</f>
        <v>0</v>
      </c>
    </row>
    <row r="3306" spans="3:13" ht="15" hidden="1" customHeight="1" outlineLevel="2" x14ac:dyDescent="0.25">
      <c r="C3306" s="59" t="s">
        <v>37</v>
      </c>
      <c r="D3306" s="59" t="s">
        <v>37</v>
      </c>
      <c r="E3306" t="str">
        <f>'[2]Order Form'!D3255</f>
        <v>S191S *</v>
      </c>
      <c r="F3306" t="str">
        <f>'[2]Order Form'!E3255</f>
        <v>MISC*</v>
      </c>
      <c r="G3306">
        <f>'[2]Order Form'!F3255</f>
        <v>0</v>
      </c>
      <c r="H3306" t="str">
        <f>'[2]Order Form'!G3255</f>
        <v>ETA LATE AUG</v>
      </c>
      <c r="I3306" t="str">
        <f>'[2]Order Form'!H3255</f>
        <v>WS COUNTER HAIR STAND (Free Counter Stand when you purchase the headband prepack and 4 hair accessory prepacks - Stand Valued at $220 including topper)</v>
      </c>
      <c r="J3306">
        <f>'[2]Order Form'!I3255</f>
        <v>1</v>
      </c>
      <c r="K3306">
        <f>'[2]Order Form'!J3255</f>
        <v>195</v>
      </c>
      <c r="L3306">
        <f>'[2]Order Form'!K3255</f>
        <v>0</v>
      </c>
      <c r="M3306">
        <f>'[2]Order Form'!L3127</f>
        <v>0</v>
      </c>
    </row>
    <row r="3307" spans="3:13" ht="15" hidden="1" customHeight="1" outlineLevel="2" x14ac:dyDescent="0.25">
      <c r="C3307" s="59" t="s">
        <v>37</v>
      </c>
      <c r="D3307" s="59" t="s">
        <v>37</v>
      </c>
      <c r="E3307" t="str">
        <f>'[2]Order Form'!D3256</f>
        <v>S192 *</v>
      </c>
      <c r="F3307" t="str">
        <f>'[2]Order Form'!E3256</f>
        <v>MISC*</v>
      </c>
      <c r="G3307">
        <f>'[2]Order Form'!F3256</f>
        <v>0</v>
      </c>
      <c r="H3307" t="str">
        <f>'[2]Order Form'!G3256</f>
        <v>ETA LATE AUG</v>
      </c>
      <c r="I3307" t="str">
        <f>'[2]Order Form'!H3256</f>
        <v>** WS COUNTER HAIR STAND HEADBAND TOPPER (Only available if ordering stand)</v>
      </c>
      <c r="J3307">
        <f>'[2]Order Form'!I3256</f>
        <v>1</v>
      </c>
      <c r="K3307">
        <f>'[2]Order Form'!J3256</f>
        <v>25</v>
      </c>
      <c r="L3307">
        <f>'[2]Order Form'!K3256</f>
        <v>0</v>
      </c>
      <c r="M3307">
        <f>'[2]Order Form'!L3128</f>
        <v>0</v>
      </c>
    </row>
    <row r="3308" spans="3:13" ht="15" hidden="1" customHeight="1" outlineLevel="2" x14ac:dyDescent="0.25">
      <c r="C3308" s="59" t="s">
        <v>37</v>
      </c>
      <c r="D3308" s="59" t="s">
        <v>37</v>
      </c>
      <c r="E3308" t="str">
        <f>'[2]Order Form'!D3257</f>
        <v>S191H</v>
      </c>
      <c r="F3308" t="str">
        <f>'[2]Order Form'!E3257</f>
        <v>MISC*</v>
      </c>
      <c r="G3308">
        <f>'[2]Order Form'!F3257</f>
        <v>0</v>
      </c>
      <c r="H3308">
        <f>'[2]Order Form'!G3257</f>
        <v>0</v>
      </c>
      <c r="I3308" t="str">
        <f>'[2]Order Form'!H3257</f>
        <v xml:space="preserve">WS HOOKS FOR COUNTER HAIR STAND S191
</v>
      </c>
      <c r="J3308">
        <f>'[2]Order Form'!I3257</f>
        <v>1</v>
      </c>
      <c r="K3308">
        <f>'[2]Order Form'!J3257</f>
        <v>0</v>
      </c>
      <c r="L3308">
        <f>'[2]Order Form'!K3257</f>
        <v>0</v>
      </c>
      <c r="M3308">
        <f>'[2]Order Form'!L3129</f>
        <v>0</v>
      </c>
    </row>
    <row r="3309" spans="3:13" ht="15" hidden="1" customHeight="1" outlineLevel="2" x14ac:dyDescent="0.25">
      <c r="C3309" s="59" t="s">
        <v>37</v>
      </c>
      <c r="D3309" s="59" t="s">
        <v>37</v>
      </c>
      <c r="E3309">
        <f>'[2]Order Form'!D3258</f>
        <v>166</v>
      </c>
      <c r="F3309" t="str">
        <f>'[2]Order Form'!E3258</f>
        <v>MISC*</v>
      </c>
      <c r="G3309">
        <f>'[2]Order Form'!F3258</f>
        <v>0</v>
      </c>
      <c r="H3309">
        <f>'[2]Order Form'!G3258</f>
        <v>0</v>
      </c>
      <c r="I3309" t="str">
        <f>'[2]Order Form'!H3258</f>
        <v xml:space="preserve">WS HAIR ACCESSORY FLOOR STAND PREPACK </v>
      </c>
      <c r="J3309">
        <f>'[2]Order Form'!I3258</f>
        <v>1</v>
      </c>
      <c r="K3309">
        <f>'[2]Order Form'!J3258</f>
        <v>1495</v>
      </c>
      <c r="L3309">
        <f>'[2]Order Form'!K3258</f>
        <v>0</v>
      </c>
      <c r="M3309">
        <f>'[2]Order Form'!L3130</f>
        <v>0</v>
      </c>
    </row>
    <row r="3310" spans="3:13" ht="15" hidden="1" customHeight="1" outlineLevel="2" x14ac:dyDescent="0.25">
      <c r="C3310" s="59" t="s">
        <v>37</v>
      </c>
      <c r="D3310" s="59" t="s">
        <v>37</v>
      </c>
      <c r="E3310" t="str">
        <f>'[2]Order Form'!D3259</f>
        <v>S148</v>
      </c>
      <c r="F3310" t="str">
        <f>'[2]Order Form'!E3259</f>
        <v>MISC*</v>
      </c>
      <c r="G3310">
        <f>'[2]Order Form'!F3259</f>
        <v>0</v>
      </c>
      <c r="H3310">
        <f>'[2]Order Form'!G3259</f>
        <v>0</v>
      </c>
      <c r="I3310" t="str">
        <f>'[2]Order Form'!H3259</f>
        <v>WS HAIR FLOOR STAND BLACK INC HOOKS &amp; HEADBAND TOPPER</v>
      </c>
      <c r="J3310">
        <f>'[2]Order Form'!I3259</f>
        <v>1</v>
      </c>
      <c r="K3310">
        <f>'[2]Order Form'!J3259</f>
        <v>550</v>
      </c>
      <c r="L3310">
        <f>'[2]Order Form'!K3259</f>
        <v>0</v>
      </c>
      <c r="M3310">
        <f>'[2]Order Form'!L3131</f>
        <v>0</v>
      </c>
    </row>
    <row r="3311" spans="3:13" ht="15" hidden="1" customHeight="1" outlineLevel="2" x14ac:dyDescent="0.25">
      <c r="C3311" s="59" t="s">
        <v>37</v>
      </c>
      <c r="D3311" s="59" t="s">
        <v>37</v>
      </c>
      <c r="E3311" t="str">
        <f>'[2]Order Form'!D3260</f>
        <v>S148H</v>
      </c>
      <c r="F3311" t="str">
        <f>'[2]Order Form'!E3260</f>
        <v>MISC*</v>
      </c>
      <c r="G3311">
        <f>'[2]Order Form'!F3260</f>
        <v>0</v>
      </c>
      <c r="H3311">
        <f>'[2]Order Form'!G3260</f>
        <v>0</v>
      </c>
      <c r="I3311" t="str">
        <f>'[2]Order Form'!H3260</f>
        <v>WS HOOKS FOR HAIR  STAND (S148)</v>
      </c>
      <c r="J3311">
        <f>'[2]Order Form'!I3260</f>
        <v>1</v>
      </c>
      <c r="K3311">
        <f>'[2]Order Form'!J3260</f>
        <v>0</v>
      </c>
      <c r="L3311">
        <f>'[2]Order Form'!K3260</f>
        <v>0</v>
      </c>
      <c r="M3311">
        <f>'[2]Order Form'!L3132</f>
        <v>0</v>
      </c>
    </row>
    <row r="3312" spans="3:13" ht="15" hidden="1" customHeight="1" outlineLevel="2" x14ac:dyDescent="0.25">
      <c r="C3312" s="59" t="s">
        <v>37</v>
      </c>
      <c r="D3312" s="59" t="s">
        <v>37</v>
      </c>
      <c r="E3312" t="str">
        <f>'[2]Order Form'!D3261</f>
        <v>CS</v>
      </c>
      <c r="F3312">
        <f>'[2]Order Form'!E3261</f>
        <v>5</v>
      </c>
      <c r="G3312">
        <f>'[2]Order Form'!F3261</f>
        <v>0</v>
      </c>
      <c r="H3312">
        <f>'[2]Order Form'!G3261</f>
        <v>0</v>
      </c>
      <c r="I3312" t="str">
        <f>'[2]Order Form'!H3261</f>
        <v>CLIP STRIPS</v>
      </c>
      <c r="J3312">
        <f>'[2]Order Form'!I3261</f>
        <v>1</v>
      </c>
      <c r="K3312">
        <f>'[2]Order Form'!J3261</f>
        <v>0</v>
      </c>
      <c r="L3312">
        <f>'[2]Order Form'!K3261</f>
        <v>0</v>
      </c>
      <c r="M3312">
        <f>'[2]Order Form'!L3133</f>
        <v>0</v>
      </c>
    </row>
    <row r="3313" spans="3:13" ht="15" hidden="1" customHeight="1" outlineLevel="2" x14ac:dyDescent="0.25">
      <c r="C3313" s="59" t="s">
        <v>37</v>
      </c>
      <c r="D3313" s="59" t="s">
        <v>37</v>
      </c>
      <c r="E3313" t="str">
        <f>'[2]Order Form'!D3262</f>
        <v>S901</v>
      </c>
      <c r="F3313" t="str">
        <f>'[2]Order Form'!E3262</f>
        <v>MISC*</v>
      </c>
      <c r="G3313">
        <f>'[2]Order Form'!F3262</f>
        <v>0</v>
      </c>
      <c r="H3313">
        <f>'[2]Order Form'!G3262</f>
        <v>0</v>
      </c>
      <c r="I3313" t="str">
        <f>'[2]Order Form'!H3262</f>
        <v>CARDBOARD COUNTER DISPLAY</v>
      </c>
      <c r="J3313">
        <f>'[2]Order Form'!I3262</f>
        <v>1</v>
      </c>
      <c r="K3313">
        <f>'[2]Order Form'!J3262</f>
        <v>0</v>
      </c>
      <c r="L3313">
        <f>'[2]Order Form'!K3262</f>
        <v>0</v>
      </c>
      <c r="M3313">
        <f>'[2]Order Form'!L3134</f>
        <v>0</v>
      </c>
    </row>
    <row r="3314" spans="3:13" ht="15" hidden="1" customHeight="1" outlineLevel="2" x14ac:dyDescent="0.25">
      <c r="C3314" s="59" t="s">
        <v>37</v>
      </c>
      <c r="D3314" s="59" t="s">
        <v>37</v>
      </c>
      <c r="E3314">
        <f>'[2]Order Form'!D3263</f>
        <v>0</v>
      </c>
      <c r="F3314">
        <f>'[2]Order Form'!E3263</f>
        <v>0</v>
      </c>
      <c r="G3314">
        <f>'[2]Order Form'!F3263</f>
        <v>0</v>
      </c>
      <c r="H3314">
        <f>'[2]Order Form'!G3263</f>
        <v>0</v>
      </c>
      <c r="I3314">
        <f>'[2]Order Form'!H3263</f>
        <v>0</v>
      </c>
      <c r="J3314">
        <f>'[2]Order Form'!I3263</f>
        <v>0</v>
      </c>
      <c r="K3314">
        <f>'[2]Order Form'!J3263</f>
        <v>0</v>
      </c>
      <c r="L3314">
        <f>'[2]Order Form'!K3263</f>
        <v>0</v>
      </c>
      <c r="M3314">
        <f>'[2]Order Form'!L3135</f>
        <v>0</v>
      </c>
    </row>
    <row r="3315" spans="3:13" ht="15" hidden="1" customHeight="1" outlineLevel="2" x14ac:dyDescent="0.25">
      <c r="C3315" s="59" t="s">
        <v>37</v>
      </c>
      <c r="D3315" s="59" t="s">
        <v>37</v>
      </c>
      <c r="E3315">
        <f>'[2]Order Form'!D3264</f>
        <v>0</v>
      </c>
      <c r="F3315">
        <f>'[2]Order Form'!E3264</f>
        <v>0</v>
      </c>
      <c r="G3315">
        <f>'[2]Order Form'!F3264</f>
        <v>0</v>
      </c>
      <c r="H3315">
        <f>'[2]Order Form'!G3264</f>
        <v>0</v>
      </c>
      <c r="I3315">
        <f>'[2]Order Form'!H3264</f>
        <v>0</v>
      </c>
      <c r="J3315">
        <f>'[2]Order Form'!I3264</f>
        <v>0</v>
      </c>
      <c r="K3315">
        <f>'[2]Order Form'!J3264</f>
        <v>0</v>
      </c>
      <c r="L3315">
        <f>'[2]Order Form'!K3264</f>
        <v>0</v>
      </c>
      <c r="M3315">
        <f>'[2]Order Form'!L3136</f>
        <v>0</v>
      </c>
    </row>
    <row r="3316" spans="3:13" ht="15" hidden="1" customHeight="1" outlineLevel="2" x14ac:dyDescent="0.25">
      <c r="C3316" s="59" t="s">
        <v>37</v>
      </c>
      <c r="D3316" s="59" t="s">
        <v>37</v>
      </c>
      <c r="E3316">
        <f>'[2]Order Form'!D3265</f>
        <v>505368</v>
      </c>
      <c r="F3316">
        <f>'[2]Order Form'!E3265</f>
        <v>3300</v>
      </c>
      <c r="G3316">
        <f>'[2]Order Form'!F3265</f>
        <v>0</v>
      </c>
      <c r="H3316">
        <f>'[2]Order Form'!G3265</f>
        <v>0</v>
      </c>
      <c r="I3316" t="str">
        <f>'[2]Order Form'!H3265</f>
        <v xml:space="preserve">WS FLURO STRIPE HEADBAND </v>
      </c>
      <c r="J3316">
        <f>'[2]Order Form'!I3265</f>
        <v>1</v>
      </c>
      <c r="K3316">
        <f>'[2]Order Form'!J3265</f>
        <v>4.21</v>
      </c>
      <c r="L3316">
        <f>'[2]Order Form'!K3265</f>
        <v>6.95</v>
      </c>
      <c r="M3316">
        <f>'[2]Order Form'!L3137</f>
        <v>0</v>
      </c>
    </row>
    <row r="3317" spans="3:13" ht="15" hidden="1" customHeight="1" outlineLevel="2" x14ac:dyDescent="0.25">
      <c r="C3317" s="59" t="s">
        <v>37</v>
      </c>
      <c r="D3317" s="59" t="s">
        <v>37</v>
      </c>
      <c r="E3317">
        <f>'[2]Order Form'!D3266</f>
        <v>512304</v>
      </c>
      <c r="F3317">
        <f>'[2]Order Form'!E3266</f>
        <v>3313</v>
      </c>
      <c r="G3317">
        <f>'[2]Order Form'!F3266</f>
        <v>0</v>
      </c>
      <c r="H3317">
        <f>'[2]Order Form'!G3266</f>
        <v>0</v>
      </c>
      <c r="I3317" t="str">
        <f>'[2]Order Form'!H3266</f>
        <v xml:space="preserve">WS FLORAL PARTY EARS HEADBAND </v>
      </c>
      <c r="J3317">
        <f>'[2]Order Form'!I3266</f>
        <v>1</v>
      </c>
      <c r="K3317">
        <f>'[2]Order Form'!J3266</f>
        <v>6.03</v>
      </c>
      <c r="L3317">
        <f>'[2]Order Form'!K3266</f>
        <v>9.9499999999999993</v>
      </c>
      <c r="M3317">
        <f>'[2]Order Form'!L3138</f>
        <v>0</v>
      </c>
    </row>
    <row r="3318" spans="3:13" ht="15" hidden="1" customHeight="1" outlineLevel="2" x14ac:dyDescent="0.25">
      <c r="C3318" s="59" t="s">
        <v>37</v>
      </c>
      <c r="D3318" s="59" t="s">
        <v>37</v>
      </c>
      <c r="E3318">
        <f>'[2]Order Form'!D3267</f>
        <v>505194</v>
      </c>
      <c r="F3318">
        <f>'[2]Order Form'!E3267</f>
        <v>4803</v>
      </c>
      <c r="G3318">
        <f>'[2]Order Form'!F3267</f>
        <v>0</v>
      </c>
      <c r="H3318">
        <f>'[2]Order Form'!G3267</f>
        <v>0</v>
      </c>
      <c r="I3318" t="str">
        <f>'[2]Order Form'!H3267</f>
        <v>WS SML DOUBLE GROSGRAIN BOW ON HEADBAND NAVY</v>
      </c>
      <c r="J3318">
        <f>'[2]Order Form'!I3267</f>
        <v>1</v>
      </c>
      <c r="K3318">
        <f>'[2]Order Form'!J3267</f>
        <v>3</v>
      </c>
      <c r="L3318">
        <f>'[2]Order Form'!K3267</f>
        <v>4.95</v>
      </c>
      <c r="M3318">
        <f>'[2]Order Form'!L3139</f>
        <v>0</v>
      </c>
    </row>
    <row r="3319" spans="3:13" ht="15" hidden="1" customHeight="1" outlineLevel="2" x14ac:dyDescent="0.25">
      <c r="C3319" s="59" t="s">
        <v>37</v>
      </c>
      <c r="D3319" s="59" t="s">
        <v>37</v>
      </c>
      <c r="E3319">
        <f>'[2]Order Form'!D3268</f>
        <v>512303</v>
      </c>
      <c r="F3319">
        <f>'[2]Order Form'!E3268</f>
        <v>4818</v>
      </c>
      <c r="G3319">
        <f>'[2]Order Form'!F3268</f>
        <v>0</v>
      </c>
      <c r="H3319">
        <f>'[2]Order Form'!G3268</f>
        <v>0</v>
      </c>
      <c r="I3319" t="str">
        <f>'[2]Order Form'!H3268</f>
        <v xml:space="preserve">WS PADDED HEADBAND NAVY </v>
      </c>
      <c r="J3319">
        <f>'[2]Order Form'!I3268</f>
        <v>1</v>
      </c>
      <c r="K3319">
        <f>'[2]Order Form'!J3268</f>
        <v>3.61</v>
      </c>
      <c r="L3319">
        <f>'[2]Order Form'!K3268</f>
        <v>5.95</v>
      </c>
      <c r="M3319">
        <f>'[2]Order Form'!L3140</f>
        <v>0</v>
      </c>
    </row>
    <row r="3320" spans="3:13" ht="15" hidden="1" customHeight="1" outlineLevel="2" x14ac:dyDescent="0.25">
      <c r="C3320" s="59" t="s">
        <v>37</v>
      </c>
      <c r="D3320" s="59" t="s">
        <v>37</v>
      </c>
      <c r="E3320">
        <f>'[2]Order Form'!D3269</f>
        <v>512302</v>
      </c>
      <c r="F3320">
        <f>'[2]Order Form'!E3269</f>
        <v>6065</v>
      </c>
      <c r="G3320">
        <f>'[2]Order Form'!F3269</f>
        <v>0</v>
      </c>
      <c r="H3320">
        <f>'[2]Order Form'!G3269</f>
        <v>0</v>
      </c>
      <c r="I3320" t="str">
        <f>'[2]Order Form'!H3269</f>
        <v xml:space="preserve">WS POSY HEADBAND HOT PINK </v>
      </c>
      <c r="J3320">
        <f>'[2]Order Form'!I3269</f>
        <v>1</v>
      </c>
      <c r="K3320">
        <f>'[2]Order Form'!J3269</f>
        <v>6.03</v>
      </c>
      <c r="L3320">
        <f>'[2]Order Form'!K3269</f>
        <v>9.9499999999999993</v>
      </c>
      <c r="M3320">
        <f>'[2]Order Form'!L3141</f>
        <v>0</v>
      </c>
    </row>
    <row r="3321" spans="3:13" ht="15" hidden="1" customHeight="1" outlineLevel="2" x14ac:dyDescent="0.25">
      <c r="C3321" s="59" t="s">
        <v>37</v>
      </c>
      <c r="D3321" s="59" t="s">
        <v>37</v>
      </c>
      <c r="E3321">
        <f>'[2]Order Form'!D3270</f>
        <v>512306</v>
      </c>
      <c r="F3321">
        <f>'[2]Order Form'!E3270</f>
        <v>6925</v>
      </c>
      <c r="G3321">
        <f>'[2]Order Form'!F3270</f>
        <v>0</v>
      </c>
      <c r="H3321">
        <f>'[2]Order Form'!G3270</f>
        <v>0</v>
      </c>
      <c r="I3321" t="str">
        <f>'[2]Order Form'!H3270</f>
        <v xml:space="preserve">WS RIBBED HEADBAND IVORY </v>
      </c>
      <c r="J3321">
        <f>'[2]Order Form'!I3270</f>
        <v>1</v>
      </c>
      <c r="K3321">
        <f>'[2]Order Form'!J3270</f>
        <v>3.61</v>
      </c>
      <c r="L3321">
        <f>'[2]Order Form'!K3270</f>
        <v>5.95</v>
      </c>
      <c r="M3321">
        <f>'[2]Order Form'!L3142</f>
        <v>0</v>
      </c>
    </row>
    <row r="3322" spans="3:13" ht="15" hidden="1" customHeight="1" outlineLevel="2" x14ac:dyDescent="0.25">
      <c r="C3322" s="59" t="s">
        <v>37</v>
      </c>
      <c r="D3322" s="59" t="s">
        <v>37</v>
      </c>
      <c r="E3322">
        <f>'[2]Order Form'!D3271</f>
        <v>512305</v>
      </c>
      <c r="F3322">
        <f>'[2]Order Form'!E3271</f>
        <v>7067</v>
      </c>
      <c r="G3322">
        <f>'[2]Order Form'!F3271</f>
        <v>0</v>
      </c>
      <c r="H3322">
        <f>'[2]Order Form'!G3271</f>
        <v>0</v>
      </c>
      <c r="I3322" t="str">
        <f>'[2]Order Form'!H3271</f>
        <v xml:space="preserve">WS GOLD STUD HEADBAND WHITE </v>
      </c>
      <c r="J3322">
        <f>'[2]Order Form'!I3271</f>
        <v>1</v>
      </c>
      <c r="K3322">
        <f>'[2]Order Form'!J3271</f>
        <v>5.42</v>
      </c>
      <c r="L3322">
        <f>'[2]Order Form'!K3271</f>
        <v>8.9499999999999993</v>
      </c>
      <c r="M3322">
        <f>'[2]Order Form'!L3143</f>
        <v>0</v>
      </c>
    </row>
    <row r="3323" spans="3:13" ht="15" hidden="1" customHeight="1" outlineLevel="2" x14ac:dyDescent="0.25">
      <c r="C3323" s="59" t="s">
        <v>37</v>
      </c>
      <c r="D3323" s="59" t="s">
        <v>37</v>
      </c>
      <c r="E3323">
        <f>'[2]Order Form'!D3272</f>
        <v>510912</v>
      </c>
      <c r="F3323">
        <f>'[2]Order Form'!E3272</f>
        <v>7208</v>
      </c>
      <c r="G3323">
        <f>'[2]Order Form'!F3272</f>
        <v>0</v>
      </c>
      <c r="H3323">
        <f>'[2]Order Form'!G3272</f>
        <v>0</v>
      </c>
      <c r="I3323" t="str">
        <f>'[2]Order Form'!H3272</f>
        <v xml:space="preserve">WS PEARL HEADBAND </v>
      </c>
      <c r="J3323">
        <f>'[2]Order Form'!I3272</f>
        <v>1</v>
      </c>
      <c r="K3323">
        <f>'[2]Order Form'!J3272</f>
        <v>6.03</v>
      </c>
      <c r="L3323">
        <f>'[2]Order Form'!K3272</f>
        <v>9.9499999999999993</v>
      </c>
      <c r="M3323">
        <f>'[2]Order Form'!L3144</f>
        <v>0</v>
      </c>
    </row>
    <row r="3324" spans="3:13" ht="15" hidden="1" customHeight="1" outlineLevel="2" x14ac:dyDescent="0.25">
      <c r="C3324" s="59" t="s">
        <v>37</v>
      </c>
      <c r="D3324" s="59" t="s">
        <v>37</v>
      </c>
      <c r="E3324">
        <f>'[2]Order Form'!D3273</f>
        <v>511555</v>
      </c>
      <c r="F3324">
        <f>'[2]Order Form'!E3273</f>
        <v>7210</v>
      </c>
      <c r="G3324">
        <f>'[2]Order Form'!F3273</f>
        <v>0</v>
      </c>
      <c r="H3324" t="str">
        <f>'[2]Order Form'!G3273</f>
        <v>LOW</v>
      </c>
      <c r="I3324" t="str">
        <f>'[2]Order Form'!H3273</f>
        <v>WS PATENT HEADBAND IVORY</v>
      </c>
      <c r="J3324">
        <f>'[2]Order Form'!I3273</f>
        <v>1</v>
      </c>
      <c r="K3324">
        <f>'[2]Order Form'!J3273</f>
        <v>4.82</v>
      </c>
      <c r="L3324">
        <f>'[2]Order Form'!K3273</f>
        <v>7.95</v>
      </c>
      <c r="M3324">
        <f>'[2]Order Form'!L3145</f>
        <v>0</v>
      </c>
    </row>
    <row r="3325" spans="3:13" ht="15" hidden="1" customHeight="1" outlineLevel="2" x14ac:dyDescent="0.25">
      <c r="C3325" s="59" t="s">
        <v>37</v>
      </c>
      <c r="D3325" s="59" t="s">
        <v>37</v>
      </c>
      <c r="E3325">
        <f>'[2]Order Form'!D3274</f>
        <v>511554</v>
      </c>
      <c r="F3325">
        <f>'[2]Order Form'!E3274</f>
        <v>7300</v>
      </c>
      <c r="G3325">
        <f>'[2]Order Form'!F3274</f>
        <v>0</v>
      </c>
      <c r="H3325">
        <f>'[2]Order Form'!G3274</f>
        <v>0</v>
      </c>
      <c r="I3325" t="str">
        <f>'[2]Order Form'!H3274</f>
        <v>WS SLIM BRAIDED HEADBAND METALLIC GOLD</v>
      </c>
      <c r="J3325">
        <f>'[2]Order Form'!I3274</f>
        <v>1</v>
      </c>
      <c r="K3325">
        <f>'[2]Order Form'!J3274</f>
        <v>6.03</v>
      </c>
      <c r="L3325">
        <f>'[2]Order Form'!K3274</f>
        <v>9.9499999999999993</v>
      </c>
      <c r="M3325">
        <f>'[2]Order Form'!L3146</f>
        <v>0</v>
      </c>
    </row>
    <row r="3326" spans="3:13" ht="15" hidden="1" customHeight="1" outlineLevel="2" x14ac:dyDescent="0.25">
      <c r="C3326" s="59" t="s">
        <v>37</v>
      </c>
      <c r="D3326" s="59" t="s">
        <v>37</v>
      </c>
      <c r="E3326">
        <f>'[2]Order Form'!D3275</f>
        <v>512308</v>
      </c>
      <c r="F3326">
        <f>'[2]Order Form'!E3275</f>
        <v>7305</v>
      </c>
      <c r="G3326">
        <f>'[2]Order Form'!F3275</f>
        <v>0</v>
      </c>
      <c r="H3326">
        <f>'[2]Order Form'!G3275</f>
        <v>0</v>
      </c>
      <c r="I3326" t="str">
        <f>'[2]Order Form'!H3275</f>
        <v xml:space="preserve">WS SLIM GOLD SPARKLE HEADBAND </v>
      </c>
      <c r="J3326">
        <f>'[2]Order Form'!I3275</f>
        <v>1</v>
      </c>
      <c r="K3326">
        <f>'[2]Order Form'!J3275</f>
        <v>3.61</v>
      </c>
      <c r="L3326">
        <f>'[2]Order Form'!K3275</f>
        <v>5.95</v>
      </c>
      <c r="M3326">
        <f>'[2]Order Form'!L3147</f>
        <v>0</v>
      </c>
    </row>
    <row r="3327" spans="3:13" ht="15" hidden="1" customHeight="1" outlineLevel="2" x14ac:dyDescent="0.25">
      <c r="C3327" s="59" t="s">
        <v>37</v>
      </c>
      <c r="D3327" s="59" t="s">
        <v>37</v>
      </c>
      <c r="E3327">
        <f>'[2]Order Form'!D3276</f>
        <v>510915</v>
      </c>
      <c r="F3327">
        <f>'[2]Order Form'!E3276</f>
        <v>8410</v>
      </c>
      <c r="G3327">
        <f>'[2]Order Form'!F3276</f>
        <v>0</v>
      </c>
      <c r="H3327">
        <f>'[2]Order Form'!G3276</f>
        <v>0</v>
      </c>
      <c r="I3327" t="str">
        <f>'[2]Order Form'!H3276</f>
        <v>WS SLIM PLAITED HEADBAND BLACK</v>
      </c>
      <c r="J3327">
        <f>'[2]Order Form'!I3276</f>
        <v>1</v>
      </c>
      <c r="K3327">
        <f>'[2]Order Form'!J3276</f>
        <v>3</v>
      </c>
      <c r="L3327">
        <f>'[2]Order Form'!K3276</f>
        <v>4.95</v>
      </c>
      <c r="M3327">
        <f>'[2]Order Form'!L3148</f>
        <v>0</v>
      </c>
    </row>
    <row r="3328" spans="3:13" ht="15" hidden="1" customHeight="1" outlineLevel="2" x14ac:dyDescent="0.25">
      <c r="C3328" s="59" t="s">
        <v>37</v>
      </c>
      <c r="D3328" s="59" t="s">
        <v>37</v>
      </c>
      <c r="E3328">
        <f>'[2]Order Form'!D3277</f>
        <v>512312</v>
      </c>
      <c r="F3328">
        <f>'[2]Order Form'!E3277</f>
        <v>8415</v>
      </c>
      <c r="G3328">
        <f>'[2]Order Form'!F3277</f>
        <v>0</v>
      </c>
      <c r="H3328">
        <f>'[2]Order Form'!G3277</f>
        <v>0</v>
      </c>
      <c r="I3328" t="str">
        <f>'[2]Order Form'!H3277</f>
        <v xml:space="preserve">WS RIBBED HEADBAND BLACK </v>
      </c>
      <c r="J3328">
        <f>'[2]Order Form'!I3277</f>
        <v>1</v>
      </c>
      <c r="K3328">
        <f>'[2]Order Form'!J3277</f>
        <v>3.61</v>
      </c>
      <c r="L3328">
        <f>'[2]Order Form'!K3277</f>
        <v>5.95</v>
      </c>
      <c r="M3328">
        <f>'[2]Order Form'!L3149</f>
        <v>0</v>
      </c>
    </row>
    <row r="3329" spans="3:13" ht="15" hidden="1" customHeight="1" outlineLevel="2" x14ac:dyDescent="0.25">
      <c r="C3329" s="59" t="s">
        <v>37</v>
      </c>
      <c r="D3329" s="59" t="s">
        <v>37</v>
      </c>
      <c r="E3329">
        <f>'[2]Order Form'!D3278</f>
        <v>512462</v>
      </c>
      <c r="F3329">
        <f>'[2]Order Form'!E3278</f>
        <v>8423</v>
      </c>
      <c r="G3329">
        <f>'[2]Order Form'!F3278</f>
        <v>0</v>
      </c>
      <c r="H3329">
        <f>'[2]Order Form'!G3278</f>
        <v>0</v>
      </c>
      <c r="I3329" t="str">
        <f>'[2]Order Form'!H3278</f>
        <v>WS VELVET PADDED HEADBAND BLACK</v>
      </c>
      <c r="J3329">
        <f>'[2]Order Form'!I3278</f>
        <v>1</v>
      </c>
      <c r="K3329">
        <f>'[2]Order Form'!J3278</f>
        <v>6.03</v>
      </c>
      <c r="L3329">
        <f>'[2]Order Form'!K3278</f>
        <v>9.9499999999999993</v>
      </c>
      <c r="M3329">
        <f>'[2]Order Form'!L3150</f>
        <v>0</v>
      </c>
    </row>
    <row r="3330" spans="3:13" ht="15" hidden="1" customHeight="1" outlineLevel="2" x14ac:dyDescent="0.25">
      <c r="C3330" s="59" t="s">
        <v>37</v>
      </c>
      <c r="D3330" s="59" t="s">
        <v>37</v>
      </c>
      <c r="E3330">
        <f>'[2]Order Form'!D3279</f>
        <v>512463</v>
      </c>
      <c r="F3330">
        <f>'[2]Order Form'!E3279</f>
        <v>8424</v>
      </c>
      <c r="G3330">
        <f>'[2]Order Form'!F3279</f>
        <v>0</v>
      </c>
      <c r="H3330">
        <f>'[2]Order Form'!G3279</f>
        <v>0</v>
      </c>
      <c r="I3330" t="str">
        <f>'[2]Order Form'!H3279</f>
        <v xml:space="preserve">WS SATIN PADDED HEADBAND BLACK </v>
      </c>
      <c r="J3330">
        <f>'[2]Order Form'!I3279</f>
        <v>1</v>
      </c>
      <c r="K3330">
        <f>'[2]Order Form'!J3279</f>
        <v>6.03</v>
      </c>
      <c r="L3330">
        <f>'[2]Order Form'!K3279</f>
        <v>9.9499999999999993</v>
      </c>
      <c r="M3330">
        <f>'[2]Order Form'!L3151</f>
        <v>0</v>
      </c>
    </row>
    <row r="3331" spans="3:13" ht="15" hidden="1" customHeight="1" outlineLevel="2" x14ac:dyDescent="0.25">
      <c r="C3331" s="59" t="s">
        <v>37</v>
      </c>
      <c r="D3331" s="59" t="s">
        <v>37</v>
      </c>
      <c r="E3331">
        <f>'[2]Order Form'!D3280</f>
        <v>512313</v>
      </c>
      <c r="F3331">
        <f>'[2]Order Form'!E3280</f>
        <v>8946</v>
      </c>
      <c r="G3331">
        <f>'[2]Order Form'!F3280</f>
        <v>0</v>
      </c>
      <c r="H3331">
        <f>'[2]Order Form'!G3280</f>
        <v>0</v>
      </c>
      <c r="I3331" t="str">
        <f>'[2]Order Form'!H3280</f>
        <v>WS SLIM BRAIDED HEADBAND PEWTER</v>
      </c>
      <c r="J3331">
        <f>'[2]Order Form'!I3280</f>
        <v>1</v>
      </c>
      <c r="K3331">
        <f>'[2]Order Form'!J3280</f>
        <v>6.03</v>
      </c>
      <c r="L3331">
        <f>'[2]Order Form'!K3280</f>
        <v>9.9499999999999993</v>
      </c>
      <c r="M3331">
        <f>'[2]Order Form'!L3152</f>
        <v>0</v>
      </c>
    </row>
    <row r="3332" spans="3:13" ht="15" hidden="1" customHeight="1" outlineLevel="2" x14ac:dyDescent="0.25">
      <c r="C3332" s="59" t="s">
        <v>37</v>
      </c>
      <c r="D3332" s="59" t="s">
        <v>37</v>
      </c>
      <c r="E3332">
        <f>'[2]Order Form'!D3281</f>
        <v>0</v>
      </c>
      <c r="F3332">
        <f>'[2]Order Form'!E3281</f>
        <v>0</v>
      </c>
      <c r="G3332">
        <f>'[2]Order Form'!F3281</f>
        <v>0</v>
      </c>
      <c r="H3332">
        <f>'[2]Order Form'!G3281</f>
        <v>0</v>
      </c>
      <c r="I3332">
        <f>'[2]Order Form'!H3281</f>
        <v>0</v>
      </c>
      <c r="J3332">
        <f>'[2]Order Form'!I3281</f>
        <v>0</v>
      </c>
      <c r="K3332">
        <f>'[2]Order Form'!J3281</f>
        <v>0</v>
      </c>
      <c r="L3332">
        <f>'[2]Order Form'!K3281</f>
        <v>0</v>
      </c>
      <c r="M3332">
        <f>'[2]Order Form'!L3153</f>
        <v>0</v>
      </c>
    </row>
    <row r="3333" spans="3:13" ht="15" hidden="1" customHeight="1" outlineLevel="2" x14ac:dyDescent="0.25">
      <c r="C3333" s="59" t="s">
        <v>37</v>
      </c>
      <c r="D3333" s="59" t="s">
        <v>37</v>
      </c>
      <c r="E3333" t="str">
        <f>'[2]Order Form'!D3282</f>
        <v>WSH109 *</v>
      </c>
      <c r="F3333">
        <f>'[2]Order Form'!E3282</f>
        <v>0</v>
      </c>
      <c r="G3333">
        <f>'[2]Order Form'!F3282</f>
        <v>0</v>
      </c>
      <c r="H3333" t="str">
        <f>'[2]Order Form'!G3282</f>
        <v>P - ETA EARLY SEPT</v>
      </c>
      <c r="I3333" t="str">
        <f>'[2]Order Form'!H3282</f>
        <v>WS CHRISTMAS HAIR ACCESSORIES PREPACK</v>
      </c>
      <c r="J3333">
        <f>'[2]Order Form'!I3282</f>
        <v>1</v>
      </c>
      <c r="K3333">
        <f>'[2]Order Form'!J3282</f>
        <v>124.38</v>
      </c>
      <c r="L3333">
        <f>'[2]Order Form'!K3282</f>
        <v>205.23</v>
      </c>
      <c r="M3333">
        <f>'[2]Order Form'!L3154</f>
        <v>0</v>
      </c>
    </row>
    <row r="3334" spans="3:13" ht="15" hidden="1" customHeight="1" outlineLevel="2" x14ac:dyDescent="0.25">
      <c r="C3334" s="59" t="s">
        <v>37</v>
      </c>
      <c r="D3334" s="59" t="s">
        <v>37</v>
      </c>
      <c r="E3334">
        <f>'[2]Order Form'!D3283</f>
        <v>0</v>
      </c>
      <c r="F3334">
        <f>'[2]Order Form'!E3283</f>
        <v>0</v>
      </c>
      <c r="G3334">
        <f>'[2]Order Form'!F3283</f>
        <v>0</v>
      </c>
      <c r="H3334">
        <f>'[2]Order Form'!G3283</f>
        <v>0</v>
      </c>
      <c r="I3334">
        <f>'[2]Order Form'!H3283</f>
        <v>0</v>
      </c>
      <c r="J3334">
        <f>'[2]Order Form'!I3283</f>
        <v>0</v>
      </c>
      <c r="K3334">
        <f>'[2]Order Form'!J3283</f>
        <v>0</v>
      </c>
      <c r="L3334">
        <f>'[2]Order Form'!K3283</f>
        <v>0</v>
      </c>
      <c r="M3334" t="e">
        <f>'[2]Order Form'!#REF!</f>
        <v>#REF!</v>
      </c>
    </row>
    <row r="3335" spans="3:13" ht="15" hidden="1" customHeight="1" outlineLevel="2" x14ac:dyDescent="0.25">
      <c r="C3335" s="59" t="s">
        <v>37</v>
      </c>
      <c r="D3335" s="59" t="s">
        <v>37</v>
      </c>
      <c r="E3335" t="str">
        <f>'[2]Order Form'!D3284</f>
        <v>WSH103</v>
      </c>
      <c r="F3335">
        <f>'[2]Order Form'!E3284</f>
        <v>0</v>
      </c>
      <c r="G3335">
        <f>'[2]Order Form'!F3284</f>
        <v>0</v>
      </c>
      <c r="H3335" t="str">
        <f>'[2]Order Form'!G3284</f>
        <v>P</v>
      </c>
      <c r="I3335" t="str">
        <f>'[2]Order Form'!H3284</f>
        <v>WS SOPHISTICATED STYLING HAIR PREPACK</v>
      </c>
      <c r="J3335">
        <f>'[2]Order Form'!I3284</f>
        <v>1</v>
      </c>
      <c r="K3335">
        <f>'[2]Order Form'!J3284</f>
        <v>148.02000000000001</v>
      </c>
      <c r="L3335">
        <f>'[2]Order Form'!K3284</f>
        <v>244.23</v>
      </c>
      <c r="M3335">
        <f>'[2]Order Form'!L3155</f>
        <v>0</v>
      </c>
    </row>
    <row r="3336" spans="3:13" ht="15" hidden="1" customHeight="1" outlineLevel="2" x14ac:dyDescent="0.25">
      <c r="C3336" s="59" t="s">
        <v>37</v>
      </c>
      <c r="D3336" s="59" t="s">
        <v>37</v>
      </c>
      <c r="E3336">
        <f>'[2]Order Form'!D3285</f>
        <v>512432</v>
      </c>
      <c r="F3336">
        <f>'[2]Order Form'!E3285</f>
        <v>3233</v>
      </c>
      <c r="G3336">
        <f>'[2]Order Form'!F3285</f>
        <v>0</v>
      </c>
      <c r="H3336">
        <f>'[2]Order Form'!G3285</f>
        <v>0</v>
      </c>
      <c r="I3336" t="str">
        <f>'[2]Order Form'!H3285</f>
        <v xml:space="preserve">WS SWEETHEART SCRUNCHIE SET (2) </v>
      </c>
      <c r="J3336">
        <f>'[2]Order Form'!I3285</f>
        <v>3</v>
      </c>
      <c r="K3336">
        <f>'[2]Order Form'!J3285</f>
        <v>3.61</v>
      </c>
      <c r="L3336">
        <f>'[2]Order Form'!K3285</f>
        <v>5.95</v>
      </c>
      <c r="M3336">
        <f>'[2]Order Form'!L3156</f>
        <v>0</v>
      </c>
    </row>
    <row r="3337" spans="3:13" ht="15" hidden="1" customHeight="1" outlineLevel="2" x14ac:dyDescent="0.25">
      <c r="C3337" s="59" t="s">
        <v>37</v>
      </c>
      <c r="D3337" s="59" t="s">
        <v>37</v>
      </c>
      <c r="E3337">
        <f>'[2]Order Form'!D3286</f>
        <v>512441</v>
      </c>
      <c r="F3337">
        <f>'[2]Order Form'!E3286</f>
        <v>3234</v>
      </c>
      <c r="G3337">
        <f>'[2]Order Form'!F3286</f>
        <v>0</v>
      </c>
      <c r="H3337">
        <f>'[2]Order Form'!G3286</f>
        <v>0</v>
      </c>
      <c r="I3337" t="str">
        <f>'[2]Order Form'!H3286</f>
        <v>WS TEXTURED SCRUNCHIE SET BLUSH/PLUM (2)</v>
      </c>
      <c r="J3337">
        <f>'[2]Order Form'!I3286</f>
        <v>3</v>
      </c>
      <c r="K3337">
        <f>'[2]Order Form'!J3286</f>
        <v>4.82</v>
      </c>
      <c r="L3337">
        <f>'[2]Order Form'!K3286</f>
        <v>7.95</v>
      </c>
      <c r="M3337">
        <f>'[2]Order Form'!L3157</f>
        <v>0</v>
      </c>
    </row>
    <row r="3338" spans="3:13" ht="15" hidden="1" customHeight="1" outlineLevel="2" x14ac:dyDescent="0.25">
      <c r="C3338" s="59" t="s">
        <v>37</v>
      </c>
      <c r="D3338" s="59" t="s">
        <v>37</v>
      </c>
      <c r="E3338">
        <f>'[2]Order Form'!D3287</f>
        <v>512435</v>
      </c>
      <c r="F3338">
        <f>'[2]Order Form'!E3287</f>
        <v>7240</v>
      </c>
      <c r="G3338">
        <f>'[2]Order Form'!F3287</f>
        <v>0</v>
      </c>
      <c r="H3338">
        <f>'[2]Order Form'!G3287</f>
        <v>0</v>
      </c>
      <c r="I3338" t="str">
        <f>'[2]Order Form'!H3287</f>
        <v>WS TWISTED BARETTE MARBLE CREAM</v>
      </c>
      <c r="J3338">
        <f>'[2]Order Form'!I3287</f>
        <v>3</v>
      </c>
      <c r="K3338">
        <f>'[2]Order Form'!J3287</f>
        <v>6.03</v>
      </c>
      <c r="L3338">
        <f>'[2]Order Form'!K3287</f>
        <v>9.9499999999999993</v>
      </c>
      <c r="M3338">
        <f>'[2]Order Form'!L3158</f>
        <v>0</v>
      </c>
    </row>
    <row r="3339" spans="3:13" ht="15" hidden="1" customHeight="1" outlineLevel="2" x14ac:dyDescent="0.25">
      <c r="C3339" s="59" t="s">
        <v>37</v>
      </c>
      <c r="D3339" s="59" t="s">
        <v>37</v>
      </c>
      <c r="E3339">
        <f>'[2]Order Form'!D3288</f>
        <v>512436</v>
      </c>
      <c r="F3339">
        <f>'[2]Order Form'!E3288</f>
        <v>7250</v>
      </c>
      <c r="G3339">
        <f>'[2]Order Form'!F3288</f>
        <v>0</v>
      </c>
      <c r="H3339">
        <f>'[2]Order Form'!G3288</f>
        <v>0</v>
      </c>
      <c r="I3339" t="str">
        <f>'[2]Order Form'!H3288</f>
        <v>WS BOW ON ELASTIC CREAM</v>
      </c>
      <c r="J3339">
        <f>'[2]Order Form'!I3288</f>
        <v>3</v>
      </c>
      <c r="K3339">
        <f>'[2]Order Form'!J3288</f>
        <v>4.21</v>
      </c>
      <c r="L3339">
        <f>'[2]Order Form'!K3288</f>
        <v>6.95</v>
      </c>
      <c r="M3339">
        <f>'[2]Order Form'!L3159</f>
        <v>0</v>
      </c>
    </row>
    <row r="3340" spans="3:13" ht="15" hidden="1" customHeight="1" outlineLevel="2" x14ac:dyDescent="0.25">
      <c r="C3340" s="59" t="s">
        <v>37</v>
      </c>
      <c r="D3340" s="59" t="s">
        <v>37</v>
      </c>
      <c r="E3340">
        <f>'[2]Order Form'!D3289</f>
        <v>512433</v>
      </c>
      <c r="F3340">
        <f>'[2]Order Form'!E3289</f>
        <v>7339</v>
      </c>
      <c r="G3340">
        <f>'[2]Order Form'!F3289</f>
        <v>0</v>
      </c>
      <c r="H3340">
        <f>'[2]Order Form'!G3289</f>
        <v>0</v>
      </c>
      <c r="I3340" t="str">
        <f>'[2]Order Form'!H3289</f>
        <v>WS PEARL SLIDES (2)</v>
      </c>
      <c r="J3340">
        <f>'[2]Order Form'!I3289</f>
        <v>3</v>
      </c>
      <c r="K3340">
        <f>'[2]Order Form'!J3289</f>
        <v>4.82</v>
      </c>
      <c r="L3340">
        <f>'[2]Order Form'!K3289</f>
        <v>7.95</v>
      </c>
      <c r="M3340">
        <f>'[2]Order Form'!L3160</f>
        <v>0</v>
      </c>
    </row>
    <row r="3341" spans="3:13" ht="15" hidden="1" customHeight="1" outlineLevel="2" x14ac:dyDescent="0.25">
      <c r="C3341" s="59" t="s">
        <v>37</v>
      </c>
      <c r="D3341" s="59" t="s">
        <v>37</v>
      </c>
      <c r="E3341">
        <f>'[2]Order Form'!D3290</f>
        <v>512427</v>
      </c>
      <c r="F3341">
        <f>'[2]Order Form'!E3290</f>
        <v>7495</v>
      </c>
      <c r="G3341">
        <f>'[2]Order Form'!F3290</f>
        <v>0</v>
      </c>
      <c r="H3341">
        <f>'[2]Order Form'!G3290</f>
        <v>0</v>
      </c>
      <c r="I3341" t="str">
        <f>'[2]Order Form'!H3290</f>
        <v>WS MIA CLAW CLIP MATT CHOCOLATE</v>
      </c>
      <c r="J3341">
        <f>'[2]Order Form'!I3290</f>
        <v>3</v>
      </c>
      <c r="K3341">
        <f>'[2]Order Form'!J3290</f>
        <v>4.21</v>
      </c>
      <c r="L3341">
        <f>'[2]Order Form'!K3290</f>
        <v>6.95</v>
      </c>
      <c r="M3341">
        <f>'[2]Order Form'!L3161</f>
        <v>0</v>
      </c>
    </row>
    <row r="3342" spans="3:13" ht="15" hidden="1" customHeight="1" outlineLevel="2" x14ac:dyDescent="0.25">
      <c r="C3342" s="59" t="s">
        <v>37</v>
      </c>
      <c r="D3342" s="59" t="s">
        <v>37</v>
      </c>
      <c r="E3342">
        <f>'[2]Order Form'!D3291</f>
        <v>508801</v>
      </c>
      <c r="F3342">
        <f>'[2]Order Form'!E3291</f>
        <v>7523</v>
      </c>
      <c r="G3342">
        <f>'[2]Order Form'!F3291</f>
        <v>0</v>
      </c>
      <c r="H3342">
        <f>'[2]Order Form'!G3291</f>
        <v>0</v>
      </c>
      <c r="I3342" t="str">
        <f>'[2]Order Form'!H3291</f>
        <v>WS LUCY CLIP (2) TORTOISE SHELL</v>
      </c>
      <c r="J3342">
        <f>'[2]Order Form'!I3291</f>
        <v>3</v>
      </c>
      <c r="K3342">
        <f>'[2]Order Form'!J3291</f>
        <v>2.39</v>
      </c>
      <c r="L3342">
        <f>'[2]Order Form'!K3291</f>
        <v>3.95</v>
      </c>
      <c r="M3342">
        <f>'[2]Order Form'!L3162</f>
        <v>0</v>
      </c>
    </row>
    <row r="3343" spans="3:13" ht="15" hidden="1" customHeight="1" outlineLevel="2" x14ac:dyDescent="0.25">
      <c r="C3343" s="59" t="s">
        <v>37</v>
      </c>
      <c r="D3343" s="59" t="s">
        <v>37</v>
      </c>
      <c r="E3343">
        <f>'[2]Order Form'!D3292</f>
        <v>512434</v>
      </c>
      <c r="F3343">
        <f>'[2]Order Form'!E3292</f>
        <v>7524</v>
      </c>
      <c r="G3343">
        <f>'[2]Order Form'!F3292</f>
        <v>0</v>
      </c>
      <c r="H3343">
        <f>'[2]Order Form'!G3292</f>
        <v>0</v>
      </c>
      <c r="I3343" t="str">
        <f>'[2]Order Form'!H3292</f>
        <v>WS RECTANGLE CUT OUT BARETTE TORTOISE SHELL</v>
      </c>
      <c r="J3343">
        <f>'[2]Order Form'!I3292</f>
        <v>3</v>
      </c>
      <c r="K3343">
        <f>'[2]Order Form'!J3292</f>
        <v>6.03</v>
      </c>
      <c r="L3343">
        <f>'[2]Order Form'!K3292</f>
        <v>9.9499999999999993</v>
      </c>
      <c r="M3343">
        <f>'[2]Order Form'!L3163</f>
        <v>0</v>
      </c>
    </row>
    <row r="3344" spans="3:13" ht="15" hidden="1" customHeight="1" outlineLevel="2" x14ac:dyDescent="0.25">
      <c r="C3344" s="59" t="s">
        <v>37</v>
      </c>
      <c r="D3344" s="59" t="s">
        <v>37</v>
      </c>
      <c r="E3344">
        <f>'[2]Order Form'!D3293</f>
        <v>512438</v>
      </c>
      <c r="F3344">
        <f>'[2]Order Form'!E3293</f>
        <v>7539</v>
      </c>
      <c r="G3344">
        <f>'[2]Order Form'!F3293</f>
        <v>0</v>
      </c>
      <c r="H3344">
        <f>'[2]Order Form'!G3293</f>
        <v>0</v>
      </c>
      <c r="I3344" t="str">
        <f>'[2]Order Form'!H3293</f>
        <v xml:space="preserve">WS TEXTURED PONY TAIL HOLDER NEUTRALS (5) </v>
      </c>
      <c r="J3344">
        <f>'[2]Order Form'!I3293</f>
        <v>3</v>
      </c>
      <c r="K3344">
        <f>'[2]Order Form'!J3293</f>
        <v>3.61</v>
      </c>
      <c r="L3344">
        <f>'[2]Order Form'!K3293</f>
        <v>5.95</v>
      </c>
      <c r="M3344">
        <f>'[2]Order Form'!L3164</f>
        <v>0</v>
      </c>
    </row>
    <row r="3345" spans="3:13" ht="15" hidden="1" customHeight="1" outlineLevel="2" x14ac:dyDescent="0.25">
      <c r="C3345" s="59" t="s">
        <v>37</v>
      </c>
      <c r="D3345" s="59" t="s">
        <v>37</v>
      </c>
      <c r="E3345">
        <f>'[2]Order Form'!D3294</f>
        <v>512440</v>
      </c>
      <c r="F3345">
        <f>'[2]Order Form'!E3294</f>
        <v>7540</v>
      </c>
      <c r="G3345">
        <f>'[2]Order Form'!F3294</f>
        <v>0</v>
      </c>
      <c r="H3345">
        <f>'[2]Order Form'!G3294</f>
        <v>0</v>
      </c>
      <c r="I3345" t="str">
        <f>'[2]Order Form'!H3294</f>
        <v>WS SOFT ELASTIC NEUTRALS (5)</v>
      </c>
      <c r="J3345">
        <f>'[2]Order Form'!I3294</f>
        <v>3</v>
      </c>
      <c r="K3345">
        <f>'[2]Order Form'!J3294</f>
        <v>3</v>
      </c>
      <c r="L3345">
        <f>'[2]Order Form'!K3294</f>
        <v>4.95</v>
      </c>
      <c r="M3345">
        <f>'[2]Order Form'!L3165</f>
        <v>0</v>
      </c>
    </row>
    <row r="3346" spans="3:13" ht="15" hidden="1" customHeight="1" outlineLevel="2" x14ac:dyDescent="0.25">
      <c r="C3346" s="59" t="s">
        <v>37</v>
      </c>
      <c r="D3346" s="59" t="s">
        <v>37</v>
      </c>
      <c r="E3346">
        <f>'[2]Order Form'!D3295</f>
        <v>512439</v>
      </c>
      <c r="F3346">
        <f>'[2]Order Form'!E3295</f>
        <v>7548</v>
      </c>
      <c r="G3346">
        <f>'[2]Order Form'!F3295</f>
        <v>0</v>
      </c>
      <c r="H3346">
        <f>'[2]Order Form'!G3295</f>
        <v>0</v>
      </c>
      <c r="I3346" t="str">
        <f>'[2]Order Form'!H3295</f>
        <v>WS SPARKLE VELVET SCRUNCHIE CHOCOLATE</v>
      </c>
      <c r="J3346">
        <f>'[2]Order Form'!I3295</f>
        <v>3</v>
      </c>
      <c r="K3346">
        <f>'[2]Order Form'!J3295</f>
        <v>3.61</v>
      </c>
      <c r="L3346">
        <f>'[2]Order Form'!K3295</f>
        <v>5.95</v>
      </c>
      <c r="M3346">
        <f>'[2]Order Form'!L3166</f>
        <v>0</v>
      </c>
    </row>
    <row r="3347" spans="3:13" ht="15" hidden="1" customHeight="1" outlineLevel="2" x14ac:dyDescent="0.25">
      <c r="C3347" s="59" t="s">
        <v>37</v>
      </c>
      <c r="D3347" s="59" t="s">
        <v>37</v>
      </c>
      <c r="E3347">
        <f>'[2]Order Form'!D3296</f>
        <v>512443</v>
      </c>
      <c r="F3347">
        <f>'[2]Order Form'!E3296</f>
        <v>8122</v>
      </c>
      <c r="G3347">
        <f>'[2]Order Form'!F3296</f>
        <v>0</v>
      </c>
      <c r="H3347">
        <f>'[2]Order Form'!G3296</f>
        <v>0</v>
      </c>
      <c r="I3347" t="str">
        <f>'[2]Order Form'!H3296</f>
        <v>WS ELLA BARETTE MATT BLACK</v>
      </c>
      <c r="J3347">
        <f>'[2]Order Form'!I3296</f>
        <v>3</v>
      </c>
      <c r="K3347">
        <f>'[2]Order Form'!J3296</f>
        <v>3</v>
      </c>
      <c r="L3347">
        <f>'[2]Order Form'!K3296</f>
        <v>4.95</v>
      </c>
      <c r="M3347">
        <f>'[2]Order Form'!L3167</f>
        <v>0</v>
      </c>
    </row>
    <row r="3348" spans="3:13" ht="15" hidden="1" customHeight="1" outlineLevel="2" x14ac:dyDescent="0.25">
      <c r="C3348" s="59" t="s">
        <v>37</v>
      </c>
      <c r="D3348" s="59" t="s">
        <v>37</v>
      </c>
      <c r="E3348">
        <f>'[2]Order Form'!D3297</f>
        <v>0</v>
      </c>
      <c r="F3348">
        <f>'[2]Order Form'!E3297</f>
        <v>0</v>
      </c>
      <c r="G3348">
        <f>'[2]Order Form'!F3297</f>
        <v>0</v>
      </c>
      <c r="H3348">
        <f>'[2]Order Form'!G3297</f>
        <v>0</v>
      </c>
      <c r="I3348">
        <f>'[2]Order Form'!H3297</f>
        <v>0</v>
      </c>
      <c r="J3348">
        <f>'[2]Order Form'!I3297</f>
        <v>0</v>
      </c>
      <c r="K3348">
        <f>'[2]Order Form'!J3297</f>
        <v>0</v>
      </c>
      <c r="L3348">
        <f>'[2]Order Form'!K3297</f>
        <v>0</v>
      </c>
      <c r="M3348">
        <f>'[2]Order Form'!L3168</f>
        <v>0</v>
      </c>
    </row>
    <row r="3349" spans="3:13" ht="15" hidden="1" customHeight="1" outlineLevel="2" x14ac:dyDescent="0.25">
      <c r="C3349" s="59" t="s">
        <v>37</v>
      </c>
      <c r="D3349" s="59" t="s">
        <v>37</v>
      </c>
      <c r="E3349">
        <f>'[2]Order Form'!D3298</f>
        <v>512420</v>
      </c>
      <c r="F3349">
        <f>'[2]Order Form'!E3298</f>
        <v>6233</v>
      </c>
      <c r="G3349">
        <f>'[2]Order Form'!F3298</f>
        <v>0</v>
      </c>
      <c r="H3349">
        <f>'[2]Order Form'!G3298</f>
        <v>0</v>
      </c>
      <c r="I3349" t="str">
        <f>'[2]Order Form'!H3298</f>
        <v>WS BOW CLAW CLIP BLUSH</v>
      </c>
      <c r="J3349">
        <f>'[2]Order Form'!I3298</f>
        <v>3</v>
      </c>
      <c r="K3349">
        <f>'[2]Order Form'!J3298</f>
        <v>6.03</v>
      </c>
      <c r="L3349">
        <f>'[2]Order Form'!K3298</f>
        <v>9.9499999999999993</v>
      </c>
      <c r="M3349">
        <f>'[2]Order Form'!L3169</f>
        <v>0</v>
      </c>
    </row>
    <row r="3350" spans="3:13" ht="15" hidden="1" customHeight="1" outlineLevel="2" x14ac:dyDescent="0.25">
      <c r="C3350" s="59" t="s">
        <v>37</v>
      </c>
      <c r="D3350" s="59" t="s">
        <v>37</v>
      </c>
      <c r="E3350">
        <f>'[2]Order Form'!D3299</f>
        <v>512421</v>
      </c>
      <c r="F3350">
        <f>'[2]Order Form'!E3299</f>
        <v>7231</v>
      </c>
      <c r="G3350">
        <f>'[2]Order Form'!F3299</f>
        <v>0</v>
      </c>
      <c r="H3350">
        <f>'[2]Order Form'!G3299</f>
        <v>0</v>
      </c>
      <c r="I3350" t="str">
        <f>'[2]Order Form'!H3299</f>
        <v>WS SOPHIA CLAW CLIP WHITE</v>
      </c>
      <c r="J3350">
        <f>'[2]Order Form'!I3299</f>
        <v>3</v>
      </c>
      <c r="K3350">
        <f>'[2]Order Form'!J3299</f>
        <v>6.03</v>
      </c>
      <c r="L3350">
        <f>'[2]Order Form'!K3299</f>
        <v>9.9499999999999993</v>
      </c>
      <c r="M3350">
        <f>'[2]Order Form'!L3170</f>
        <v>0</v>
      </c>
    </row>
    <row r="3351" spans="3:13" ht="15" hidden="1" customHeight="1" outlineLevel="2" x14ac:dyDescent="0.25">
      <c r="C3351" s="59" t="s">
        <v>37</v>
      </c>
      <c r="D3351" s="59" t="s">
        <v>37</v>
      </c>
      <c r="E3351">
        <f>'[2]Order Form'!D3300</f>
        <v>512422</v>
      </c>
      <c r="F3351">
        <f>'[2]Order Form'!E3300</f>
        <v>7490</v>
      </c>
      <c r="G3351">
        <f>'[2]Order Form'!F3300</f>
        <v>0</v>
      </c>
      <c r="H3351">
        <f>'[2]Order Form'!G3300</f>
        <v>0</v>
      </c>
      <c r="I3351" t="str">
        <f>'[2]Order Form'!H3300</f>
        <v>WS TAYLA CLAW CLIP LINEN</v>
      </c>
      <c r="J3351">
        <f>'[2]Order Form'!I3300</f>
        <v>3</v>
      </c>
      <c r="K3351">
        <f>'[2]Order Form'!J3300</f>
        <v>4.21</v>
      </c>
      <c r="L3351">
        <f>'[2]Order Form'!K3300</f>
        <v>6.95</v>
      </c>
      <c r="M3351">
        <f>'[2]Order Form'!L3171</f>
        <v>0</v>
      </c>
    </row>
    <row r="3352" spans="3:13" ht="15" hidden="1" customHeight="1" outlineLevel="2" x14ac:dyDescent="0.25">
      <c r="C3352" s="59" t="s">
        <v>37</v>
      </c>
      <c r="D3352" s="59" t="s">
        <v>37</v>
      </c>
      <c r="E3352">
        <f>'[2]Order Form'!D3301</f>
        <v>512424</v>
      </c>
      <c r="F3352">
        <f>'[2]Order Form'!E3301</f>
        <v>7496</v>
      </c>
      <c r="G3352">
        <f>'[2]Order Form'!F3301</f>
        <v>0</v>
      </c>
      <c r="H3352">
        <f>'[2]Order Form'!G3301</f>
        <v>0</v>
      </c>
      <c r="I3352" t="str">
        <f>'[2]Order Form'!H3301</f>
        <v>WS ALEX CLAW TAUPE</v>
      </c>
      <c r="J3352">
        <f>'[2]Order Form'!I3301</f>
        <v>3</v>
      </c>
      <c r="K3352">
        <f>'[2]Order Form'!J3301</f>
        <v>4.82</v>
      </c>
      <c r="L3352">
        <f>'[2]Order Form'!K3301</f>
        <v>7.95</v>
      </c>
      <c r="M3352">
        <f>'[2]Order Form'!L3172</f>
        <v>0</v>
      </c>
    </row>
    <row r="3353" spans="3:13" ht="15" hidden="1" customHeight="1" outlineLevel="2" x14ac:dyDescent="0.25">
      <c r="C3353" s="59" t="s">
        <v>37</v>
      </c>
      <c r="D3353" s="59" t="s">
        <v>37</v>
      </c>
      <c r="E3353">
        <f>'[2]Order Form'!D3302</f>
        <v>512426</v>
      </c>
      <c r="F3353">
        <f>'[2]Order Form'!E3302</f>
        <v>7498</v>
      </c>
      <c r="G3353">
        <f>'[2]Order Form'!F3302</f>
        <v>0</v>
      </c>
      <c r="H3353">
        <f>'[2]Order Form'!G3302</f>
        <v>0</v>
      </c>
      <c r="I3353" t="str">
        <f>'[2]Order Form'!H3302</f>
        <v>WS CLEO CLAW CLIP MOCCA</v>
      </c>
      <c r="J3353">
        <f>'[2]Order Form'!I3302</f>
        <v>3</v>
      </c>
      <c r="K3353">
        <f>'[2]Order Form'!J3302</f>
        <v>4.82</v>
      </c>
      <c r="L3353">
        <f>'[2]Order Form'!K3302</f>
        <v>7.95</v>
      </c>
      <c r="M3353">
        <f>'[2]Order Form'!L3173</f>
        <v>0</v>
      </c>
    </row>
    <row r="3354" spans="3:13" ht="15" hidden="1" customHeight="1" outlineLevel="2" x14ac:dyDescent="0.25">
      <c r="C3354" s="59" t="s">
        <v>37</v>
      </c>
      <c r="D3354" s="59" t="s">
        <v>37</v>
      </c>
      <c r="E3354">
        <f>'[2]Order Form'!D3303</f>
        <v>512428</v>
      </c>
      <c r="F3354">
        <f>'[2]Order Form'!E3303</f>
        <v>7502</v>
      </c>
      <c r="G3354">
        <f>'[2]Order Form'!F3303</f>
        <v>0</v>
      </c>
      <c r="H3354">
        <f>'[2]Order Form'!G3303</f>
        <v>0</v>
      </c>
      <c r="I3354" t="str">
        <f>'[2]Order Form'!H3303</f>
        <v>WS ADELINE CLAW CLIP DARK TORTOISE SHELL</v>
      </c>
      <c r="J3354">
        <f>'[2]Order Form'!I3303</f>
        <v>3</v>
      </c>
      <c r="K3354">
        <f>'[2]Order Form'!J3303</f>
        <v>4.82</v>
      </c>
      <c r="L3354">
        <f>'[2]Order Form'!K3303</f>
        <v>7.95</v>
      </c>
      <c r="M3354">
        <f>'[2]Order Form'!L3174</f>
        <v>0</v>
      </c>
    </row>
    <row r="3355" spans="3:13" ht="15" hidden="1" customHeight="1" outlineLevel="2" x14ac:dyDescent="0.25">
      <c r="C3355" s="59" t="s">
        <v>37</v>
      </c>
      <c r="D3355" s="59" t="s">
        <v>37</v>
      </c>
      <c r="E3355">
        <f>'[2]Order Form'!D3304</f>
        <v>512442</v>
      </c>
      <c r="F3355">
        <f>'[2]Order Form'!E3304</f>
        <v>8102</v>
      </c>
      <c r="G3355">
        <f>'[2]Order Form'!F3304</f>
        <v>0</v>
      </c>
      <c r="H3355">
        <f>'[2]Order Form'!G3304</f>
        <v>0</v>
      </c>
      <c r="I3355" t="str">
        <f>'[2]Order Form'!H3304</f>
        <v>WS PETITE BOW CLAW CLIP BLACK (2)</v>
      </c>
      <c r="J3355">
        <f>'[2]Order Form'!I3304</f>
        <v>3</v>
      </c>
      <c r="K3355">
        <f>'[2]Order Form'!J3304</f>
        <v>3</v>
      </c>
      <c r="L3355">
        <f>'[2]Order Form'!K3304</f>
        <v>4.95</v>
      </c>
      <c r="M3355">
        <f>'[2]Order Form'!L3175</f>
        <v>0</v>
      </c>
    </row>
    <row r="3356" spans="3:13" ht="15" hidden="1" customHeight="1" outlineLevel="2" x14ac:dyDescent="0.25">
      <c r="C3356" s="59" t="s">
        <v>37</v>
      </c>
      <c r="D3356" s="59" t="s">
        <v>37</v>
      </c>
      <c r="E3356">
        <f>'[2]Order Form'!D3305</f>
        <v>503909</v>
      </c>
      <c r="F3356">
        <f>'[2]Order Form'!E3305</f>
        <v>8103</v>
      </c>
      <c r="G3356">
        <f>'[2]Order Form'!F3305</f>
        <v>0</v>
      </c>
      <c r="H3356">
        <f>'[2]Order Form'!G3305</f>
        <v>0</v>
      </c>
      <c r="I3356" t="str">
        <f>'[2]Order Form'!H3305</f>
        <v>WS CLAW CLIP BLACK</v>
      </c>
      <c r="J3356">
        <f>'[2]Order Form'!I3305</f>
        <v>3</v>
      </c>
      <c r="K3356">
        <f>'[2]Order Form'!J3305</f>
        <v>2.39</v>
      </c>
      <c r="L3356">
        <f>'[2]Order Form'!K3305</f>
        <v>3.95</v>
      </c>
      <c r="M3356">
        <f>'[2]Order Form'!L3176</f>
        <v>0</v>
      </c>
    </row>
    <row r="3357" spans="3:13" ht="15" hidden="1" customHeight="1" outlineLevel="2" x14ac:dyDescent="0.25">
      <c r="C3357" s="59" t="s">
        <v>37</v>
      </c>
      <c r="D3357" s="59" t="s">
        <v>37</v>
      </c>
      <c r="E3357">
        <f>'[2]Order Form'!D3306</f>
        <v>507039</v>
      </c>
      <c r="F3357">
        <f>'[2]Order Form'!E3306</f>
        <v>8107</v>
      </c>
      <c r="G3357">
        <f>'[2]Order Form'!F3306</f>
        <v>0</v>
      </c>
      <c r="H3357">
        <f>'[2]Order Form'!G3306</f>
        <v>0</v>
      </c>
      <c r="I3357" t="str">
        <f>'[2]Order Form'!H3306</f>
        <v>WS MATT CLAW CLIP BLACK (2)</v>
      </c>
      <c r="J3357">
        <f>'[2]Order Form'!I3306</f>
        <v>3</v>
      </c>
      <c r="K3357">
        <f>'[2]Order Form'!J3306</f>
        <v>4.21</v>
      </c>
      <c r="L3357">
        <f>'[2]Order Form'!K3306</f>
        <v>6.95</v>
      </c>
      <c r="M3357">
        <f>'[2]Order Form'!L3177</f>
        <v>0</v>
      </c>
    </row>
    <row r="3358" spans="3:13" ht="15" hidden="1" customHeight="1" outlineLevel="2" x14ac:dyDescent="0.25">
      <c r="C3358" s="59" t="s">
        <v>37</v>
      </c>
      <c r="D3358" s="59" t="s">
        <v>37</v>
      </c>
      <c r="E3358">
        <f>'[2]Order Form'!D3307</f>
        <v>512430</v>
      </c>
      <c r="F3358">
        <f>'[2]Order Form'!E3307</f>
        <v>8109</v>
      </c>
      <c r="G3358">
        <f>'[2]Order Form'!F3307</f>
        <v>0</v>
      </c>
      <c r="H3358">
        <f>'[2]Order Form'!G3307</f>
        <v>0</v>
      </c>
      <c r="I3358" t="str">
        <f>'[2]Order Form'!H3307</f>
        <v>WS ZIG ZAG CLAW CLIP BLACK</v>
      </c>
      <c r="J3358">
        <f>'[2]Order Form'!I3307</f>
        <v>3</v>
      </c>
      <c r="K3358">
        <f>'[2]Order Form'!J3307</f>
        <v>4.82</v>
      </c>
      <c r="L3358">
        <f>'[2]Order Form'!K3307</f>
        <v>7.95</v>
      </c>
      <c r="M3358">
        <f>'[2]Order Form'!L3178</f>
        <v>0</v>
      </c>
    </row>
    <row r="3359" spans="3:13" ht="15" hidden="1" customHeight="1" outlineLevel="2" x14ac:dyDescent="0.25">
      <c r="C3359" s="59" t="s">
        <v>37</v>
      </c>
      <c r="D3359" s="59" t="s">
        <v>37</v>
      </c>
      <c r="E3359">
        <f>'[2]Order Form'!D3308</f>
        <v>0</v>
      </c>
      <c r="F3359">
        <f>'[2]Order Form'!E3308</f>
        <v>0</v>
      </c>
      <c r="G3359">
        <f>'[2]Order Form'!F3308</f>
        <v>0</v>
      </c>
      <c r="H3359">
        <f>'[2]Order Form'!G3308</f>
        <v>0</v>
      </c>
      <c r="I3359">
        <f>'[2]Order Form'!H3308</f>
        <v>0</v>
      </c>
      <c r="J3359">
        <f>'[2]Order Form'!I3308</f>
        <v>0</v>
      </c>
      <c r="K3359">
        <f>'[2]Order Form'!J3308</f>
        <v>0</v>
      </c>
      <c r="L3359">
        <f>'[2]Order Form'!K3308</f>
        <v>0</v>
      </c>
      <c r="M3359">
        <f>'[2]Order Form'!L3179</f>
        <v>0</v>
      </c>
    </row>
    <row r="3360" spans="3:13" ht="15" hidden="1" customHeight="1" outlineLevel="2" x14ac:dyDescent="0.25">
      <c r="C3360" s="59" t="s">
        <v>37</v>
      </c>
      <c r="D3360" s="59" t="s">
        <v>37</v>
      </c>
      <c r="E3360" t="str">
        <f>'[2]Order Form'!D3309</f>
        <v>WSH092</v>
      </c>
      <c r="F3360">
        <f>'[2]Order Form'!E3309</f>
        <v>0</v>
      </c>
      <c r="G3360">
        <f>'[2]Order Form'!F3309</f>
        <v>0</v>
      </c>
      <c r="H3360" t="str">
        <f>'[2]Order Form'!G3309</f>
        <v>P</v>
      </c>
      <c r="I3360" t="str">
        <f>'[2]Order Form'!H3309</f>
        <v>WS SCRUNCHIES &amp; ELASTICS HAIR ACCESSORIES PREPACK</v>
      </c>
      <c r="J3360">
        <f>'[2]Order Form'!I3309</f>
        <v>1</v>
      </c>
      <c r="K3360">
        <f>'[2]Order Form'!J3309</f>
        <v>140.72999999999999</v>
      </c>
      <c r="L3360">
        <f>'[2]Order Form'!K3309</f>
        <v>232.2</v>
      </c>
      <c r="M3360">
        <f>'[2]Order Form'!L3180</f>
        <v>0</v>
      </c>
    </row>
    <row r="3361" spans="3:13" ht="15" hidden="1" customHeight="1" outlineLevel="2" x14ac:dyDescent="0.25">
      <c r="C3361" s="59" t="s">
        <v>37</v>
      </c>
      <c r="D3361" s="59" t="s">
        <v>37</v>
      </c>
      <c r="E3361">
        <f>'[2]Order Form'!D3310</f>
        <v>512279</v>
      </c>
      <c r="F3361">
        <f>'[2]Order Form'!E3310</f>
        <v>3207</v>
      </c>
      <c r="G3361">
        <f>'[2]Order Form'!F3310</f>
        <v>0</v>
      </c>
      <c r="H3361">
        <f>'[2]Order Form'!G3310</f>
        <v>0</v>
      </c>
      <c r="I3361" t="str">
        <f>'[2]Order Form'!H3310</f>
        <v>WS GIGI BOW ON ELASTIC PINK/MINT (2)</v>
      </c>
      <c r="J3361">
        <f>'[2]Order Form'!I3310</f>
        <v>3</v>
      </c>
      <c r="K3361">
        <f>'[2]Order Form'!J3310</f>
        <v>3</v>
      </c>
      <c r="L3361">
        <f>'[2]Order Form'!K3310</f>
        <v>4.95</v>
      </c>
      <c r="M3361">
        <f>'[2]Order Form'!L3181</f>
        <v>0</v>
      </c>
    </row>
    <row r="3362" spans="3:13" ht="15" hidden="1" customHeight="1" outlineLevel="2" x14ac:dyDescent="0.25">
      <c r="C3362" s="59" t="s">
        <v>37</v>
      </c>
      <c r="D3362" s="59" t="s">
        <v>37</v>
      </c>
      <c r="E3362">
        <f>'[2]Order Form'!D3311</f>
        <v>512280</v>
      </c>
      <c r="F3362">
        <f>'[2]Order Form'!E3311</f>
        <v>3208</v>
      </c>
      <c r="G3362">
        <f>'[2]Order Form'!F3311</f>
        <v>0</v>
      </c>
      <c r="H3362">
        <f>'[2]Order Form'!G3311</f>
        <v>0</v>
      </c>
      <c r="I3362" t="str">
        <f>'[2]Order Form'!H3311</f>
        <v>WS GIGI BOW ON ELASTIC SAND/DUTY PINK (2)</v>
      </c>
      <c r="J3362">
        <f>'[2]Order Form'!I3311</f>
        <v>3</v>
      </c>
      <c r="K3362">
        <f>'[2]Order Form'!J3311</f>
        <v>3</v>
      </c>
      <c r="L3362">
        <f>'[2]Order Form'!K3311</f>
        <v>4.95</v>
      </c>
      <c r="M3362">
        <f>'[2]Order Form'!L3182</f>
        <v>0</v>
      </c>
    </row>
    <row r="3363" spans="3:13" ht="15" hidden="1" customHeight="1" outlineLevel="2" x14ac:dyDescent="0.25">
      <c r="C3363" s="59" t="s">
        <v>37</v>
      </c>
      <c r="D3363" s="59" t="s">
        <v>37</v>
      </c>
      <c r="E3363">
        <f>'[2]Order Form'!D3312</f>
        <v>512282</v>
      </c>
      <c r="F3363">
        <f>'[2]Order Form'!E3312</f>
        <v>3213</v>
      </c>
      <c r="G3363">
        <f>'[2]Order Form'!F3312</f>
        <v>0</v>
      </c>
      <c r="H3363">
        <f>'[2]Order Form'!G3312</f>
        <v>0</v>
      </c>
      <c r="I3363" t="str">
        <f>'[2]Order Form'!H3312</f>
        <v>WS RIBBED PONYTAIL HOLDER NOOSA (4)</v>
      </c>
      <c r="J3363">
        <f>'[2]Order Form'!I3312</f>
        <v>3</v>
      </c>
      <c r="K3363">
        <f>'[2]Order Form'!J3312</f>
        <v>3</v>
      </c>
      <c r="L3363">
        <f>'[2]Order Form'!K3312</f>
        <v>4.95</v>
      </c>
      <c r="M3363">
        <f>'[2]Order Form'!L3183</f>
        <v>0</v>
      </c>
    </row>
    <row r="3364" spans="3:13" ht="15" hidden="1" customHeight="1" outlineLevel="2" x14ac:dyDescent="0.25">
      <c r="C3364" s="59" t="s">
        <v>37</v>
      </c>
      <c r="D3364" s="59" t="s">
        <v>37</v>
      </c>
      <c r="E3364">
        <f>'[2]Order Form'!D3313</f>
        <v>512283</v>
      </c>
      <c r="F3364">
        <f>'[2]Order Form'!E3313</f>
        <v>3214</v>
      </c>
      <c r="G3364">
        <f>'[2]Order Form'!F3313</f>
        <v>0</v>
      </c>
      <c r="H3364">
        <f>'[2]Order Form'!G3313</f>
        <v>0</v>
      </c>
      <c r="I3364" t="str">
        <f>'[2]Order Form'!H3313</f>
        <v xml:space="preserve">WS WAVY RIBBED PONYTAIL HOLDER FOREST (8) </v>
      </c>
      <c r="J3364">
        <f>'[2]Order Form'!I3313</f>
        <v>3</v>
      </c>
      <c r="K3364">
        <f>'[2]Order Form'!J3313</f>
        <v>4.82</v>
      </c>
      <c r="L3364">
        <f>'[2]Order Form'!K3313</f>
        <v>7.95</v>
      </c>
      <c r="M3364">
        <f>'[2]Order Form'!L3184</f>
        <v>0</v>
      </c>
    </row>
    <row r="3365" spans="3:13" ht="15" hidden="1" customHeight="1" outlineLevel="2" x14ac:dyDescent="0.25">
      <c r="C3365" s="59" t="s">
        <v>37</v>
      </c>
      <c r="D3365" s="59" t="s">
        <v>37</v>
      </c>
      <c r="E3365">
        <f>'[2]Order Form'!D3314</f>
        <v>512287</v>
      </c>
      <c r="F3365">
        <f>'[2]Order Form'!E3314</f>
        <v>4310</v>
      </c>
      <c r="G3365">
        <f>'[2]Order Form'!F3314</f>
        <v>0</v>
      </c>
      <c r="H3365">
        <f>'[2]Order Form'!G3314</f>
        <v>0</v>
      </c>
      <c r="I3365" t="str">
        <f>'[2]Order Form'!H3314</f>
        <v>WS DELUXE HAIR TIES BLUE (6)</v>
      </c>
      <c r="J3365">
        <f>'[2]Order Form'!I3314</f>
        <v>3</v>
      </c>
      <c r="K3365">
        <f>'[2]Order Form'!J3314</f>
        <v>5.42</v>
      </c>
      <c r="L3365">
        <f>'[2]Order Form'!K3314</f>
        <v>8.9499999999999993</v>
      </c>
      <c r="M3365">
        <f>'[2]Order Form'!L3185</f>
        <v>0</v>
      </c>
    </row>
    <row r="3366" spans="3:13" ht="15" hidden="1" customHeight="1" outlineLevel="2" x14ac:dyDescent="0.25">
      <c r="C3366" s="59" t="s">
        <v>37</v>
      </c>
      <c r="D3366" s="59" t="s">
        <v>37</v>
      </c>
      <c r="E3366">
        <f>'[2]Order Form'!D3315</f>
        <v>512284</v>
      </c>
      <c r="F3366">
        <f>'[2]Order Form'!E3315</f>
        <v>4318</v>
      </c>
      <c r="G3366">
        <f>'[2]Order Form'!F3315</f>
        <v>0</v>
      </c>
      <c r="H3366">
        <f>'[2]Order Form'!G3315</f>
        <v>0</v>
      </c>
      <c r="I3366" t="str">
        <f>'[2]Order Form'!H3315</f>
        <v>WS GINGHAM SCRUNCHIE LIGHT BLUE</v>
      </c>
      <c r="J3366">
        <f>'[2]Order Form'!I3315</f>
        <v>3</v>
      </c>
      <c r="K3366">
        <f>'[2]Order Form'!J3315</f>
        <v>3.61</v>
      </c>
      <c r="L3366">
        <f>'[2]Order Form'!K3315</f>
        <v>5.95</v>
      </c>
      <c r="M3366">
        <f>'[2]Order Form'!L3186</f>
        <v>0</v>
      </c>
    </row>
    <row r="3367" spans="3:13" ht="15" hidden="1" customHeight="1" outlineLevel="2" x14ac:dyDescent="0.25">
      <c r="C3367" s="59" t="s">
        <v>37</v>
      </c>
      <c r="D3367" s="59" t="s">
        <v>37</v>
      </c>
      <c r="E3367">
        <f>'[2]Order Form'!D3316</f>
        <v>512281</v>
      </c>
      <c r="F3367">
        <f>'[2]Order Form'!E3316</f>
        <v>6050</v>
      </c>
      <c r="G3367">
        <f>'[2]Order Form'!F3316</f>
        <v>0</v>
      </c>
      <c r="H3367">
        <f>'[2]Order Form'!G3316</f>
        <v>0</v>
      </c>
      <c r="I3367" t="str">
        <f>'[2]Order Form'!H3316</f>
        <v xml:space="preserve">WS STAR BOBBLE HOT PINK (2) </v>
      </c>
      <c r="J3367">
        <f>'[2]Order Form'!I3316</f>
        <v>3</v>
      </c>
      <c r="K3367">
        <f>'[2]Order Form'!J3316</f>
        <v>4.82</v>
      </c>
      <c r="L3367">
        <f>'[2]Order Form'!K3316</f>
        <v>7.95</v>
      </c>
      <c r="M3367">
        <f>'[2]Order Form'!L3187</f>
        <v>0</v>
      </c>
    </row>
    <row r="3368" spans="3:13" ht="15" hidden="1" customHeight="1" outlineLevel="2" x14ac:dyDescent="0.25">
      <c r="C3368" s="59" t="s">
        <v>37</v>
      </c>
      <c r="D3368" s="59" t="s">
        <v>37</v>
      </c>
      <c r="E3368">
        <f>'[2]Order Form'!D3317</f>
        <v>512278</v>
      </c>
      <c r="F3368">
        <f>'[2]Order Form'!E3317</f>
        <v>6306</v>
      </c>
      <c r="G3368">
        <f>'[2]Order Form'!F3317</f>
        <v>0</v>
      </c>
      <c r="H3368">
        <f>'[2]Order Form'!G3317</f>
        <v>0</v>
      </c>
      <c r="I3368" t="str">
        <f>'[2]Order Form'!H3317</f>
        <v>WS POSY SCRUNCHIE SOFT PINK</v>
      </c>
      <c r="J3368">
        <f>'[2]Order Form'!I3317</f>
        <v>3</v>
      </c>
      <c r="K3368">
        <f>'[2]Order Form'!J3317</f>
        <v>3</v>
      </c>
      <c r="L3368">
        <f>'[2]Order Form'!K3317</f>
        <v>4.95</v>
      </c>
      <c r="M3368">
        <f>'[2]Order Form'!L3188</f>
        <v>0</v>
      </c>
    </row>
    <row r="3369" spans="3:13" ht="15" hidden="1" customHeight="1" outlineLevel="2" x14ac:dyDescent="0.25">
      <c r="C3369" s="59" t="s">
        <v>37</v>
      </c>
      <c r="D3369" s="59" t="s">
        <v>37</v>
      </c>
      <c r="E3369">
        <f>'[2]Order Form'!D3318</f>
        <v>512285</v>
      </c>
      <c r="F3369">
        <f>'[2]Order Form'!E3318</f>
        <v>7049</v>
      </c>
      <c r="G3369">
        <f>'[2]Order Form'!F3318</f>
        <v>0</v>
      </c>
      <c r="H3369">
        <f>'[2]Order Form'!G3318</f>
        <v>0</v>
      </c>
      <c r="I3369" t="str">
        <f>'[2]Order Form'!H3318</f>
        <v xml:space="preserve">WS KNIT SCRUNCHIE WHITE </v>
      </c>
      <c r="J3369">
        <f>'[2]Order Form'!I3318</f>
        <v>3</v>
      </c>
      <c r="K3369">
        <f>'[2]Order Form'!J3318</f>
        <v>3</v>
      </c>
      <c r="L3369">
        <f>'[2]Order Form'!K3318</f>
        <v>4.95</v>
      </c>
      <c r="M3369">
        <f>'[2]Order Form'!L3189</f>
        <v>0</v>
      </c>
    </row>
    <row r="3370" spans="3:13" ht="15" hidden="1" customHeight="1" outlineLevel="2" x14ac:dyDescent="0.25">
      <c r="C3370" s="59" t="s">
        <v>37</v>
      </c>
      <c r="D3370" s="59" t="s">
        <v>37</v>
      </c>
      <c r="E3370">
        <f>'[2]Order Form'!D3319</f>
        <v>512288</v>
      </c>
      <c r="F3370">
        <f>'[2]Order Form'!E3319</f>
        <v>7541</v>
      </c>
      <c r="G3370">
        <f>'[2]Order Form'!F3319</f>
        <v>0</v>
      </c>
      <c r="H3370">
        <f>'[2]Order Form'!G3319</f>
        <v>0</v>
      </c>
      <c r="I3370" t="str">
        <f>'[2]Order Form'!H3319</f>
        <v>WS DELUXE HAIR TIES PINE (6)</v>
      </c>
      <c r="J3370">
        <f>'[2]Order Form'!I3319</f>
        <v>3</v>
      </c>
      <c r="K3370">
        <f>'[2]Order Form'!J3319</f>
        <v>5.42</v>
      </c>
      <c r="L3370">
        <f>'[2]Order Form'!K3319</f>
        <v>8.9499999999999993</v>
      </c>
      <c r="M3370">
        <f>'[2]Order Form'!L3190</f>
        <v>0</v>
      </c>
    </row>
    <row r="3371" spans="3:13" ht="15" hidden="1" customHeight="1" outlineLevel="2" x14ac:dyDescent="0.25">
      <c r="C3371" s="59" t="s">
        <v>37</v>
      </c>
      <c r="D3371" s="59" t="s">
        <v>37</v>
      </c>
      <c r="E3371">
        <f>'[2]Order Form'!D3320</f>
        <v>512289</v>
      </c>
      <c r="F3371">
        <f>'[2]Order Form'!E3320</f>
        <v>8206</v>
      </c>
      <c r="G3371">
        <f>'[2]Order Form'!F3320</f>
        <v>0</v>
      </c>
      <c r="H3371">
        <f>'[2]Order Form'!G3320</f>
        <v>0</v>
      </c>
      <c r="I3371" t="str">
        <f>'[2]Order Form'!H3320</f>
        <v>WS FLORAL LACE SCRUNCHIE BLACK</v>
      </c>
      <c r="J3371">
        <f>'[2]Order Form'!I3320</f>
        <v>3</v>
      </c>
      <c r="K3371">
        <f>'[2]Order Form'!J3320</f>
        <v>3</v>
      </c>
      <c r="L3371">
        <f>'[2]Order Form'!K3320</f>
        <v>4.95</v>
      </c>
      <c r="M3371">
        <f>'[2]Order Form'!L3191</f>
        <v>0</v>
      </c>
    </row>
    <row r="3372" spans="3:13" ht="15" hidden="1" customHeight="1" outlineLevel="2" x14ac:dyDescent="0.25">
      <c r="C3372" s="59" t="s">
        <v>37</v>
      </c>
      <c r="D3372" s="59" t="s">
        <v>37</v>
      </c>
      <c r="E3372">
        <f>'[2]Order Form'!D3321</f>
        <v>512286</v>
      </c>
      <c r="F3372">
        <f>'[2]Order Form'!E3321</f>
        <v>8912</v>
      </c>
      <c r="G3372">
        <f>'[2]Order Form'!F3321</f>
        <v>0</v>
      </c>
      <c r="H3372">
        <f>'[2]Order Form'!G3321</f>
        <v>0</v>
      </c>
      <c r="I3372" t="str">
        <f>'[2]Order Form'!H3321</f>
        <v xml:space="preserve">WS JERSEY SCRUNCHIE WHITE/GREY (2) </v>
      </c>
      <c r="J3372">
        <f>'[2]Order Form'!I3321</f>
        <v>3</v>
      </c>
      <c r="K3372">
        <f>'[2]Order Form'!J3321</f>
        <v>4.82</v>
      </c>
      <c r="L3372">
        <f>'[2]Order Form'!K3321</f>
        <v>7.95</v>
      </c>
      <c r="M3372">
        <f>'[2]Order Form'!L3192</f>
        <v>0</v>
      </c>
    </row>
    <row r="3373" spans="3:13" ht="15" hidden="1" customHeight="1" outlineLevel="2" x14ac:dyDescent="0.25">
      <c r="C3373" s="59" t="s">
        <v>37</v>
      </c>
      <c r="D3373" s="59" t="s">
        <v>37</v>
      </c>
      <c r="E3373">
        <f>'[2]Order Form'!D3322</f>
        <v>0</v>
      </c>
      <c r="F3373">
        <f>'[2]Order Form'!E3322</f>
        <v>0</v>
      </c>
      <c r="G3373">
        <f>'[2]Order Form'!F3322</f>
        <v>0</v>
      </c>
      <c r="H3373">
        <f>'[2]Order Form'!G3322</f>
        <v>0</v>
      </c>
      <c r="I3373">
        <f>'[2]Order Form'!H3322</f>
        <v>0</v>
      </c>
      <c r="J3373">
        <f>'[2]Order Form'!I3322</f>
        <v>0</v>
      </c>
      <c r="K3373">
        <f>'[2]Order Form'!J3322</f>
        <v>0</v>
      </c>
      <c r="L3373">
        <f>'[2]Order Form'!K3322</f>
        <v>0</v>
      </c>
      <c r="M3373">
        <f>'[2]Order Form'!L3193</f>
        <v>0</v>
      </c>
    </row>
    <row r="3374" spans="3:13" ht="15" hidden="1" customHeight="1" outlineLevel="2" x14ac:dyDescent="0.25">
      <c r="C3374" s="59" t="s">
        <v>37</v>
      </c>
      <c r="D3374" s="59" t="s">
        <v>37</v>
      </c>
      <c r="E3374" t="str">
        <f>'[2]Order Form'!D3323</f>
        <v>WSH089</v>
      </c>
      <c r="F3374">
        <f>'[2]Order Form'!E3323</f>
        <v>0</v>
      </c>
      <c r="G3374">
        <f>'[2]Order Form'!F3323</f>
        <v>0</v>
      </c>
      <c r="H3374" t="str">
        <f>'[2]Order Form'!G3323</f>
        <v>P</v>
      </c>
      <c r="I3374" t="str">
        <f>'[2]Order Form'!H3323</f>
        <v>WS HAIR SURPRISE ACCESSORIES PREPACK</v>
      </c>
      <c r="J3374">
        <f>'[2]Order Form'!I3323</f>
        <v>1</v>
      </c>
      <c r="K3374">
        <f>'[2]Order Form'!J3323</f>
        <v>135.30000000000001</v>
      </c>
      <c r="L3374">
        <f>'[2]Order Form'!K3323</f>
        <v>223.24</v>
      </c>
      <c r="M3374">
        <f>'[2]Order Form'!L3194</f>
        <v>0</v>
      </c>
    </row>
    <row r="3375" spans="3:13" ht="15" hidden="1" customHeight="1" outlineLevel="2" x14ac:dyDescent="0.25">
      <c r="C3375" s="59" t="s">
        <v>37</v>
      </c>
      <c r="D3375" s="59" t="s">
        <v>37</v>
      </c>
      <c r="E3375">
        <f>'[2]Order Form'!D3324</f>
        <v>512242</v>
      </c>
      <c r="F3375">
        <f>'[2]Order Form'!E3324</f>
        <v>3220</v>
      </c>
      <c r="G3375">
        <f>'[2]Order Form'!F3324</f>
        <v>0</v>
      </c>
      <c r="H3375">
        <f>'[2]Order Form'!G3324</f>
        <v>0</v>
      </c>
      <c r="I3375" t="str">
        <f>'[2]Order Form'!H3324</f>
        <v xml:space="preserve">WS VELOUR ELASTIC MULTI (4) </v>
      </c>
      <c r="J3375">
        <f>'[2]Order Form'!I3324</f>
        <v>3</v>
      </c>
      <c r="K3375">
        <f>'[2]Order Form'!J3324</f>
        <v>3</v>
      </c>
      <c r="L3375">
        <f>'[2]Order Form'!K3324</f>
        <v>4.6950000000000003</v>
      </c>
      <c r="M3375">
        <f>'[2]Order Form'!L3195</f>
        <v>0</v>
      </c>
    </row>
    <row r="3376" spans="3:13" ht="15" hidden="1" customHeight="1" outlineLevel="2" x14ac:dyDescent="0.25">
      <c r="C3376" s="59" t="s">
        <v>37</v>
      </c>
      <c r="D3376" s="59" t="s">
        <v>37</v>
      </c>
      <c r="E3376">
        <f>'[2]Order Form'!D3325</f>
        <v>512243</v>
      </c>
      <c r="F3376">
        <f>'[2]Order Form'!E3325</f>
        <v>3229</v>
      </c>
      <c r="G3376">
        <f>'[2]Order Form'!F3325</f>
        <v>0</v>
      </c>
      <c r="H3376">
        <f>'[2]Order Form'!G3325</f>
        <v>0</v>
      </c>
      <c r="I3376" t="str">
        <f>'[2]Order Form'!H3325</f>
        <v>WS CHECK SCRUNCHIE SET PASTELS (3)</v>
      </c>
      <c r="J3376">
        <f>'[2]Order Form'!I3325</f>
        <v>3</v>
      </c>
      <c r="K3376">
        <f>'[2]Order Form'!J3325</f>
        <v>3.61</v>
      </c>
      <c r="L3376">
        <f>'[2]Order Form'!K3325</f>
        <v>5.95</v>
      </c>
      <c r="M3376">
        <f>'[2]Order Form'!L3196</f>
        <v>0</v>
      </c>
    </row>
    <row r="3377" spans="3:13" ht="15" hidden="1" customHeight="1" outlineLevel="2" x14ac:dyDescent="0.25">
      <c r="C3377" s="59" t="s">
        <v>37</v>
      </c>
      <c r="D3377" s="59" t="s">
        <v>37</v>
      </c>
      <c r="E3377">
        <f>'[2]Order Form'!D3326</f>
        <v>512245</v>
      </c>
      <c r="F3377">
        <f>'[2]Order Form'!E3326</f>
        <v>3231</v>
      </c>
      <c r="G3377">
        <f>'[2]Order Form'!F3326</f>
        <v>0</v>
      </c>
      <c r="H3377">
        <f>'[2]Order Form'!G3326</f>
        <v>0</v>
      </c>
      <c r="I3377" t="str">
        <f>'[2]Order Form'!H3326</f>
        <v>WS SOFT STRIPE SCRUNCHIE PASTEL</v>
      </c>
      <c r="J3377">
        <f>'[2]Order Form'!I3326</f>
        <v>3</v>
      </c>
      <c r="K3377">
        <f>'[2]Order Form'!J3326</f>
        <v>3.61</v>
      </c>
      <c r="L3377">
        <f>'[2]Order Form'!K3326</f>
        <v>5.95</v>
      </c>
      <c r="M3377">
        <f>'[2]Order Form'!L3197</f>
        <v>0</v>
      </c>
    </row>
    <row r="3378" spans="3:13" ht="15" hidden="1" customHeight="1" outlineLevel="2" x14ac:dyDescent="0.25">
      <c r="C3378" s="59" t="s">
        <v>37</v>
      </c>
      <c r="D3378" s="59" t="s">
        <v>37</v>
      </c>
      <c r="E3378">
        <f>'[2]Order Form'!D3327</f>
        <v>512244</v>
      </c>
      <c r="F3378">
        <f>'[2]Order Form'!E3327</f>
        <v>4305</v>
      </c>
      <c r="G3378">
        <f>'[2]Order Form'!F3327</f>
        <v>0</v>
      </c>
      <c r="H3378">
        <f>'[2]Order Form'!G3327</f>
        <v>0</v>
      </c>
      <c r="I3378" t="str">
        <f>'[2]Order Form'!H3327</f>
        <v>WS ROPE ELASTIC BLUES (6)</v>
      </c>
      <c r="J3378">
        <f>'[2]Order Form'!I3327</f>
        <v>3</v>
      </c>
      <c r="K3378">
        <f>'[2]Order Form'!J3327</f>
        <v>3.61</v>
      </c>
      <c r="L3378">
        <f>'[2]Order Form'!K3327</f>
        <v>5.95</v>
      </c>
      <c r="M3378">
        <f>'[2]Order Form'!L3198</f>
        <v>0</v>
      </c>
    </row>
    <row r="3379" spans="3:13" ht="15" hidden="1" customHeight="1" outlineLevel="2" x14ac:dyDescent="0.25">
      <c r="C3379" s="59" t="s">
        <v>37</v>
      </c>
      <c r="D3379" s="59" t="s">
        <v>37</v>
      </c>
      <c r="E3379">
        <f>'[2]Order Form'!D3328</f>
        <v>512247</v>
      </c>
      <c r="F3379">
        <f>'[2]Order Form'!E3328</f>
        <v>6236</v>
      </c>
      <c r="G3379">
        <f>'[2]Order Form'!F3328</f>
        <v>0</v>
      </c>
      <c r="H3379">
        <f>'[2]Order Form'!G3328</f>
        <v>0</v>
      </c>
      <c r="I3379" t="str">
        <f>'[2]Order Form'!H3328</f>
        <v>WS DAISY SPARKLING FLOWER SNAP CLIP PINK (2)</v>
      </c>
      <c r="J3379">
        <f>'[2]Order Form'!I3328</f>
        <v>3</v>
      </c>
      <c r="K3379">
        <f>'[2]Order Form'!J3328</f>
        <v>3.61</v>
      </c>
      <c r="L3379">
        <f>'[2]Order Form'!K3328</f>
        <v>5.95</v>
      </c>
      <c r="M3379">
        <f>'[2]Order Form'!L3199</f>
        <v>0</v>
      </c>
    </row>
    <row r="3380" spans="3:13" ht="15" hidden="1" customHeight="1" outlineLevel="2" x14ac:dyDescent="0.25">
      <c r="C3380" s="59" t="s">
        <v>37</v>
      </c>
      <c r="D3380" s="59" t="s">
        <v>37</v>
      </c>
      <c r="E3380">
        <f>'[2]Order Form'!D3329</f>
        <v>512246</v>
      </c>
      <c r="F3380">
        <f>'[2]Order Form'!E3329</f>
        <v>6242</v>
      </c>
      <c r="G3380">
        <f>'[2]Order Form'!F3329</f>
        <v>0</v>
      </c>
      <c r="H3380">
        <f>'[2]Order Form'!G3329</f>
        <v>0</v>
      </c>
      <c r="I3380" t="str">
        <f>'[2]Order Form'!H3329</f>
        <v>WS ZOE SNAP CLIP PINK (4)</v>
      </c>
      <c r="J3380">
        <f>'[2]Order Form'!I3329</f>
        <v>3</v>
      </c>
      <c r="K3380">
        <f>'[2]Order Form'!J3329</f>
        <v>2.39</v>
      </c>
      <c r="L3380">
        <f>'[2]Order Form'!K3329</f>
        <v>3.95</v>
      </c>
      <c r="M3380">
        <f>'[2]Order Form'!L3200</f>
        <v>0</v>
      </c>
    </row>
    <row r="3381" spans="3:13" ht="15" hidden="1" customHeight="1" outlineLevel="2" x14ac:dyDescent="0.25">
      <c r="C3381" s="59" t="s">
        <v>37</v>
      </c>
      <c r="D3381" s="59" t="s">
        <v>37</v>
      </c>
      <c r="E3381">
        <f>'[2]Order Form'!D3330</f>
        <v>512248</v>
      </c>
      <c r="F3381">
        <f>'[2]Order Form'!E3330</f>
        <v>7230</v>
      </c>
      <c r="G3381">
        <f>'[2]Order Form'!F3330</f>
        <v>0</v>
      </c>
      <c r="H3381">
        <f>'[2]Order Form'!G3330</f>
        <v>0</v>
      </c>
      <c r="I3381" t="str">
        <f>'[2]Order Form'!H3330</f>
        <v>WS SQUIGGLE CLAW CLIP MATT BONE (6)</v>
      </c>
      <c r="J3381">
        <f>'[2]Order Form'!I3330</f>
        <v>3</v>
      </c>
      <c r="K3381">
        <f>'[2]Order Form'!J3330</f>
        <v>4.82</v>
      </c>
      <c r="L3381">
        <f>'[2]Order Form'!K3330</f>
        <v>7.95</v>
      </c>
      <c r="M3381">
        <f>'[2]Order Form'!L3201</f>
        <v>0</v>
      </c>
    </row>
    <row r="3382" spans="3:13" ht="15" hidden="1" customHeight="1" outlineLevel="2" x14ac:dyDescent="0.25">
      <c r="C3382" s="59" t="s">
        <v>37</v>
      </c>
      <c r="D3382" s="59" t="s">
        <v>37</v>
      </c>
      <c r="E3382">
        <f>'[2]Order Form'!D3331</f>
        <v>512249</v>
      </c>
      <c r="F3382">
        <f>'[2]Order Form'!E3331</f>
        <v>7341</v>
      </c>
      <c r="G3382">
        <f>'[2]Order Form'!F3331</f>
        <v>0</v>
      </c>
      <c r="H3382">
        <f>'[2]Order Form'!G3331</f>
        <v>0</v>
      </c>
      <c r="I3382" t="str">
        <f>'[2]Order Form'!H3331</f>
        <v>WS TEXTURED HEART CLAW GOLD</v>
      </c>
      <c r="J3382">
        <f>'[2]Order Form'!I3331</f>
        <v>3</v>
      </c>
      <c r="K3382">
        <f>'[2]Order Form'!J3331</f>
        <v>4.21</v>
      </c>
      <c r="L3382">
        <f>'[2]Order Form'!K3331</f>
        <v>6.95</v>
      </c>
      <c r="M3382">
        <f>'[2]Order Form'!L3202</f>
        <v>0</v>
      </c>
    </row>
    <row r="3383" spans="3:13" ht="15" hidden="1" customHeight="1" outlineLevel="2" x14ac:dyDescent="0.25">
      <c r="C3383" s="59" t="s">
        <v>37</v>
      </c>
      <c r="D3383" s="59" t="s">
        <v>37</v>
      </c>
      <c r="E3383">
        <f>'[2]Order Form'!D3332</f>
        <v>512250</v>
      </c>
      <c r="F3383">
        <f>'[2]Order Form'!E3332</f>
        <v>7517</v>
      </c>
      <c r="G3383">
        <f>'[2]Order Form'!F3332</f>
        <v>0</v>
      </c>
      <c r="H3383">
        <f>'[2]Order Form'!G3332</f>
        <v>0</v>
      </c>
      <c r="I3383" t="str">
        <f>'[2]Order Form'!H3332</f>
        <v xml:space="preserve">WS SOFT TOUCH SNAP CLIP CHOCOLATE (4) </v>
      </c>
      <c r="J3383">
        <f>'[2]Order Form'!I3332</f>
        <v>3</v>
      </c>
      <c r="K3383">
        <f>'[2]Order Form'!J3332</f>
        <v>3</v>
      </c>
      <c r="L3383">
        <f>'[2]Order Form'!K3332</f>
        <v>4.95</v>
      </c>
      <c r="M3383">
        <f>'[2]Order Form'!L3203</f>
        <v>0</v>
      </c>
    </row>
    <row r="3384" spans="3:13" ht="15" hidden="1" customHeight="1" outlineLevel="2" x14ac:dyDescent="0.25">
      <c r="C3384" s="59" t="s">
        <v>37</v>
      </c>
      <c r="D3384" s="59" t="s">
        <v>37</v>
      </c>
      <c r="E3384">
        <f>'[2]Order Form'!D3333</f>
        <v>512251</v>
      </c>
      <c r="F3384">
        <f>'[2]Order Form'!E3333</f>
        <v>7545</v>
      </c>
      <c r="G3384">
        <f>'[2]Order Form'!F3333</f>
        <v>0</v>
      </c>
      <c r="H3384">
        <f>'[2]Order Form'!G3333</f>
        <v>0</v>
      </c>
      <c r="I3384" t="str">
        <f>'[2]Order Form'!H3333</f>
        <v>WS PONY TAIL HOLDER BEIGE/BLACK SPOT</v>
      </c>
      <c r="J3384">
        <f>'[2]Order Form'!I3333</f>
        <v>3</v>
      </c>
      <c r="K3384">
        <f>'[2]Order Form'!J3333</f>
        <v>4.21</v>
      </c>
      <c r="L3384">
        <f>'[2]Order Form'!K3333</f>
        <v>6.95</v>
      </c>
      <c r="M3384">
        <f>'[2]Order Form'!L3204</f>
        <v>0</v>
      </c>
    </row>
    <row r="3385" spans="3:13" ht="15" hidden="1" customHeight="1" outlineLevel="2" x14ac:dyDescent="0.25">
      <c r="C3385" s="59" t="s">
        <v>37</v>
      </c>
      <c r="D3385" s="59" t="s">
        <v>37</v>
      </c>
      <c r="E3385">
        <f>'[2]Order Form'!D3334</f>
        <v>512252</v>
      </c>
      <c r="F3385">
        <f>'[2]Order Form'!E3334</f>
        <v>8101</v>
      </c>
      <c r="G3385">
        <f>'[2]Order Form'!F3334</f>
        <v>0</v>
      </c>
      <c r="H3385">
        <f>'[2]Order Form'!G3334</f>
        <v>0</v>
      </c>
      <c r="I3385" t="str">
        <f>'[2]Order Form'!H3334</f>
        <v xml:space="preserve">WS MINI CLAW CLIP BLACK (2) </v>
      </c>
      <c r="J3385">
        <f>'[2]Order Form'!I3334</f>
        <v>3</v>
      </c>
      <c r="K3385">
        <f>'[2]Order Form'!J3334</f>
        <v>3</v>
      </c>
      <c r="L3385">
        <f>'[2]Order Form'!K3334</f>
        <v>4.95</v>
      </c>
      <c r="M3385">
        <f>'[2]Order Form'!L3205</f>
        <v>0</v>
      </c>
    </row>
    <row r="3386" spans="3:13" ht="15" hidden="1" customHeight="1" outlineLevel="2" x14ac:dyDescent="0.25">
      <c r="C3386" s="59" t="s">
        <v>37</v>
      </c>
      <c r="D3386" s="59" t="s">
        <v>37</v>
      </c>
      <c r="E3386">
        <f>'[2]Order Form'!D3335</f>
        <v>512253</v>
      </c>
      <c r="F3386">
        <f>'[2]Order Form'!E3335</f>
        <v>8118</v>
      </c>
      <c r="G3386">
        <f>'[2]Order Form'!F3335</f>
        <v>0</v>
      </c>
      <c r="H3386">
        <f>'[2]Order Form'!G3335</f>
        <v>0</v>
      </c>
      <c r="I3386" t="str">
        <f>'[2]Order Form'!H3335</f>
        <v>WS WEAVE LEATHERETTE CLAW CLIP BLACK</v>
      </c>
      <c r="J3386">
        <f>'[2]Order Form'!I3335</f>
        <v>3</v>
      </c>
      <c r="K3386">
        <f>'[2]Order Form'!J3335</f>
        <v>6.03</v>
      </c>
      <c r="L3386">
        <f>'[2]Order Form'!K3335</f>
        <v>9.9499999999999993</v>
      </c>
      <c r="M3386">
        <f>'[2]Order Form'!L3206</f>
        <v>0</v>
      </c>
    </row>
    <row r="3387" spans="3:13" ht="15" hidden="1" customHeight="1" outlineLevel="2" x14ac:dyDescent="0.25">
      <c r="C3387" s="59" t="s">
        <v>37</v>
      </c>
      <c r="D3387" s="59" t="s">
        <v>37</v>
      </c>
      <c r="E3387">
        <f>'[2]Order Form'!D3336</f>
        <v>0</v>
      </c>
      <c r="F3387">
        <f>'[2]Order Form'!E3336</f>
        <v>0</v>
      </c>
      <c r="G3387">
        <f>'[2]Order Form'!F3336</f>
        <v>0</v>
      </c>
      <c r="H3387">
        <f>'[2]Order Form'!G3336</f>
        <v>0</v>
      </c>
      <c r="I3387">
        <f>'[2]Order Form'!H3336</f>
        <v>0</v>
      </c>
      <c r="J3387">
        <f>'[2]Order Form'!I3336</f>
        <v>0</v>
      </c>
      <c r="K3387">
        <f>'[2]Order Form'!J3336</f>
        <v>0</v>
      </c>
      <c r="L3387">
        <f>'[2]Order Form'!K3336</f>
        <v>0</v>
      </c>
      <c r="M3387">
        <f>'[2]Order Form'!L3207</f>
        <v>0</v>
      </c>
    </row>
    <row r="3388" spans="3:13" ht="15" hidden="1" customHeight="1" outlineLevel="2" x14ac:dyDescent="0.25">
      <c r="C3388" s="59" t="s">
        <v>37</v>
      </c>
      <c r="D3388" s="59" t="s">
        <v>37</v>
      </c>
      <c r="E3388" t="str">
        <f>'[2]Order Form'!D3337</f>
        <v>WSH101</v>
      </c>
      <c r="F3388">
        <f>'[2]Order Form'!E3337</f>
        <v>0</v>
      </c>
      <c r="G3388">
        <f>'[2]Order Form'!F3337</f>
        <v>0</v>
      </c>
      <c r="H3388" t="str">
        <f>'[2]Order Form'!G3337</f>
        <v>P</v>
      </c>
      <c r="I3388" t="str">
        <f>'[2]Order Form'!H3337</f>
        <v>WS BUNNIES &amp; BOWS HAIR ACCESSORIES PREPACK</v>
      </c>
      <c r="J3388">
        <f>'[2]Order Form'!I3337</f>
        <v>1</v>
      </c>
      <c r="K3388">
        <f>'[2]Order Form'!J3337</f>
        <v>115.29</v>
      </c>
      <c r="L3388">
        <f>'[2]Order Form'!K3337</f>
        <v>190.23</v>
      </c>
      <c r="M3388">
        <f>'[2]Order Form'!L3208</f>
        <v>0</v>
      </c>
    </row>
    <row r="3389" spans="3:13" ht="15" hidden="1" customHeight="1" outlineLevel="2" x14ac:dyDescent="0.25">
      <c r="C3389" s="59" t="s">
        <v>37</v>
      </c>
      <c r="D3389" s="59" t="s">
        <v>37</v>
      </c>
      <c r="E3389">
        <f>'[2]Order Form'!D3338</f>
        <v>512416</v>
      </c>
      <c r="F3389">
        <f>'[2]Order Form'!E3338</f>
        <v>3252</v>
      </c>
      <c r="G3389">
        <f>'[2]Order Form'!F3338</f>
        <v>0</v>
      </c>
      <c r="H3389">
        <f>'[2]Order Form'!G3338</f>
        <v>0</v>
      </c>
      <c r="I3389" t="str">
        <f>'[2]Order Form'!H3338</f>
        <v>WS RAINBOW FLOWER ON SNAP CLIP (2)</v>
      </c>
      <c r="J3389">
        <f>'[2]Order Form'!I3338</f>
        <v>3</v>
      </c>
      <c r="K3389">
        <f>'[2]Order Form'!J3338</f>
        <v>3.61</v>
      </c>
      <c r="L3389">
        <f>'[2]Order Form'!K3338</f>
        <v>5.95</v>
      </c>
      <c r="M3389">
        <f>'[2]Order Form'!L3209</f>
        <v>0</v>
      </c>
    </row>
    <row r="3390" spans="3:13" ht="15" hidden="1" customHeight="1" outlineLevel="2" x14ac:dyDescent="0.25">
      <c r="C3390" s="59" t="s">
        <v>37</v>
      </c>
      <c r="D3390" s="59" t="s">
        <v>37</v>
      </c>
      <c r="E3390">
        <f>'[2]Order Form'!D3339</f>
        <v>512417</v>
      </c>
      <c r="F3390">
        <f>'[2]Order Form'!E3339</f>
        <v>3255</v>
      </c>
      <c r="G3390">
        <f>'[2]Order Form'!F3339</f>
        <v>0</v>
      </c>
      <c r="H3390">
        <f>'[2]Order Form'!G3339</f>
        <v>0</v>
      </c>
      <c r="I3390" t="str">
        <f>'[2]Order Form'!H3339</f>
        <v>WS RAINBOW ON GLITTER SNAP CLIP (2)</v>
      </c>
      <c r="J3390">
        <f>'[2]Order Form'!I3339</f>
        <v>3</v>
      </c>
      <c r="K3390">
        <f>'[2]Order Form'!J3339</f>
        <v>3.61</v>
      </c>
      <c r="L3390">
        <f>'[2]Order Form'!K3339</f>
        <v>5.95</v>
      </c>
      <c r="M3390">
        <f>'[2]Order Form'!L3210</f>
        <v>0</v>
      </c>
    </row>
    <row r="3391" spans="3:13" ht="15" hidden="1" customHeight="1" outlineLevel="2" x14ac:dyDescent="0.25">
      <c r="C3391" s="59" t="s">
        <v>37</v>
      </c>
      <c r="D3391" s="59" t="s">
        <v>37</v>
      </c>
      <c r="E3391">
        <f>'[2]Order Form'!D3340</f>
        <v>512414</v>
      </c>
      <c r="F3391">
        <f>'[2]Order Form'!E3340</f>
        <v>3274</v>
      </c>
      <c r="G3391">
        <f>'[2]Order Form'!F3340</f>
        <v>0</v>
      </c>
      <c r="H3391">
        <f>'[2]Order Form'!G3340</f>
        <v>0</v>
      </c>
      <c r="I3391" t="str">
        <f>'[2]Order Form'!H3340</f>
        <v>WS UNICORN ON GLITTER SNAP CLIP PINK (2</v>
      </c>
      <c r="J3391">
        <f>'[2]Order Form'!I3340</f>
        <v>3</v>
      </c>
      <c r="K3391">
        <f>'[2]Order Form'!J3340</f>
        <v>3.61</v>
      </c>
      <c r="L3391">
        <f>'[2]Order Form'!K3340</f>
        <v>5.95</v>
      </c>
      <c r="M3391">
        <f>'[2]Order Form'!L3211</f>
        <v>0</v>
      </c>
    </row>
    <row r="3392" spans="3:13" ht="15" hidden="1" customHeight="1" outlineLevel="2" x14ac:dyDescent="0.25">
      <c r="C3392" s="59" t="s">
        <v>37</v>
      </c>
      <c r="D3392" s="59" t="s">
        <v>37</v>
      </c>
      <c r="E3392">
        <f>'[2]Order Form'!D3341</f>
        <v>512410</v>
      </c>
      <c r="F3392">
        <f>'[2]Order Form'!E3341</f>
        <v>3275</v>
      </c>
      <c r="G3392">
        <f>'[2]Order Form'!F3341</f>
        <v>0</v>
      </c>
      <c r="H3392">
        <f>'[2]Order Form'!G3341</f>
        <v>0</v>
      </c>
      <c r="I3392" t="str">
        <f>'[2]Order Form'!H3341</f>
        <v>WS GLITTER BUNNY SNAP CLIP TEAL BLUE (2)</v>
      </c>
      <c r="J3392">
        <f>'[2]Order Form'!I3341</f>
        <v>3</v>
      </c>
      <c r="K3392">
        <f>'[2]Order Form'!J3341</f>
        <v>3</v>
      </c>
      <c r="L3392">
        <f>'[2]Order Form'!K3341</f>
        <v>4.95</v>
      </c>
      <c r="M3392">
        <f>'[2]Order Form'!L3212</f>
        <v>0</v>
      </c>
    </row>
    <row r="3393" spans="3:13" ht="15" hidden="1" customHeight="1" outlineLevel="2" x14ac:dyDescent="0.25">
      <c r="C3393" s="59" t="s">
        <v>37</v>
      </c>
      <c r="D3393" s="59" t="s">
        <v>37</v>
      </c>
      <c r="E3393">
        <f>'[2]Order Form'!D3342</f>
        <v>509260</v>
      </c>
      <c r="F3393">
        <f>'[2]Order Form'!E3342</f>
        <v>3280</v>
      </c>
      <c r="G3393">
        <f>'[2]Order Form'!F3342</f>
        <v>0</v>
      </c>
      <c r="H3393">
        <f>'[2]Order Form'!G3342</f>
        <v>0</v>
      </c>
      <c r="I3393" t="str">
        <f>'[2]Order Form'!H3342</f>
        <v>WS CONFETTI CLIPS (4) PINK</v>
      </c>
      <c r="J3393">
        <f>'[2]Order Form'!I3342</f>
        <v>3</v>
      </c>
      <c r="K3393">
        <f>'[2]Order Form'!J3342</f>
        <v>3</v>
      </c>
      <c r="L3393">
        <f>'[2]Order Form'!K3342</f>
        <v>4.95</v>
      </c>
      <c r="M3393">
        <f>'[2]Order Form'!L3213</f>
        <v>0</v>
      </c>
    </row>
    <row r="3394" spans="3:13" ht="15" hidden="1" customHeight="1" outlineLevel="2" x14ac:dyDescent="0.25">
      <c r="C3394" s="59" t="s">
        <v>37</v>
      </c>
      <c r="D3394" s="59" t="s">
        <v>37</v>
      </c>
      <c r="E3394">
        <f>'[2]Order Form'!D3343</f>
        <v>512411</v>
      </c>
      <c r="F3394">
        <f>'[2]Order Form'!E3343</f>
        <v>4511</v>
      </c>
      <c r="G3394">
        <f>'[2]Order Form'!F3343</f>
        <v>0</v>
      </c>
      <c r="H3394">
        <f>'[2]Order Form'!G3343</f>
        <v>0</v>
      </c>
      <c r="I3394" t="str">
        <f>'[2]Order Form'!H3343</f>
        <v>WS HARRIET BOW ON CLIP NAVY (2)</v>
      </c>
      <c r="J3394">
        <f>'[2]Order Form'!I3343</f>
        <v>3</v>
      </c>
      <c r="K3394">
        <f>'[2]Order Form'!J3343</f>
        <v>3</v>
      </c>
      <c r="L3394">
        <f>'[2]Order Form'!K3343</f>
        <v>4.95</v>
      </c>
      <c r="M3394">
        <f>'[2]Order Form'!L3214</f>
        <v>0</v>
      </c>
    </row>
    <row r="3395" spans="3:13" ht="15" hidden="1" customHeight="1" outlineLevel="2" x14ac:dyDescent="0.25">
      <c r="C3395" s="59" t="s">
        <v>37</v>
      </c>
      <c r="D3395" s="59" t="s">
        <v>37</v>
      </c>
      <c r="E3395">
        <f>'[2]Order Form'!D3344</f>
        <v>512412</v>
      </c>
      <c r="F3395">
        <f>'[2]Order Form'!E3344</f>
        <v>5019</v>
      </c>
      <c r="G3395">
        <f>'[2]Order Form'!F3344</f>
        <v>0</v>
      </c>
      <c r="H3395">
        <f>'[2]Order Form'!G3344</f>
        <v>0</v>
      </c>
      <c r="I3395" t="str">
        <f>'[2]Order Form'!H3344</f>
        <v>WS GLITTER HEART SNAP CLIP PURPLE (2)</v>
      </c>
      <c r="J3395">
        <f>'[2]Order Form'!I3344</f>
        <v>3</v>
      </c>
      <c r="K3395">
        <f>'[2]Order Form'!J3344</f>
        <v>3</v>
      </c>
      <c r="L3395">
        <f>'[2]Order Form'!K3344</f>
        <v>4.95</v>
      </c>
      <c r="M3395">
        <f>'[2]Order Form'!L3215</f>
        <v>0</v>
      </c>
    </row>
    <row r="3396" spans="3:13" ht="15" hidden="1" customHeight="1" outlineLevel="2" x14ac:dyDescent="0.25">
      <c r="C3396" s="59" t="s">
        <v>37</v>
      </c>
      <c r="D3396" s="59" t="s">
        <v>37</v>
      </c>
      <c r="E3396">
        <f>'[2]Order Form'!D3345</f>
        <v>505369</v>
      </c>
      <c r="F3396">
        <f>'[2]Order Form'!E3345</f>
        <v>6030</v>
      </c>
      <c r="G3396">
        <f>'[2]Order Form'!F3345</f>
        <v>0</v>
      </c>
      <c r="H3396">
        <f>'[2]Order Form'!G3345</f>
        <v>0</v>
      </c>
      <c r="I3396" t="str">
        <f>'[2]Order Form'!H3345</f>
        <v>WS ZOE SNAP CLIPS (4) HOT PINK</v>
      </c>
      <c r="J3396">
        <f>'[2]Order Form'!I3345</f>
        <v>3</v>
      </c>
      <c r="K3396">
        <f>'[2]Order Form'!J3345</f>
        <v>2.39</v>
      </c>
      <c r="L3396">
        <f>'[2]Order Form'!K3345</f>
        <v>3.95</v>
      </c>
      <c r="M3396">
        <f>'[2]Order Form'!L3216</f>
        <v>0</v>
      </c>
    </row>
    <row r="3397" spans="3:13" ht="15" hidden="1" customHeight="1" outlineLevel="2" x14ac:dyDescent="0.25">
      <c r="C3397" s="59" t="s">
        <v>37</v>
      </c>
      <c r="D3397" s="59" t="s">
        <v>37</v>
      </c>
      <c r="E3397">
        <f>'[2]Order Form'!D3346</f>
        <v>512413</v>
      </c>
      <c r="F3397">
        <f>'[2]Order Form'!E3346</f>
        <v>6039</v>
      </c>
      <c r="G3397">
        <f>'[2]Order Form'!F3346</f>
        <v>0</v>
      </c>
      <c r="H3397">
        <f>'[2]Order Form'!G3346</f>
        <v>0</v>
      </c>
      <c r="I3397" t="str">
        <f>'[2]Order Form'!H3346</f>
        <v xml:space="preserve">WS PARTY BUNNY ON CLIP </v>
      </c>
      <c r="J3397">
        <f>'[2]Order Form'!I3346</f>
        <v>3</v>
      </c>
      <c r="K3397">
        <f>'[2]Order Form'!J3346</f>
        <v>4.21</v>
      </c>
      <c r="L3397">
        <f>'[2]Order Form'!K3346</f>
        <v>6.95</v>
      </c>
      <c r="M3397">
        <f>'[2]Order Form'!L3217</f>
        <v>0</v>
      </c>
    </row>
    <row r="3398" spans="3:13" ht="15" hidden="1" customHeight="1" outlineLevel="2" x14ac:dyDescent="0.25">
      <c r="C3398" s="59" t="s">
        <v>37</v>
      </c>
      <c r="D3398" s="59" t="s">
        <v>37</v>
      </c>
      <c r="E3398">
        <f>'[2]Order Form'!D3347</f>
        <v>512418</v>
      </c>
      <c r="F3398">
        <f>'[2]Order Form'!E3347</f>
        <v>6320</v>
      </c>
      <c r="G3398">
        <f>'[2]Order Form'!F3347</f>
        <v>0</v>
      </c>
      <c r="H3398">
        <f>'[2]Order Form'!G3347</f>
        <v>0</v>
      </c>
      <c r="I3398" t="str">
        <f>'[2]Order Form'!H3347</f>
        <v>WS GLITTER BUNNY ELASTIC PINK (2)</v>
      </c>
      <c r="J3398">
        <f>'[2]Order Form'!I3347</f>
        <v>3</v>
      </c>
      <c r="K3398">
        <f>'[2]Order Form'!J3347</f>
        <v>3</v>
      </c>
      <c r="L3398">
        <f>'[2]Order Form'!K3347</f>
        <v>4.95</v>
      </c>
      <c r="M3398">
        <f>'[2]Order Form'!L3218</f>
        <v>0</v>
      </c>
    </row>
    <row r="3399" spans="3:13" ht="15" hidden="1" customHeight="1" outlineLevel="2" x14ac:dyDescent="0.25">
      <c r="C3399" s="59" t="s">
        <v>37</v>
      </c>
      <c r="D3399" s="59" t="s">
        <v>37</v>
      </c>
      <c r="E3399">
        <f>'[2]Order Form'!D3348</f>
        <v>512415</v>
      </c>
      <c r="F3399">
        <f>'[2]Order Form'!E3348</f>
        <v>6709</v>
      </c>
      <c r="G3399">
        <f>'[2]Order Form'!F3348</f>
        <v>0</v>
      </c>
      <c r="H3399">
        <f>'[2]Order Form'!G3348</f>
        <v>0</v>
      </c>
      <c r="I3399" t="str">
        <f>'[2]Order Form'!H3348</f>
        <v>WS HARRIET BOW ON CLIP PINK (2)</v>
      </c>
      <c r="J3399">
        <f>'[2]Order Form'!I3348</f>
        <v>3</v>
      </c>
      <c r="K3399">
        <f>'[2]Order Form'!J3348</f>
        <v>3</v>
      </c>
      <c r="L3399">
        <f>'[2]Order Form'!K3348</f>
        <v>4.95</v>
      </c>
      <c r="M3399">
        <f>'[2]Order Form'!L3219</f>
        <v>0</v>
      </c>
    </row>
    <row r="3400" spans="3:13" ht="15" hidden="1" customHeight="1" outlineLevel="2" x14ac:dyDescent="0.25">
      <c r="C3400" s="59" t="s">
        <v>37</v>
      </c>
      <c r="D3400" s="59" t="s">
        <v>37</v>
      </c>
      <c r="E3400">
        <f>'[2]Order Form'!D3349</f>
        <v>512419</v>
      </c>
      <c r="F3400">
        <f>'[2]Order Form'!E3349</f>
        <v>7030</v>
      </c>
      <c r="G3400">
        <f>'[2]Order Form'!F3349</f>
        <v>0</v>
      </c>
      <c r="H3400">
        <f>'[2]Order Form'!G3349</f>
        <v>0</v>
      </c>
      <c r="I3400" t="str">
        <f>'[2]Order Form'!H3349</f>
        <v>WS SNOW BUNNY ON CLIP WHITE</v>
      </c>
      <c r="J3400">
        <f>'[2]Order Form'!I3349</f>
        <v>3</v>
      </c>
      <c r="K3400">
        <f>'[2]Order Form'!J3349</f>
        <v>3</v>
      </c>
      <c r="L3400">
        <f>'[2]Order Form'!K3349</f>
        <v>4.95</v>
      </c>
      <c r="M3400">
        <f>'[2]Order Form'!L3220</f>
        <v>0</v>
      </c>
    </row>
    <row r="3401" spans="3:13" ht="15" hidden="1" customHeight="1" outlineLevel="2" x14ac:dyDescent="0.25">
      <c r="C3401" s="59" t="s">
        <v>37</v>
      </c>
      <c r="D3401" s="59" t="s">
        <v>37</v>
      </c>
      <c r="E3401">
        <f>'[2]Order Form'!D3350</f>
        <v>0</v>
      </c>
      <c r="F3401">
        <f>'[2]Order Form'!E3350</f>
        <v>0</v>
      </c>
      <c r="G3401">
        <f>'[2]Order Form'!F3350</f>
        <v>0</v>
      </c>
      <c r="H3401">
        <f>'[2]Order Form'!G3350</f>
        <v>0</v>
      </c>
      <c r="I3401">
        <f>'[2]Order Form'!H3350</f>
        <v>0</v>
      </c>
      <c r="J3401">
        <f>'[2]Order Form'!I3350</f>
        <v>0</v>
      </c>
      <c r="K3401">
        <f>'[2]Order Form'!J3350</f>
        <v>0</v>
      </c>
      <c r="L3401">
        <f>'[2]Order Form'!K3350</f>
        <v>0</v>
      </c>
      <c r="M3401">
        <f>'[2]Order Form'!L3221</f>
        <v>0</v>
      </c>
    </row>
    <row r="3402" spans="3:13" ht="15" hidden="1" customHeight="1" outlineLevel="2" x14ac:dyDescent="0.25">
      <c r="C3402" s="59" t="s">
        <v>37</v>
      </c>
      <c r="D3402" s="59" t="s">
        <v>37</v>
      </c>
      <c r="E3402">
        <f>'[2]Order Form'!D3351</f>
        <v>510243</v>
      </c>
      <c r="F3402">
        <f>'[2]Order Form'!E3351</f>
        <v>3251</v>
      </c>
      <c r="G3402">
        <f>'[2]Order Form'!F3351</f>
        <v>0</v>
      </c>
      <c r="H3402">
        <f>'[2]Order Form'!G3351</f>
        <v>0</v>
      </c>
      <c r="I3402" t="str">
        <f>'[2]Order Form'!H3351</f>
        <v>WS SNAZZY TUTU SNAP CLIP (2)</v>
      </c>
      <c r="J3402">
        <f>'[2]Order Form'!I3351</f>
        <v>3</v>
      </c>
      <c r="K3402">
        <f>'[2]Order Form'!J3351</f>
        <v>4.21</v>
      </c>
      <c r="L3402">
        <f>'[2]Order Form'!K3351</f>
        <v>6.95</v>
      </c>
      <c r="M3402">
        <f>'[2]Order Form'!L3222</f>
        <v>0</v>
      </c>
    </row>
    <row r="3403" spans="3:13" ht="15" hidden="1" customHeight="1" outlineLevel="2" x14ac:dyDescent="0.25">
      <c r="C3403" s="59" t="s">
        <v>37</v>
      </c>
      <c r="D3403" s="59" t="s">
        <v>37</v>
      </c>
      <c r="E3403">
        <f>'[2]Order Form'!D3352</f>
        <v>507049</v>
      </c>
      <c r="F3403">
        <f>'[2]Order Form'!E3352</f>
        <v>3256</v>
      </c>
      <c r="G3403">
        <f>'[2]Order Form'!F3352</f>
        <v>0</v>
      </c>
      <c r="H3403">
        <f>'[2]Order Form'!G3352</f>
        <v>0</v>
      </c>
      <c r="I3403" t="str">
        <f>'[2]Order Form'!H3352</f>
        <v>WS SCALLOP RAINBOW CLIP (4)</v>
      </c>
      <c r="J3403">
        <f>'[2]Order Form'!I3352</f>
        <v>3</v>
      </c>
      <c r="K3403">
        <f>'[2]Order Form'!J3352</f>
        <v>3</v>
      </c>
      <c r="L3403">
        <f>'[2]Order Form'!K3352</f>
        <v>4.95</v>
      </c>
      <c r="M3403">
        <f>'[2]Order Form'!L3223</f>
        <v>0</v>
      </c>
    </row>
    <row r="3404" spans="3:13" ht="15" hidden="1" customHeight="1" outlineLevel="2" x14ac:dyDescent="0.25">
      <c r="C3404" s="59" t="s">
        <v>37</v>
      </c>
      <c r="D3404" s="59" t="s">
        <v>37</v>
      </c>
      <c r="E3404">
        <f>'[2]Order Form'!D3353</f>
        <v>510080</v>
      </c>
      <c r="F3404">
        <f>'[2]Order Form'!E3353</f>
        <v>3279</v>
      </c>
      <c r="G3404">
        <f>'[2]Order Form'!F3353</f>
        <v>0</v>
      </c>
      <c r="H3404">
        <f>'[2]Order Form'!G3353</f>
        <v>0</v>
      </c>
      <c r="I3404" t="str">
        <f>'[2]Order Form'!H3353</f>
        <v>WS CONFETTI CLIP WHITE (4)</v>
      </c>
      <c r="J3404">
        <f>'[2]Order Form'!I3353</f>
        <v>3</v>
      </c>
      <c r="K3404">
        <f>'[2]Order Form'!J3353</f>
        <v>3</v>
      </c>
      <c r="L3404">
        <f>'[2]Order Form'!K3353</f>
        <v>4.95</v>
      </c>
      <c r="M3404">
        <f>'[2]Order Form'!L3224</f>
        <v>0</v>
      </c>
    </row>
    <row r="3405" spans="3:13" ht="15" hidden="1" customHeight="1" outlineLevel="2" x14ac:dyDescent="0.25">
      <c r="C3405" s="59" t="s">
        <v>37</v>
      </c>
      <c r="D3405" s="59" t="s">
        <v>37</v>
      </c>
      <c r="E3405">
        <f>'[2]Order Form'!D3354</f>
        <v>506975</v>
      </c>
      <c r="F3405">
        <f>'[2]Order Form'!E3354</f>
        <v>4306</v>
      </c>
      <c r="G3405">
        <f>'[2]Order Form'!F3354</f>
        <v>0</v>
      </c>
      <c r="H3405">
        <f>'[2]Order Form'!G3354</f>
        <v>0</v>
      </c>
      <c r="I3405" t="str">
        <f>'[2]Order Form'!H3354</f>
        <v>WS STRETCHY TIES (3) BLUES</v>
      </c>
      <c r="J3405">
        <f>'[2]Order Form'!I3354</f>
        <v>3</v>
      </c>
      <c r="K3405">
        <f>'[2]Order Form'!J3354</f>
        <v>2.39</v>
      </c>
      <c r="L3405">
        <f>'[2]Order Form'!K3354</f>
        <v>3.95</v>
      </c>
      <c r="M3405">
        <f>'[2]Order Form'!L3225</f>
        <v>0</v>
      </c>
    </row>
    <row r="3406" spans="3:13" ht="15" hidden="1" customHeight="1" outlineLevel="2" x14ac:dyDescent="0.25">
      <c r="C3406" s="59" t="s">
        <v>37</v>
      </c>
      <c r="D3406" s="59" t="s">
        <v>37</v>
      </c>
      <c r="E3406">
        <f>'[2]Order Form'!D3355</f>
        <v>509310</v>
      </c>
      <c r="F3406">
        <f>'[2]Order Form'!E3355</f>
        <v>6886</v>
      </c>
      <c r="G3406">
        <f>'[2]Order Form'!F3355</f>
        <v>0</v>
      </c>
      <c r="H3406">
        <f>'[2]Order Form'!G3355</f>
        <v>0</v>
      </c>
      <c r="I3406" t="str">
        <f>'[2]Order Form'!H3355</f>
        <v>WS METAL CLAW CLIP ROSE GOLD</v>
      </c>
      <c r="J3406">
        <f>'[2]Order Form'!I3355</f>
        <v>3</v>
      </c>
      <c r="K3406">
        <f>'[2]Order Form'!J3355</f>
        <v>3.61</v>
      </c>
      <c r="L3406">
        <f>'[2]Order Form'!K3355</f>
        <v>5.95</v>
      </c>
      <c r="M3406">
        <f>'[2]Order Form'!L3226</f>
        <v>0</v>
      </c>
    </row>
    <row r="3407" spans="3:13" ht="15" hidden="1" customHeight="1" outlineLevel="2" x14ac:dyDescent="0.25">
      <c r="C3407" s="59" t="s">
        <v>37</v>
      </c>
      <c r="D3407" s="59" t="s">
        <v>37</v>
      </c>
      <c r="E3407">
        <f>'[2]Order Form'!D3356</f>
        <v>510248</v>
      </c>
      <c r="F3407">
        <f>'[2]Order Form'!E3356</f>
        <v>7340</v>
      </c>
      <c r="G3407">
        <f>'[2]Order Form'!F3356</f>
        <v>0</v>
      </c>
      <c r="H3407">
        <f>'[2]Order Form'!G3356</f>
        <v>0</v>
      </c>
      <c r="I3407" t="str">
        <f>'[2]Order Form'!H3356</f>
        <v>WS METAL CLAW CLIP GOLD</v>
      </c>
      <c r="J3407">
        <f>'[2]Order Form'!I3356</f>
        <v>3</v>
      </c>
      <c r="K3407">
        <f>'[2]Order Form'!J3356</f>
        <v>3.61</v>
      </c>
      <c r="L3407">
        <f>'[2]Order Form'!K3356</f>
        <v>5.95</v>
      </c>
      <c r="M3407">
        <f>'[2]Order Form'!L3227</f>
        <v>0</v>
      </c>
    </row>
    <row r="3408" spans="3:13" ht="15" hidden="1" customHeight="1" outlineLevel="2" x14ac:dyDescent="0.25">
      <c r="C3408" s="59" t="s">
        <v>37</v>
      </c>
      <c r="D3408" s="59" t="s">
        <v>37</v>
      </c>
      <c r="E3408">
        <f>'[2]Order Form'!D3357</f>
        <v>510042</v>
      </c>
      <c r="F3408">
        <f>'[2]Order Form'!E3357</f>
        <v>7503</v>
      </c>
      <c r="G3408">
        <f>'[2]Order Form'!F3357</f>
        <v>0</v>
      </c>
      <c r="H3408">
        <f>'[2]Order Form'!G3357</f>
        <v>0</v>
      </c>
      <c r="I3408" t="str">
        <f>'[2]Order Form'!H3357</f>
        <v>WS MINI CLAW CLIP TORTOISE SHELL (2)</v>
      </c>
      <c r="J3408">
        <f>'[2]Order Form'!I3357</f>
        <v>3</v>
      </c>
      <c r="K3408">
        <f>'[2]Order Form'!J3357</f>
        <v>3</v>
      </c>
      <c r="L3408">
        <f>'[2]Order Form'!K3357</f>
        <v>4.95</v>
      </c>
      <c r="M3408">
        <f>'[2]Order Form'!L3228</f>
        <v>0</v>
      </c>
    </row>
    <row r="3409" spans="3:13" ht="15" hidden="1" customHeight="1" outlineLevel="2" x14ac:dyDescent="0.25">
      <c r="C3409" s="59" t="s">
        <v>37</v>
      </c>
      <c r="D3409" s="59" t="s">
        <v>37</v>
      </c>
      <c r="E3409">
        <f>'[2]Order Form'!D3358</f>
        <v>510251</v>
      </c>
      <c r="F3409">
        <f>'[2]Order Form'!E3358</f>
        <v>8939</v>
      </c>
      <c r="G3409">
        <f>'[2]Order Form'!F3358</f>
        <v>0</v>
      </c>
      <c r="H3409">
        <f>'[2]Order Form'!G3358</f>
        <v>0</v>
      </c>
      <c r="I3409" t="str">
        <f>'[2]Order Form'!H3358</f>
        <v>WS METAL CLAW CLIP SILVER</v>
      </c>
      <c r="J3409">
        <f>'[2]Order Form'!I3358</f>
        <v>3</v>
      </c>
      <c r="K3409">
        <f>'[2]Order Form'!J3358</f>
        <v>3.61</v>
      </c>
      <c r="L3409">
        <f>'[2]Order Form'!K3358</f>
        <v>5.95</v>
      </c>
      <c r="M3409">
        <f>'[2]Order Form'!L3229</f>
        <v>0</v>
      </c>
    </row>
    <row r="3410" spans="3:13" ht="15" hidden="1" customHeight="1" outlineLevel="2" x14ac:dyDescent="0.25">
      <c r="C3410" s="59" t="s">
        <v>37</v>
      </c>
      <c r="D3410" s="59" t="s">
        <v>37</v>
      </c>
      <c r="E3410">
        <f>'[2]Order Form'!D3359</f>
        <v>0</v>
      </c>
      <c r="F3410">
        <f>'[2]Order Form'!E3359</f>
        <v>0</v>
      </c>
      <c r="G3410">
        <f>'[2]Order Form'!F3359</f>
        <v>0</v>
      </c>
      <c r="H3410">
        <f>'[2]Order Form'!G3359</f>
        <v>0</v>
      </c>
      <c r="I3410">
        <f>'[2]Order Form'!H3359</f>
        <v>0</v>
      </c>
      <c r="J3410">
        <f>'[2]Order Form'!I3359</f>
        <v>0</v>
      </c>
      <c r="K3410">
        <f>'[2]Order Form'!J3359</f>
        <v>0</v>
      </c>
      <c r="L3410">
        <f>'[2]Order Form'!K3359</f>
        <v>0</v>
      </c>
      <c r="M3410">
        <f>'[2]Order Form'!L3230</f>
        <v>0</v>
      </c>
    </row>
    <row r="3411" spans="3:13" ht="15" hidden="1" customHeight="1" outlineLevel="2" x14ac:dyDescent="0.25">
      <c r="C3411" s="59" t="s">
        <v>37</v>
      </c>
      <c r="D3411" s="59" t="s">
        <v>37</v>
      </c>
      <c r="E3411" t="str">
        <f>'[2]Order Form'!D3360</f>
        <v>WSH100</v>
      </c>
      <c r="F3411">
        <f>'[2]Order Form'!E3360</f>
        <v>0</v>
      </c>
      <c r="G3411">
        <f>'[2]Order Form'!F3360</f>
        <v>0</v>
      </c>
      <c r="H3411" t="str">
        <f>'[2]Order Form'!G3360</f>
        <v>P</v>
      </c>
      <c r="I3411" t="str">
        <f>'[2]Order Form'!H3360</f>
        <v>WS CLIPS &amp; BOWS HAIR PREPACK</v>
      </c>
      <c r="J3411">
        <f>'[2]Order Form'!I3360</f>
        <v>1</v>
      </c>
      <c r="K3411">
        <f>'[2]Order Form'!J3360</f>
        <v>97.02</v>
      </c>
      <c r="L3411">
        <f>'[2]Order Form'!K3360</f>
        <v>160.08000000000001</v>
      </c>
      <c r="M3411">
        <f>'[2]Order Form'!L3231</f>
        <v>0</v>
      </c>
    </row>
    <row r="3412" spans="3:13" ht="15" hidden="1" customHeight="1" outlineLevel="2" x14ac:dyDescent="0.25">
      <c r="C3412" s="59" t="s">
        <v>37</v>
      </c>
      <c r="D3412" s="59" t="s">
        <v>37</v>
      </c>
      <c r="E3412">
        <f>'[2]Order Form'!D3361</f>
        <v>512329</v>
      </c>
      <c r="F3412">
        <f>'[2]Order Form'!E3361</f>
        <v>1115</v>
      </c>
      <c r="G3412">
        <f>'[2]Order Form'!F3361</f>
        <v>0</v>
      </c>
      <c r="H3412">
        <f>'[2]Order Form'!G3361</f>
        <v>0</v>
      </c>
      <c r="I3412" t="str">
        <f>'[2]Order Form'!H3361</f>
        <v>WS SNAP AND BOBBY SET RED (4)</v>
      </c>
      <c r="J3412">
        <f>'[2]Order Form'!I3361</f>
        <v>3</v>
      </c>
      <c r="K3412">
        <f>'[2]Order Form'!J3361</f>
        <v>2.39</v>
      </c>
      <c r="L3412">
        <f>'[2]Order Form'!K3361</f>
        <v>3.95</v>
      </c>
      <c r="M3412">
        <f>'[2]Order Form'!L3232</f>
        <v>0</v>
      </c>
    </row>
    <row r="3413" spans="3:13" ht="15" hidden="1" customHeight="1" outlineLevel="2" x14ac:dyDescent="0.25">
      <c r="C3413" s="59" t="s">
        <v>37</v>
      </c>
      <c r="D3413" s="59" t="s">
        <v>37</v>
      </c>
      <c r="E3413">
        <f>'[2]Order Form'!D3362</f>
        <v>512333</v>
      </c>
      <c r="F3413">
        <f>'[2]Order Form'!E3362</f>
        <v>1118</v>
      </c>
      <c r="G3413">
        <f>'[2]Order Form'!F3362</f>
        <v>0</v>
      </c>
      <c r="H3413">
        <f>'[2]Order Form'!G3362</f>
        <v>0</v>
      </c>
      <c r="I3413" t="str">
        <f>'[2]Order Form'!H3362</f>
        <v>WS SUZIE BOW ON CLIP RED</v>
      </c>
      <c r="J3413">
        <f>'[2]Order Form'!I3362</f>
        <v>3</v>
      </c>
      <c r="K3413">
        <f>'[2]Order Form'!J3362</f>
        <v>2.39</v>
      </c>
      <c r="L3413">
        <f>'[2]Order Form'!K3362</f>
        <v>3.95</v>
      </c>
      <c r="M3413">
        <f>'[2]Order Form'!L3233</f>
        <v>0</v>
      </c>
    </row>
    <row r="3414" spans="3:13" ht="15" hidden="1" customHeight="1" outlineLevel="2" x14ac:dyDescent="0.25">
      <c r="C3414" s="59" t="s">
        <v>37</v>
      </c>
      <c r="D3414" s="59" t="s">
        <v>37</v>
      </c>
      <c r="E3414">
        <f>'[2]Order Form'!D3363</f>
        <v>512337</v>
      </c>
      <c r="F3414">
        <f>'[2]Order Form'!E3363</f>
        <v>1224</v>
      </c>
      <c r="G3414">
        <f>'[2]Order Form'!F3363</f>
        <v>0</v>
      </c>
      <c r="H3414">
        <f>'[2]Order Form'!G3363</f>
        <v>0</v>
      </c>
      <c r="I3414" t="str">
        <f>'[2]Order Form'!H3363</f>
        <v>WS LOOP BOW ON ELASTIC RED (2)</v>
      </c>
      <c r="J3414">
        <f>'[2]Order Form'!I3363</f>
        <v>3</v>
      </c>
      <c r="K3414">
        <f>'[2]Order Form'!J3363</f>
        <v>3</v>
      </c>
      <c r="L3414">
        <f>'[2]Order Form'!K3363</f>
        <v>4.95</v>
      </c>
      <c r="M3414">
        <f>'[2]Order Form'!L3234</f>
        <v>0</v>
      </c>
    </row>
    <row r="3415" spans="3:13" ht="15" hidden="1" customHeight="1" outlineLevel="2" x14ac:dyDescent="0.25">
      <c r="C3415" s="59" t="s">
        <v>37</v>
      </c>
      <c r="D3415" s="59" t="s">
        <v>37</v>
      </c>
      <c r="E3415">
        <f>'[2]Order Form'!D3364</f>
        <v>512330</v>
      </c>
      <c r="F3415">
        <f>'[2]Order Form'!E3364</f>
        <v>4321</v>
      </c>
      <c r="G3415">
        <f>'[2]Order Form'!F3364</f>
        <v>0</v>
      </c>
      <c r="H3415">
        <f>'[2]Order Form'!G3364</f>
        <v>0</v>
      </c>
      <c r="I3415" t="str">
        <f>'[2]Order Form'!H3364</f>
        <v>WS SNAP AND BOBBY SET ROYAL BLUE (4)</v>
      </c>
      <c r="J3415">
        <f>'[2]Order Form'!I3364</f>
        <v>3</v>
      </c>
      <c r="K3415">
        <f>'[2]Order Form'!J3364</f>
        <v>2.39</v>
      </c>
      <c r="L3415">
        <f>'[2]Order Form'!K3364</f>
        <v>3.95</v>
      </c>
      <c r="M3415">
        <f>'[2]Order Form'!L3235</f>
        <v>0</v>
      </c>
    </row>
    <row r="3416" spans="3:13" ht="15" hidden="1" customHeight="1" outlineLevel="2" x14ac:dyDescent="0.25">
      <c r="C3416" s="59" t="s">
        <v>37</v>
      </c>
      <c r="D3416" s="59" t="s">
        <v>37</v>
      </c>
      <c r="E3416">
        <f>'[2]Order Form'!D3365</f>
        <v>512328</v>
      </c>
      <c r="F3416">
        <f>'[2]Order Form'!E3365</f>
        <v>4506</v>
      </c>
      <c r="G3416">
        <f>'[2]Order Form'!F3365</f>
        <v>0</v>
      </c>
      <c r="H3416">
        <f>'[2]Order Form'!G3365</f>
        <v>0</v>
      </c>
      <c r="I3416" t="str">
        <f>'[2]Order Form'!H3365</f>
        <v>WS SNAP AND BOBBY SET NAVY (4)</v>
      </c>
      <c r="J3416">
        <f>'[2]Order Form'!I3365</f>
        <v>3</v>
      </c>
      <c r="K3416">
        <f>'[2]Order Form'!J3365</f>
        <v>2.39</v>
      </c>
      <c r="L3416">
        <f>'[2]Order Form'!K3365</f>
        <v>3.95</v>
      </c>
      <c r="M3416">
        <f>'[2]Order Form'!L3236</f>
        <v>0</v>
      </c>
    </row>
    <row r="3417" spans="3:13" ht="15" hidden="1" customHeight="1" outlineLevel="2" x14ac:dyDescent="0.25">
      <c r="C3417" s="59" t="s">
        <v>37</v>
      </c>
      <c r="D3417" s="59" t="s">
        <v>37</v>
      </c>
      <c r="E3417">
        <f>'[2]Order Form'!D3366</f>
        <v>512338</v>
      </c>
      <c r="F3417">
        <f>'[2]Order Form'!E3366</f>
        <v>4509</v>
      </c>
      <c r="G3417">
        <f>'[2]Order Form'!F3366</f>
        <v>0</v>
      </c>
      <c r="H3417">
        <f>'[2]Order Form'!G3366</f>
        <v>0</v>
      </c>
      <c r="I3417" t="str">
        <f>'[2]Order Form'!H3366</f>
        <v>WS BELLA BOW ON SNAP CLIP NAVY (2)</v>
      </c>
      <c r="J3417">
        <f>'[2]Order Form'!I3366</f>
        <v>3</v>
      </c>
      <c r="K3417">
        <f>'[2]Order Form'!J3366</f>
        <v>3.61</v>
      </c>
      <c r="L3417">
        <f>'[2]Order Form'!K3366</f>
        <v>5.95</v>
      </c>
      <c r="M3417">
        <f>'[2]Order Form'!L3237</f>
        <v>0</v>
      </c>
    </row>
    <row r="3418" spans="3:13" ht="15" hidden="1" customHeight="1" outlineLevel="2" x14ac:dyDescent="0.25">
      <c r="C3418" s="59" t="s">
        <v>37</v>
      </c>
      <c r="D3418" s="59" t="s">
        <v>37</v>
      </c>
      <c r="E3418">
        <f>'[2]Order Form'!D3367</f>
        <v>512332</v>
      </c>
      <c r="F3418">
        <f>'[2]Order Form'!E3367</f>
        <v>4512</v>
      </c>
      <c r="G3418">
        <f>'[2]Order Form'!F3367</f>
        <v>0</v>
      </c>
      <c r="H3418">
        <f>'[2]Order Form'!G3367</f>
        <v>0</v>
      </c>
      <c r="I3418" t="str">
        <f>'[2]Order Form'!H3367</f>
        <v>WS SUZIE BOW ON CLIP NAVY</v>
      </c>
      <c r="J3418">
        <f>'[2]Order Form'!I3367</f>
        <v>3</v>
      </c>
      <c r="K3418">
        <f>'[2]Order Form'!J3367</f>
        <v>2.39</v>
      </c>
      <c r="L3418">
        <f>'[2]Order Form'!K3367</f>
        <v>3.95</v>
      </c>
      <c r="M3418">
        <f>'[2]Order Form'!L3238</f>
        <v>0</v>
      </c>
    </row>
    <row r="3419" spans="3:13" ht="15" hidden="1" customHeight="1" outlineLevel="2" x14ac:dyDescent="0.25">
      <c r="C3419" s="59" t="s">
        <v>37</v>
      </c>
      <c r="D3419" s="59" t="s">
        <v>37</v>
      </c>
      <c r="E3419">
        <f>'[2]Order Form'!D3368</f>
        <v>512336</v>
      </c>
      <c r="F3419">
        <f>'[2]Order Form'!E3368</f>
        <v>4605</v>
      </c>
      <c r="G3419">
        <f>'[2]Order Form'!F3368</f>
        <v>0</v>
      </c>
      <c r="H3419">
        <f>'[2]Order Form'!G3368</f>
        <v>0</v>
      </c>
      <c r="I3419" t="str">
        <f>'[2]Order Form'!H3368</f>
        <v>WS LOOP BOW ON ELASTIC NAVY (2)</v>
      </c>
      <c r="J3419">
        <f>'[2]Order Form'!I3368</f>
        <v>3</v>
      </c>
      <c r="K3419">
        <f>'[2]Order Form'!J3368</f>
        <v>3</v>
      </c>
      <c r="L3419">
        <f>'[2]Order Form'!K3368</f>
        <v>4.95</v>
      </c>
      <c r="M3419">
        <f>'[2]Order Form'!L3239</f>
        <v>0</v>
      </c>
    </row>
    <row r="3420" spans="3:13" ht="15" hidden="1" customHeight="1" outlineLevel="2" x14ac:dyDescent="0.25">
      <c r="C3420" s="59" t="s">
        <v>37</v>
      </c>
      <c r="D3420" s="59" t="s">
        <v>37</v>
      </c>
      <c r="E3420">
        <f>'[2]Order Form'!D3369</f>
        <v>512331</v>
      </c>
      <c r="F3420">
        <f>'[2]Order Form'!E3369</f>
        <v>6701</v>
      </c>
      <c r="G3420">
        <f>'[2]Order Form'!F3369</f>
        <v>0</v>
      </c>
      <c r="H3420">
        <f>'[2]Order Form'!G3369</f>
        <v>0</v>
      </c>
      <c r="I3420" t="str">
        <f>'[2]Order Form'!H3369</f>
        <v>WS SNAP AND BOBBY SET PALE PINK (4)</v>
      </c>
      <c r="J3420">
        <f>'[2]Order Form'!I3369</f>
        <v>3</v>
      </c>
      <c r="K3420">
        <f>'[2]Order Form'!J3369</f>
        <v>2.39</v>
      </c>
      <c r="L3420">
        <f>'[2]Order Form'!K3369</f>
        <v>3.95</v>
      </c>
      <c r="M3420">
        <f>'[2]Order Form'!L3240</f>
        <v>0</v>
      </c>
    </row>
    <row r="3421" spans="3:13" ht="15" hidden="1" customHeight="1" outlineLevel="2" x14ac:dyDescent="0.25">
      <c r="C3421" s="59" t="s">
        <v>37</v>
      </c>
      <c r="D3421" s="59" t="s">
        <v>37</v>
      </c>
      <c r="E3421">
        <f>'[2]Order Form'!D3370</f>
        <v>512335</v>
      </c>
      <c r="F3421">
        <f>'[2]Order Form'!E3370</f>
        <v>6710</v>
      </c>
      <c r="G3421">
        <f>'[2]Order Form'!F3370</f>
        <v>0</v>
      </c>
      <c r="H3421">
        <f>'[2]Order Form'!G3370</f>
        <v>0</v>
      </c>
      <c r="I3421" t="str">
        <f>'[2]Order Form'!H3370</f>
        <v>WS SUZIE BOW ON CLIP PALE PINK</v>
      </c>
      <c r="J3421">
        <f>'[2]Order Form'!I3370</f>
        <v>3</v>
      </c>
      <c r="K3421">
        <f>'[2]Order Form'!J3370</f>
        <v>2.39</v>
      </c>
      <c r="L3421">
        <f>'[2]Order Form'!K3370</f>
        <v>3.95</v>
      </c>
      <c r="M3421">
        <f>'[2]Order Form'!L3241</f>
        <v>0</v>
      </c>
    </row>
    <row r="3422" spans="3:13" ht="15" hidden="1" customHeight="1" outlineLevel="2" x14ac:dyDescent="0.25">
      <c r="C3422" s="59" t="s">
        <v>37</v>
      </c>
      <c r="D3422" s="59" t="s">
        <v>37</v>
      </c>
      <c r="E3422">
        <f>'[2]Order Form'!D3371</f>
        <v>512339</v>
      </c>
      <c r="F3422">
        <f>'[2]Order Form'!E3371</f>
        <v>6712</v>
      </c>
      <c r="G3422">
        <f>'[2]Order Form'!F3371</f>
        <v>0</v>
      </c>
      <c r="H3422">
        <f>'[2]Order Form'!G3371</f>
        <v>0</v>
      </c>
      <c r="I3422" t="str">
        <f>'[2]Order Form'!H3371</f>
        <v>WS BELLA BOW ON SNAP CLIP PALE PINK (2)</v>
      </c>
      <c r="J3422">
        <f>'[2]Order Form'!I3371</f>
        <v>3</v>
      </c>
      <c r="K3422">
        <f>'[2]Order Form'!J3371</f>
        <v>3.61</v>
      </c>
      <c r="L3422">
        <f>'[2]Order Form'!K3371</f>
        <v>5.95</v>
      </c>
      <c r="M3422">
        <f>'[2]Order Form'!L3242</f>
        <v>0</v>
      </c>
    </row>
    <row r="3423" spans="3:13" ht="15" hidden="1" customHeight="1" outlineLevel="2" x14ac:dyDescent="0.25">
      <c r="C3423" s="59" t="s">
        <v>37</v>
      </c>
      <c r="D3423" s="59" t="s">
        <v>37</v>
      </c>
      <c r="E3423">
        <f>'[2]Order Form'!D3372</f>
        <v>512334</v>
      </c>
      <c r="F3423">
        <f>'[2]Order Form'!E3372</f>
        <v>7021</v>
      </c>
      <c r="G3423">
        <f>'[2]Order Form'!F3372</f>
        <v>0</v>
      </c>
      <c r="H3423">
        <f>'[2]Order Form'!G3372</f>
        <v>0</v>
      </c>
      <c r="I3423" t="str">
        <f>'[2]Order Form'!H3372</f>
        <v>WS SUZIE BOW ON CLIP WHITE</v>
      </c>
      <c r="J3423">
        <f>'[2]Order Form'!I3372</f>
        <v>3</v>
      </c>
      <c r="K3423">
        <f>'[2]Order Form'!J3372</f>
        <v>2.39</v>
      </c>
      <c r="L3423">
        <f>'[2]Order Form'!K3372</f>
        <v>3.95</v>
      </c>
      <c r="M3423">
        <f>'[2]Order Form'!L3243</f>
        <v>0</v>
      </c>
    </row>
    <row r="3424" spans="3:13" ht="15" hidden="1" customHeight="1" outlineLevel="2" x14ac:dyDescent="0.25">
      <c r="C3424" s="59" t="s">
        <v>37</v>
      </c>
      <c r="D3424" s="59" t="s">
        <v>37</v>
      </c>
      <c r="E3424">
        <f>'[2]Order Form'!D3373</f>
        <v>0</v>
      </c>
      <c r="F3424">
        <f>'[2]Order Form'!E3373</f>
        <v>0</v>
      </c>
      <c r="G3424">
        <f>'[2]Order Form'!F3373</f>
        <v>0</v>
      </c>
      <c r="H3424">
        <f>'[2]Order Form'!G3373</f>
        <v>0</v>
      </c>
      <c r="I3424">
        <f>'[2]Order Form'!H3373</f>
        <v>0</v>
      </c>
      <c r="J3424">
        <f>'[2]Order Form'!I3373</f>
        <v>0</v>
      </c>
      <c r="K3424">
        <f>'[2]Order Form'!J3373</f>
        <v>0</v>
      </c>
      <c r="L3424">
        <f>'[2]Order Form'!K3373</f>
        <v>0</v>
      </c>
      <c r="M3424">
        <f>'[2]Order Form'!L3244</f>
        <v>0</v>
      </c>
    </row>
    <row r="3425" spans="3:13" ht="15" hidden="1" customHeight="1" outlineLevel="2" x14ac:dyDescent="0.25">
      <c r="C3425" s="59" t="s">
        <v>37</v>
      </c>
      <c r="D3425" s="59" t="s">
        <v>37</v>
      </c>
      <c r="E3425" t="str">
        <f>'[2]Order Form'!D3374</f>
        <v>WSH105</v>
      </c>
      <c r="F3425">
        <f>'[2]Order Form'!E3374</f>
        <v>0</v>
      </c>
      <c r="G3425">
        <f>'[2]Order Form'!F3374</f>
        <v>0</v>
      </c>
      <c r="H3425" t="str">
        <f>'[2]Order Form'!G3374</f>
        <v>P</v>
      </c>
      <c r="I3425" t="str">
        <f>'[2]Order Form'!H3374</f>
        <v>WS SCHOOL TIME HAIR ACCESSORIES PREPACK</v>
      </c>
      <c r="J3425">
        <f>'[2]Order Form'!I3374</f>
        <v>1</v>
      </c>
      <c r="K3425">
        <f>'[2]Order Form'!J3374</f>
        <v>115.32</v>
      </c>
      <c r="L3425">
        <f>'[2]Order Form'!K3374</f>
        <v>190.28</v>
      </c>
      <c r="M3425">
        <f>'[2]Order Form'!L3245</f>
        <v>0</v>
      </c>
    </row>
    <row r="3426" spans="3:13" ht="15" hidden="1" customHeight="1" outlineLevel="2" x14ac:dyDescent="0.25">
      <c r="C3426" s="59" t="s">
        <v>37</v>
      </c>
      <c r="D3426" s="59" t="s">
        <v>37</v>
      </c>
      <c r="E3426">
        <f>'[2]Order Form'!D3375</f>
        <v>511614</v>
      </c>
      <c r="F3426">
        <f>'[2]Order Form'!E3375</f>
        <v>1113</v>
      </c>
      <c r="G3426">
        <f>'[2]Order Form'!F3375</f>
        <v>0</v>
      </c>
      <c r="H3426">
        <f>'[2]Order Form'!G3375</f>
        <v>0</v>
      </c>
      <c r="I3426" t="str">
        <f>'[2]Order Form'!H3375</f>
        <v>WS ZARA SNAP CLIP RED (4)</v>
      </c>
      <c r="J3426">
        <f>'[2]Order Form'!I3375</f>
        <v>3</v>
      </c>
      <c r="K3426">
        <f>'[2]Order Form'!J3375</f>
        <v>3</v>
      </c>
      <c r="L3426">
        <f>'[2]Order Form'!K3375</f>
        <v>4.95</v>
      </c>
      <c r="M3426">
        <f>'[2]Order Form'!L3246</f>
        <v>0</v>
      </c>
    </row>
    <row r="3427" spans="3:13" ht="15" hidden="1" customHeight="1" outlineLevel="2" x14ac:dyDescent="0.25">
      <c r="C3427" s="59" t="s">
        <v>37</v>
      </c>
      <c r="D3427" s="59" t="s">
        <v>37</v>
      </c>
      <c r="E3427">
        <f>'[2]Order Form'!D3376</f>
        <v>512315</v>
      </c>
      <c r="F3427">
        <f>'[2]Order Form'!E3376</f>
        <v>1211</v>
      </c>
      <c r="G3427">
        <f>'[2]Order Form'!F3376</f>
        <v>0</v>
      </c>
      <c r="H3427">
        <f>'[2]Order Form'!G3376</f>
        <v>0</v>
      </c>
      <c r="I3427" t="str">
        <f>'[2]Order Form'!H3376</f>
        <v>WS SOFT ELASTIC BULK PACK RED (8)</v>
      </c>
      <c r="J3427">
        <f>'[2]Order Form'!I3376</f>
        <v>3</v>
      </c>
      <c r="K3427">
        <f>'[2]Order Form'!J3376</f>
        <v>3.61</v>
      </c>
      <c r="L3427">
        <f>'[2]Order Form'!K3376</f>
        <v>5.95</v>
      </c>
      <c r="M3427">
        <f>'[2]Order Form'!L3247</f>
        <v>0</v>
      </c>
    </row>
    <row r="3428" spans="3:13" ht="15" hidden="1" customHeight="1" outlineLevel="2" x14ac:dyDescent="0.25">
      <c r="C3428" s="59" t="s">
        <v>37</v>
      </c>
      <c r="D3428" s="59" t="s">
        <v>37</v>
      </c>
      <c r="E3428">
        <f>'[2]Order Form'!D3377</f>
        <v>511617</v>
      </c>
      <c r="F3428">
        <f>'[2]Order Form'!E3377</f>
        <v>1217</v>
      </c>
      <c r="G3428">
        <f>'[2]Order Form'!F3377</f>
        <v>0</v>
      </c>
      <c r="H3428">
        <f>'[2]Order Form'!G3377</f>
        <v>0</v>
      </c>
      <c r="I3428" t="str">
        <f>'[2]Order Form'!H3377</f>
        <v>WS BOWS ON ELASTIC RED (2)</v>
      </c>
      <c r="J3428">
        <f>'[2]Order Form'!I3377</f>
        <v>3</v>
      </c>
      <c r="K3428">
        <f>'[2]Order Form'!J3377</f>
        <v>3</v>
      </c>
      <c r="L3428">
        <f>'[2]Order Form'!K3377</f>
        <v>4.95</v>
      </c>
      <c r="M3428">
        <f>'[2]Order Form'!L3248</f>
        <v>0</v>
      </c>
    </row>
    <row r="3429" spans="3:13" ht="15" hidden="1" customHeight="1" outlineLevel="2" x14ac:dyDescent="0.25">
      <c r="C3429" s="59" t="s">
        <v>37</v>
      </c>
      <c r="D3429" s="59" t="s">
        <v>37</v>
      </c>
      <c r="E3429">
        <f>'[2]Order Form'!D3378</f>
        <v>511611</v>
      </c>
      <c r="F3429">
        <f>'[2]Order Form'!E3378</f>
        <v>1802</v>
      </c>
      <c r="G3429">
        <f>'[2]Order Form'!F3378</f>
        <v>0</v>
      </c>
      <c r="H3429">
        <f>'[2]Order Form'!G3378</f>
        <v>0</v>
      </c>
      <c r="I3429" t="str">
        <f>'[2]Order Form'!H3378</f>
        <v>WS LOLA SATIN SCRUNCHIE SET BURGANDY (2)</v>
      </c>
      <c r="J3429">
        <f>'[2]Order Form'!I3378</f>
        <v>3</v>
      </c>
      <c r="K3429">
        <f>'[2]Order Form'!J3378</f>
        <v>3</v>
      </c>
      <c r="L3429">
        <f>'[2]Order Form'!K3378</f>
        <v>4.95</v>
      </c>
      <c r="M3429">
        <f>'[2]Order Form'!L3249</f>
        <v>0</v>
      </c>
    </row>
    <row r="3430" spans="3:13" ht="15" hidden="1" customHeight="1" outlineLevel="2" x14ac:dyDescent="0.25">
      <c r="C3430" s="59" t="s">
        <v>37</v>
      </c>
      <c r="D3430" s="59" t="s">
        <v>37</v>
      </c>
      <c r="E3430">
        <f>'[2]Order Form'!D3379</f>
        <v>512317</v>
      </c>
      <c r="F3430">
        <f>'[2]Order Form'!E3379</f>
        <v>1809</v>
      </c>
      <c r="G3430">
        <f>'[2]Order Form'!F3379</f>
        <v>0</v>
      </c>
      <c r="H3430">
        <f>'[2]Order Form'!G3379</f>
        <v>0</v>
      </c>
      <c r="I3430" t="str">
        <f>'[2]Order Form'!H3379</f>
        <v>WS SOFT ELASTIC BULK PACK BURGUNDY (8)</v>
      </c>
      <c r="J3430">
        <f>'[2]Order Form'!I3379</f>
        <v>3</v>
      </c>
      <c r="K3430">
        <f>'[2]Order Form'!J3379</f>
        <v>3.61</v>
      </c>
      <c r="L3430">
        <f>'[2]Order Form'!K3379</f>
        <v>5.95</v>
      </c>
      <c r="M3430">
        <f>'[2]Order Form'!L3250</f>
        <v>0</v>
      </c>
    </row>
    <row r="3431" spans="3:13" ht="15" hidden="1" customHeight="1" outlineLevel="2" x14ac:dyDescent="0.25">
      <c r="C3431" s="59" t="s">
        <v>37</v>
      </c>
      <c r="D3431" s="59" t="s">
        <v>37</v>
      </c>
      <c r="E3431">
        <f>'[2]Order Form'!D3380</f>
        <v>512316</v>
      </c>
      <c r="F3431">
        <f>'[2]Order Form'!E3380</f>
        <v>3600</v>
      </c>
      <c r="G3431">
        <f>'[2]Order Form'!F3380</f>
        <v>0</v>
      </c>
      <c r="H3431">
        <f>'[2]Order Form'!G3380</f>
        <v>0</v>
      </c>
      <c r="I3431" t="str">
        <f>'[2]Order Form'!H3380</f>
        <v>WS SOFT ELASTIC BULK PACK BOTTLE GREEN (8)</v>
      </c>
      <c r="J3431">
        <f>'[2]Order Form'!I3380</f>
        <v>3</v>
      </c>
      <c r="K3431">
        <f>'[2]Order Form'!J3380</f>
        <v>3.61</v>
      </c>
      <c r="L3431">
        <f>'[2]Order Form'!K3380</f>
        <v>5.95</v>
      </c>
      <c r="M3431">
        <f>'[2]Order Form'!L3251</f>
        <v>0</v>
      </c>
    </row>
    <row r="3432" spans="3:13" ht="15" hidden="1" customHeight="1" outlineLevel="2" x14ac:dyDescent="0.25">
      <c r="C3432" s="59" t="s">
        <v>37</v>
      </c>
      <c r="D3432" s="59" t="s">
        <v>37</v>
      </c>
      <c r="E3432">
        <f>'[2]Order Form'!D3381</f>
        <v>511612</v>
      </c>
      <c r="F3432">
        <f>'[2]Order Form'!E3381</f>
        <v>3601</v>
      </c>
      <c r="G3432">
        <f>'[2]Order Form'!F3381</f>
        <v>0</v>
      </c>
      <c r="H3432">
        <f>'[2]Order Form'!G3381</f>
        <v>0</v>
      </c>
      <c r="I3432" t="str">
        <f>'[2]Order Form'!H3381</f>
        <v>WS LOLA SATIN SCRUNCHIE SET BOTTLE GREEN (2)</v>
      </c>
      <c r="J3432">
        <f>'[2]Order Form'!I3381</f>
        <v>3</v>
      </c>
      <c r="K3432">
        <f>'[2]Order Form'!J3381</f>
        <v>3</v>
      </c>
      <c r="L3432">
        <f>'[2]Order Form'!K3381</f>
        <v>4.95</v>
      </c>
      <c r="M3432">
        <f>'[2]Order Form'!L3252</f>
        <v>0</v>
      </c>
    </row>
    <row r="3433" spans="3:13" ht="15" hidden="1" customHeight="1" outlineLevel="2" x14ac:dyDescent="0.25">
      <c r="C3433" s="59" t="s">
        <v>37</v>
      </c>
      <c r="D3433" s="59" t="s">
        <v>37</v>
      </c>
      <c r="E3433">
        <f>'[2]Order Form'!D3382</f>
        <v>511618</v>
      </c>
      <c r="F3433">
        <f>'[2]Order Form'!E3382</f>
        <v>4301</v>
      </c>
      <c r="G3433">
        <f>'[2]Order Form'!F3382</f>
        <v>0</v>
      </c>
      <c r="H3433">
        <f>'[2]Order Form'!G3382</f>
        <v>0</v>
      </c>
      <c r="I3433" t="str">
        <f>'[2]Order Form'!H3382</f>
        <v>WS BOWS ON ELASTIC ROYAL BLUE (2)</v>
      </c>
      <c r="J3433">
        <f>'[2]Order Form'!I3382</f>
        <v>3</v>
      </c>
      <c r="K3433">
        <f>'[2]Order Form'!J3382</f>
        <v>3</v>
      </c>
      <c r="L3433">
        <f>'[2]Order Form'!K3382</f>
        <v>4.95</v>
      </c>
      <c r="M3433">
        <f>'[2]Order Form'!L3253</f>
        <v>0</v>
      </c>
    </row>
    <row r="3434" spans="3:13" ht="15" hidden="1" customHeight="1" outlineLevel="2" x14ac:dyDescent="0.25">
      <c r="C3434" s="59" t="s">
        <v>37</v>
      </c>
      <c r="D3434" s="59" t="s">
        <v>37</v>
      </c>
      <c r="E3434">
        <f>'[2]Order Form'!D3383</f>
        <v>511615</v>
      </c>
      <c r="F3434">
        <f>'[2]Order Form'!E3383</f>
        <v>4504</v>
      </c>
      <c r="G3434">
        <f>'[2]Order Form'!F3383</f>
        <v>0</v>
      </c>
      <c r="H3434">
        <f>'[2]Order Form'!G3383</f>
        <v>0</v>
      </c>
      <c r="I3434" t="str">
        <f>'[2]Order Form'!H3383</f>
        <v>WS ZARA SNAP CLIP NAVY (4)</v>
      </c>
      <c r="J3434">
        <f>'[2]Order Form'!I3383</f>
        <v>3</v>
      </c>
      <c r="K3434">
        <f>'[2]Order Form'!J3383</f>
        <v>3</v>
      </c>
      <c r="L3434">
        <f>'[2]Order Form'!K3383</f>
        <v>4.95</v>
      </c>
      <c r="M3434">
        <f>'[2]Order Form'!L3254</f>
        <v>0</v>
      </c>
    </row>
    <row r="3435" spans="3:13" ht="15" hidden="1" customHeight="1" outlineLevel="2" x14ac:dyDescent="0.25">
      <c r="C3435" s="59" t="s">
        <v>37</v>
      </c>
      <c r="D3435" s="59" t="s">
        <v>37</v>
      </c>
      <c r="E3435">
        <f>'[2]Order Form'!D3384</f>
        <v>511613</v>
      </c>
      <c r="F3435">
        <f>'[2]Order Form'!E3384</f>
        <v>4601</v>
      </c>
      <c r="G3435">
        <f>'[2]Order Form'!F3384</f>
        <v>0</v>
      </c>
      <c r="H3435">
        <f>'[2]Order Form'!G3384</f>
        <v>0</v>
      </c>
      <c r="I3435" t="str">
        <f>'[2]Order Form'!H3384</f>
        <v>WS LOLA SATIN SCRUNCHIE SET NAVY (2)</v>
      </c>
      <c r="J3435">
        <f>'[2]Order Form'!I3384</f>
        <v>3</v>
      </c>
      <c r="K3435">
        <f>'[2]Order Form'!J3384</f>
        <v>3</v>
      </c>
      <c r="L3435">
        <f>'[2]Order Form'!K3384</f>
        <v>4.95</v>
      </c>
      <c r="M3435">
        <f>'[2]Order Form'!L3255</f>
        <v>0</v>
      </c>
    </row>
    <row r="3436" spans="3:13" ht="15" hidden="1" customHeight="1" outlineLevel="2" x14ac:dyDescent="0.25">
      <c r="C3436" s="59" t="s">
        <v>37</v>
      </c>
      <c r="D3436" s="59" t="s">
        <v>37</v>
      </c>
      <c r="E3436">
        <f>'[2]Order Form'!D3385</f>
        <v>511619</v>
      </c>
      <c r="F3436">
        <f>'[2]Order Form'!E3385</f>
        <v>4608</v>
      </c>
      <c r="G3436">
        <f>'[2]Order Form'!F3385</f>
        <v>0</v>
      </c>
      <c r="H3436">
        <f>'[2]Order Form'!G3385</f>
        <v>0</v>
      </c>
      <c r="I3436" t="str">
        <f>'[2]Order Form'!H3385</f>
        <v>WS BOW ON ELASTIC NAVY (2)</v>
      </c>
      <c r="J3436">
        <f>'[2]Order Form'!I3385</f>
        <v>3</v>
      </c>
      <c r="K3436">
        <f>'[2]Order Form'!J3385</f>
        <v>3</v>
      </c>
      <c r="L3436">
        <f>'[2]Order Form'!K3385</f>
        <v>4.95</v>
      </c>
      <c r="M3436">
        <f>'[2]Order Form'!L3256</f>
        <v>0</v>
      </c>
    </row>
    <row r="3437" spans="3:13" ht="15" hidden="1" customHeight="1" outlineLevel="2" x14ac:dyDescent="0.25">
      <c r="C3437" s="59" t="s">
        <v>37</v>
      </c>
      <c r="D3437" s="59" t="s">
        <v>37</v>
      </c>
      <c r="E3437">
        <f>'[2]Order Form'!D3386</f>
        <v>511623</v>
      </c>
      <c r="F3437">
        <f>'[2]Order Form'!E3386</f>
        <v>4615</v>
      </c>
      <c r="G3437">
        <f>'[2]Order Form'!F3386</f>
        <v>0</v>
      </c>
      <c r="H3437">
        <f>'[2]Order Form'!G3386</f>
        <v>0</v>
      </c>
      <c r="I3437" t="str">
        <f>'[2]Order Form'!H3386</f>
        <v>WS SOFT ELASTIC BULK PACK NAVY (8)</v>
      </c>
      <c r="J3437">
        <f>'[2]Order Form'!I3386</f>
        <v>3</v>
      </c>
      <c r="K3437">
        <f>'[2]Order Form'!J3386</f>
        <v>3.61</v>
      </c>
      <c r="L3437">
        <f>'[2]Order Form'!K3386</f>
        <v>5.95</v>
      </c>
      <c r="M3437">
        <f>'[2]Order Form'!L3257</f>
        <v>0</v>
      </c>
    </row>
    <row r="3438" spans="3:13" ht="15" hidden="1" customHeight="1" outlineLevel="2" x14ac:dyDescent="0.25">
      <c r="C3438" s="59" t="s">
        <v>37</v>
      </c>
      <c r="D3438" s="59" t="s">
        <v>37</v>
      </c>
      <c r="E3438">
        <f>'[2]Order Form'!D3387</f>
        <v>0</v>
      </c>
      <c r="F3438">
        <f>'[2]Order Form'!E3387</f>
        <v>0</v>
      </c>
      <c r="G3438">
        <f>'[2]Order Form'!F3387</f>
        <v>0</v>
      </c>
      <c r="H3438">
        <f>'[2]Order Form'!G3387</f>
        <v>0</v>
      </c>
      <c r="I3438">
        <f>'[2]Order Form'!H3387</f>
        <v>0</v>
      </c>
      <c r="J3438">
        <f>'[2]Order Form'!I3387</f>
        <v>0</v>
      </c>
      <c r="K3438">
        <f>'[2]Order Form'!J3387</f>
        <v>0</v>
      </c>
      <c r="L3438">
        <f>'[2]Order Form'!K3387</f>
        <v>0</v>
      </c>
      <c r="M3438">
        <f>'[2]Order Form'!L3258</f>
        <v>0</v>
      </c>
    </row>
    <row r="3439" spans="3:13" ht="15" hidden="1" customHeight="1" outlineLevel="2" x14ac:dyDescent="0.25">
      <c r="C3439" s="59" t="s">
        <v>37</v>
      </c>
      <c r="D3439" s="59" t="s">
        <v>37</v>
      </c>
      <c r="E3439">
        <f>'[2]Order Form'!D3388</f>
        <v>0</v>
      </c>
      <c r="F3439">
        <f>'[2]Order Form'!E3388</f>
        <v>0</v>
      </c>
      <c r="G3439">
        <f>'[2]Order Form'!F3388</f>
        <v>0</v>
      </c>
      <c r="H3439">
        <f>'[2]Order Form'!G3388</f>
        <v>0</v>
      </c>
      <c r="I3439">
        <f>'[2]Order Form'!H3388</f>
        <v>0</v>
      </c>
      <c r="J3439">
        <f>'[2]Order Form'!I3388</f>
        <v>0</v>
      </c>
      <c r="K3439">
        <f>'[2]Order Form'!J3388</f>
        <v>0</v>
      </c>
      <c r="L3439">
        <f>'[2]Order Form'!K3388</f>
        <v>0</v>
      </c>
      <c r="M3439">
        <f>'[2]Order Form'!L3259</f>
        <v>0</v>
      </c>
    </row>
    <row r="3440" spans="3:13" ht="15" hidden="1" customHeight="1" outlineLevel="2" x14ac:dyDescent="0.25">
      <c r="C3440" s="59" t="s">
        <v>37</v>
      </c>
      <c r="D3440" s="59" t="s">
        <v>37</v>
      </c>
      <c r="E3440">
        <f>'[2]Order Form'!D3389</f>
        <v>0</v>
      </c>
      <c r="F3440">
        <f>'[2]Order Form'!E3389</f>
        <v>0</v>
      </c>
      <c r="G3440">
        <f>'[2]Order Form'!F3389</f>
        <v>0</v>
      </c>
      <c r="H3440">
        <f>'[2]Order Form'!G3389</f>
        <v>0</v>
      </c>
      <c r="I3440">
        <f>'[2]Order Form'!H3389</f>
        <v>0</v>
      </c>
      <c r="J3440">
        <f>'[2]Order Form'!I3389</f>
        <v>0</v>
      </c>
      <c r="K3440">
        <f>'[2]Order Form'!J3389</f>
        <v>0</v>
      </c>
      <c r="L3440">
        <f>'[2]Order Form'!K3389</f>
        <v>0</v>
      </c>
      <c r="M3440">
        <f>'[2]Order Form'!L3260</f>
        <v>0</v>
      </c>
    </row>
    <row r="3441" spans="3:13" ht="15" hidden="1" customHeight="1" outlineLevel="2" x14ac:dyDescent="0.25">
      <c r="C3441" s="59" t="s">
        <v>37</v>
      </c>
      <c r="D3441" s="59" t="s">
        <v>37</v>
      </c>
      <c r="E3441">
        <f>'[2]Order Form'!D3390</f>
        <v>512238</v>
      </c>
      <c r="F3441">
        <f>'[2]Order Form'!E3390</f>
        <v>1103</v>
      </c>
      <c r="G3441">
        <f>'[2]Order Form'!F3390</f>
        <v>0</v>
      </c>
      <c r="H3441">
        <f>'[2]Order Form'!G3390</f>
        <v>0</v>
      </c>
      <c r="I3441" t="str">
        <f>'[2]Order Form'!H3390</f>
        <v>WS CHRISTMAS TREE ON SNAP CLIP RED (2)</v>
      </c>
      <c r="J3441">
        <f>'[2]Order Form'!I3390</f>
        <v>3</v>
      </c>
      <c r="K3441">
        <f>'[2]Order Form'!J3390</f>
        <v>3</v>
      </c>
      <c r="L3441">
        <f>'[2]Order Form'!K3390</f>
        <v>4.95</v>
      </c>
      <c r="M3441">
        <f>'[2]Order Form'!L3261</f>
        <v>0</v>
      </c>
    </row>
    <row r="3442" spans="3:13" ht="15" hidden="1" customHeight="1" outlineLevel="2" x14ac:dyDescent="0.25">
      <c r="C3442" s="59" t="s">
        <v>37</v>
      </c>
      <c r="D3442" s="59" t="s">
        <v>37</v>
      </c>
      <c r="E3442">
        <f>'[2]Order Form'!D3391</f>
        <v>512234</v>
      </c>
      <c r="F3442">
        <f>'[2]Order Form'!E3391</f>
        <v>1104</v>
      </c>
      <c r="G3442">
        <f>'[2]Order Form'!F3391</f>
        <v>0</v>
      </c>
      <c r="H3442">
        <f>'[2]Order Form'!G3391</f>
        <v>0</v>
      </c>
      <c r="I3442" t="str">
        <f>'[2]Order Form'!H3391</f>
        <v>WS TWINKLE STAR BOW ON CLIP RED/GOLD</v>
      </c>
      <c r="J3442">
        <f>'[2]Order Form'!I3391</f>
        <v>3</v>
      </c>
      <c r="K3442">
        <f>'[2]Order Form'!J3391</f>
        <v>3</v>
      </c>
      <c r="L3442">
        <f>'[2]Order Form'!K3391</f>
        <v>4.95</v>
      </c>
      <c r="M3442">
        <f>'[2]Order Form'!L3262</f>
        <v>0</v>
      </c>
    </row>
    <row r="3443" spans="3:13" ht="15" hidden="1" customHeight="1" outlineLevel="2" x14ac:dyDescent="0.25">
      <c r="C3443" s="59" t="s">
        <v>37</v>
      </c>
      <c r="D3443" s="59" t="s">
        <v>37</v>
      </c>
      <c r="E3443">
        <f>'[2]Order Form'!D3392</f>
        <v>512231</v>
      </c>
      <c r="F3443">
        <f>'[2]Order Form'!E3392</f>
        <v>1111</v>
      </c>
      <c r="G3443">
        <f>'[2]Order Form'!F3392</f>
        <v>0</v>
      </c>
      <c r="H3443">
        <f>'[2]Order Form'!G3392</f>
        <v>0</v>
      </c>
      <c r="I3443" t="str">
        <f>'[2]Order Form'!H3392</f>
        <v>WS RED SPARKLE SNAP CLIP RED (4)</v>
      </c>
      <c r="J3443">
        <f>'[2]Order Form'!I3392</f>
        <v>3</v>
      </c>
      <c r="K3443">
        <f>'[2]Order Form'!J3392</f>
        <v>3</v>
      </c>
      <c r="L3443">
        <f>'[2]Order Form'!K3392</f>
        <v>4.95</v>
      </c>
      <c r="M3443">
        <f>'[2]Order Form'!L3263</f>
        <v>0</v>
      </c>
    </row>
    <row r="3444" spans="3:13" ht="15" hidden="1" customHeight="1" outlineLevel="2" x14ac:dyDescent="0.25">
      <c r="C3444" s="59" t="s">
        <v>37</v>
      </c>
      <c r="D3444" s="59" t="s">
        <v>37</v>
      </c>
      <c r="E3444">
        <f>'[2]Order Form'!D3393</f>
        <v>504552</v>
      </c>
      <c r="F3444">
        <f>'[2]Order Form'!E3393</f>
        <v>1112</v>
      </c>
      <c r="G3444">
        <f>'[2]Order Form'!F3393</f>
        <v>0</v>
      </c>
      <c r="H3444">
        <f>'[2]Order Form'!G3393</f>
        <v>0</v>
      </c>
      <c r="I3444" t="str">
        <f>'[2]Order Form'!H3393</f>
        <v>WS ZOE SNAP CLIPS (4) RED</v>
      </c>
      <c r="J3444">
        <f>'[2]Order Form'!I3393</f>
        <v>3</v>
      </c>
      <c r="K3444">
        <f>'[2]Order Form'!J3393</f>
        <v>2.39</v>
      </c>
      <c r="L3444">
        <f>'[2]Order Form'!K3393</f>
        <v>3.95</v>
      </c>
      <c r="M3444">
        <f>'[2]Order Form'!L3264</f>
        <v>0</v>
      </c>
    </row>
    <row r="3445" spans="3:13" ht="15" hidden="1" customHeight="1" outlineLevel="2" x14ac:dyDescent="0.25">
      <c r="C3445" s="59" t="s">
        <v>37</v>
      </c>
      <c r="D3445" s="59" t="s">
        <v>37</v>
      </c>
      <c r="E3445">
        <f>'[2]Order Form'!D3394</f>
        <v>511614</v>
      </c>
      <c r="F3445">
        <f>'[2]Order Form'!E3394</f>
        <v>1113</v>
      </c>
      <c r="G3445">
        <f>'[2]Order Form'!F3394</f>
        <v>0</v>
      </c>
      <c r="H3445">
        <f>'[2]Order Form'!G3394</f>
        <v>0</v>
      </c>
      <c r="I3445" t="str">
        <f>'[2]Order Form'!H3394</f>
        <v>*(ST) WS ZARA SNAP CLIP RED (4)</v>
      </c>
      <c r="J3445">
        <f>'[2]Order Form'!I3394</f>
        <v>3</v>
      </c>
      <c r="K3445">
        <f>'[2]Order Form'!J3394</f>
        <v>3</v>
      </c>
      <c r="L3445">
        <f>'[2]Order Form'!K3394</f>
        <v>4.95</v>
      </c>
      <c r="M3445" t="e">
        <f>'[2]Order Form'!#REF!</f>
        <v>#REF!</v>
      </c>
    </row>
    <row r="3446" spans="3:13" ht="15" hidden="1" customHeight="1" outlineLevel="2" x14ac:dyDescent="0.25">
      <c r="C3446" s="59" t="s">
        <v>37</v>
      </c>
      <c r="D3446" s="59" t="s">
        <v>37</v>
      </c>
      <c r="E3446">
        <f>'[2]Order Form'!D3395</f>
        <v>512329</v>
      </c>
      <c r="F3446">
        <f>'[2]Order Form'!E3395</f>
        <v>1115</v>
      </c>
      <c r="G3446">
        <f>'[2]Order Form'!F3395</f>
        <v>0</v>
      </c>
      <c r="H3446">
        <f>'[2]Order Form'!G3395</f>
        <v>0</v>
      </c>
      <c r="I3446" t="str">
        <f>'[2]Order Form'!H3395</f>
        <v>*(CB) WS SNAP AND BOBBY SET RED (4)</v>
      </c>
      <c r="J3446">
        <f>'[2]Order Form'!I3395</f>
        <v>3</v>
      </c>
      <c r="K3446">
        <f>'[2]Order Form'!J3395</f>
        <v>2.39</v>
      </c>
      <c r="L3446">
        <f>'[2]Order Form'!K3395</f>
        <v>3.95</v>
      </c>
      <c r="M3446">
        <f>'[2]Order Form'!L3265</f>
        <v>0</v>
      </c>
    </row>
    <row r="3447" spans="3:13" ht="15" hidden="1" customHeight="1" outlineLevel="2" x14ac:dyDescent="0.25">
      <c r="C3447" s="59" t="s">
        <v>37</v>
      </c>
      <c r="D3447" s="59" t="s">
        <v>37</v>
      </c>
      <c r="E3447">
        <f>'[2]Order Form'!D3396</f>
        <v>512333</v>
      </c>
      <c r="F3447">
        <f>'[2]Order Form'!E3396</f>
        <v>1118</v>
      </c>
      <c r="G3447">
        <f>'[2]Order Form'!F3396</f>
        <v>0</v>
      </c>
      <c r="H3447">
        <f>'[2]Order Form'!G3396</f>
        <v>0</v>
      </c>
      <c r="I3447" t="str">
        <f>'[2]Order Form'!H3396</f>
        <v>*(CB) WS SUZIE BOW ON CLIP RED</v>
      </c>
      <c r="J3447">
        <f>'[2]Order Form'!I3396</f>
        <v>3</v>
      </c>
      <c r="K3447">
        <f>'[2]Order Form'!J3396</f>
        <v>2.39</v>
      </c>
      <c r="L3447">
        <f>'[2]Order Form'!K3396</f>
        <v>3.95</v>
      </c>
      <c r="M3447" t="e">
        <f>'[2]Order Form'!#REF!</f>
        <v>#REF!</v>
      </c>
    </row>
    <row r="3448" spans="3:13" ht="15" hidden="1" customHeight="1" outlineLevel="2" x14ac:dyDescent="0.25">
      <c r="C3448" s="59" t="s">
        <v>37</v>
      </c>
      <c r="D3448" s="59" t="s">
        <v>37</v>
      </c>
      <c r="E3448">
        <f>'[2]Order Form'!D3397</f>
        <v>509556</v>
      </c>
      <c r="F3448">
        <f>'[2]Order Form'!E3397</f>
        <v>1127</v>
      </c>
      <c r="G3448">
        <f>'[2]Order Form'!F3397</f>
        <v>0</v>
      </c>
      <c r="H3448">
        <f>'[2]Order Form'!G3397</f>
        <v>0</v>
      </c>
      <c r="I3448" t="str">
        <f>'[2]Order Form'!H3397</f>
        <v>WS STRIPE BOW CLIPS RED (2)</v>
      </c>
      <c r="J3448">
        <f>'[2]Order Form'!I3397</f>
        <v>3</v>
      </c>
      <c r="K3448">
        <f>'[2]Order Form'!J3397</f>
        <v>3.61</v>
      </c>
      <c r="L3448">
        <f>'[2]Order Form'!K3397</f>
        <v>5.95</v>
      </c>
      <c r="M3448">
        <f>'[2]Order Form'!L3266</f>
        <v>0</v>
      </c>
    </row>
    <row r="3449" spans="3:13" ht="15" hidden="1" customHeight="1" outlineLevel="2" x14ac:dyDescent="0.25">
      <c r="C3449" s="59" t="s">
        <v>37</v>
      </c>
      <c r="D3449" s="59" t="s">
        <v>37</v>
      </c>
      <c r="E3449">
        <f>'[2]Order Form'!D3398</f>
        <v>510772</v>
      </c>
      <c r="F3449">
        <f>'[2]Order Form'!E3398</f>
        <v>1131</v>
      </c>
      <c r="G3449">
        <f>'[2]Order Form'!F3398</f>
        <v>0</v>
      </c>
      <c r="H3449">
        <f>'[2]Order Form'!G3398</f>
        <v>0</v>
      </c>
      <c r="I3449" t="str">
        <f>'[2]Order Form'!H3398</f>
        <v>WS SOFT TOUCH LARGE TRIANGLE CLIPS POPPY (2)</v>
      </c>
      <c r="J3449">
        <f>'[2]Order Form'!I3398</f>
        <v>3</v>
      </c>
      <c r="K3449">
        <f>'[2]Order Form'!J3398</f>
        <v>3</v>
      </c>
      <c r="L3449">
        <f>'[2]Order Form'!K3398</f>
        <v>4.95</v>
      </c>
      <c r="M3449">
        <f>'[2]Order Form'!L3267</f>
        <v>0</v>
      </c>
    </row>
    <row r="3450" spans="3:13" ht="15" hidden="1" customHeight="1" outlineLevel="2" x14ac:dyDescent="0.25">
      <c r="C3450" s="59" t="s">
        <v>37</v>
      </c>
      <c r="D3450" s="59" t="s">
        <v>37</v>
      </c>
      <c r="E3450">
        <f>'[2]Order Form'!D3399</f>
        <v>0</v>
      </c>
      <c r="F3450">
        <f>'[2]Order Form'!E3399</f>
        <v>0</v>
      </c>
      <c r="G3450">
        <f>'[2]Order Form'!F3399</f>
        <v>0</v>
      </c>
      <c r="H3450">
        <f>'[2]Order Form'!G3399</f>
        <v>0</v>
      </c>
      <c r="I3450">
        <f>'[2]Order Form'!H3399</f>
        <v>0</v>
      </c>
      <c r="J3450">
        <f>'[2]Order Form'!I3399</f>
        <v>0</v>
      </c>
      <c r="K3450">
        <f>'[2]Order Form'!J3399</f>
        <v>0</v>
      </c>
      <c r="L3450">
        <f>'[2]Order Form'!K3399</f>
        <v>0</v>
      </c>
      <c r="M3450">
        <f>'[2]Order Form'!L3268</f>
        <v>0</v>
      </c>
    </row>
    <row r="3451" spans="3:13" ht="15" hidden="1" customHeight="1" outlineLevel="2" x14ac:dyDescent="0.25">
      <c r="C3451" s="59" t="s">
        <v>37</v>
      </c>
      <c r="D3451" s="59" t="s">
        <v>37</v>
      </c>
      <c r="E3451">
        <f>'[2]Order Form'!D3400</f>
        <v>506691</v>
      </c>
      <c r="F3451">
        <f>'[2]Order Form'!E3400</f>
        <v>1204</v>
      </c>
      <c r="G3451">
        <f>'[2]Order Form'!F3400</f>
        <v>0</v>
      </c>
      <c r="H3451">
        <f>'[2]Order Form'!G3400</f>
        <v>0</v>
      </c>
      <c r="I3451" t="str">
        <f>'[2]Order Form'!H3400</f>
        <v>WS PLAIN SCRUNCHIE RED</v>
      </c>
      <c r="J3451">
        <f>'[2]Order Form'!I3400</f>
        <v>3</v>
      </c>
      <c r="K3451">
        <f>'[2]Order Form'!J3400</f>
        <v>2.39</v>
      </c>
      <c r="L3451">
        <f>'[2]Order Form'!K3400</f>
        <v>3.95</v>
      </c>
      <c r="M3451">
        <f>'[2]Order Form'!L3269</f>
        <v>0</v>
      </c>
    </row>
    <row r="3452" spans="3:13" ht="15" hidden="1" customHeight="1" outlineLevel="2" x14ac:dyDescent="0.25">
      <c r="C3452" s="59" t="s">
        <v>37</v>
      </c>
      <c r="D3452" s="59" t="s">
        <v>37</v>
      </c>
      <c r="E3452">
        <f>'[2]Order Form'!D3401</f>
        <v>512315</v>
      </c>
      <c r="F3452">
        <f>'[2]Order Form'!E3401</f>
        <v>1211</v>
      </c>
      <c r="G3452">
        <f>'[2]Order Form'!F3401</f>
        <v>0</v>
      </c>
      <c r="H3452">
        <f>'[2]Order Form'!G3401</f>
        <v>0</v>
      </c>
      <c r="I3452" t="str">
        <f>'[2]Order Form'!H3401</f>
        <v>*(ST) WS SOFT ELASTIC BULK PACK RED (8)</v>
      </c>
      <c r="J3452">
        <f>'[2]Order Form'!I3401</f>
        <v>3</v>
      </c>
      <c r="K3452">
        <f>'[2]Order Form'!J3401</f>
        <v>3.61</v>
      </c>
      <c r="L3452">
        <f>'[2]Order Form'!K3401</f>
        <v>5.95</v>
      </c>
      <c r="M3452">
        <f>'[2]Order Form'!L3270</f>
        <v>0</v>
      </c>
    </row>
    <row r="3453" spans="3:13" ht="15" hidden="1" customHeight="1" outlineLevel="2" x14ac:dyDescent="0.25">
      <c r="C3453" s="59" t="s">
        <v>37</v>
      </c>
      <c r="D3453" s="59" t="s">
        <v>37</v>
      </c>
      <c r="E3453">
        <f>'[2]Order Form'!D3402</f>
        <v>509327</v>
      </c>
      <c r="F3453">
        <f>'[2]Order Form'!E3402</f>
        <v>1216</v>
      </c>
      <c r="G3453">
        <f>'[2]Order Form'!F3402</f>
        <v>0</v>
      </c>
      <c r="H3453">
        <f>'[2]Order Form'!G3402</f>
        <v>0</v>
      </c>
      <c r="I3453" t="str">
        <f>'[2]Order Form'!H3402</f>
        <v>WS SOFT ELASTIC RED (4)</v>
      </c>
      <c r="J3453">
        <f>'[2]Order Form'!I3402</f>
        <v>3</v>
      </c>
      <c r="K3453">
        <f>'[2]Order Form'!J3402</f>
        <v>2.39</v>
      </c>
      <c r="L3453">
        <f>'[2]Order Form'!K3402</f>
        <v>3.95</v>
      </c>
      <c r="M3453">
        <f>'[2]Order Form'!L3271</f>
        <v>0</v>
      </c>
    </row>
    <row r="3454" spans="3:13" ht="15" hidden="1" customHeight="1" outlineLevel="2" x14ac:dyDescent="0.25">
      <c r="C3454" s="59" t="s">
        <v>37</v>
      </c>
      <c r="D3454" s="59" t="s">
        <v>37</v>
      </c>
      <c r="E3454">
        <f>'[2]Order Form'!D3403</f>
        <v>511617</v>
      </c>
      <c r="F3454">
        <f>'[2]Order Form'!E3403</f>
        <v>1217</v>
      </c>
      <c r="G3454">
        <f>'[2]Order Form'!F3403</f>
        <v>0</v>
      </c>
      <c r="H3454">
        <f>'[2]Order Form'!G3403</f>
        <v>0</v>
      </c>
      <c r="I3454" t="str">
        <f>'[2]Order Form'!H3403</f>
        <v>*(ST) WS BOWS ON ELASTIC RED (2)</v>
      </c>
      <c r="J3454">
        <f>'[2]Order Form'!I3403</f>
        <v>3</v>
      </c>
      <c r="K3454">
        <f>'[2]Order Form'!J3403</f>
        <v>3</v>
      </c>
      <c r="L3454">
        <f>'[2]Order Form'!K3403</f>
        <v>4.95</v>
      </c>
      <c r="M3454">
        <f>'[2]Order Form'!L3272</f>
        <v>0</v>
      </c>
    </row>
    <row r="3455" spans="3:13" ht="15" hidden="1" customHeight="1" outlineLevel="2" x14ac:dyDescent="0.25">
      <c r="C3455" s="59" t="s">
        <v>37</v>
      </c>
      <c r="D3455" s="59" t="s">
        <v>37</v>
      </c>
      <c r="E3455">
        <f>'[2]Order Form'!D3404</f>
        <v>512232</v>
      </c>
      <c r="F3455">
        <f>'[2]Order Form'!E3404</f>
        <v>1218</v>
      </c>
      <c r="G3455">
        <f>'[2]Order Form'!F3404</f>
        <v>0</v>
      </c>
      <c r="H3455">
        <f>'[2]Order Form'!G3404</f>
        <v>0</v>
      </c>
      <c r="I3455" t="str">
        <f>'[2]Order Form'!H3404</f>
        <v>WS STRIPE BOW ON ELASTIC RED (2)</v>
      </c>
      <c r="J3455">
        <f>'[2]Order Form'!I3404</f>
        <v>3</v>
      </c>
      <c r="K3455">
        <f>'[2]Order Form'!J3404</f>
        <v>3.61</v>
      </c>
      <c r="L3455">
        <f>'[2]Order Form'!K3404</f>
        <v>5.95</v>
      </c>
      <c r="M3455">
        <f>'[2]Order Form'!L3273</f>
        <v>0</v>
      </c>
    </row>
    <row r="3456" spans="3:13" ht="15" hidden="1" customHeight="1" outlineLevel="2" x14ac:dyDescent="0.25">
      <c r="C3456" s="59" t="s">
        <v>37</v>
      </c>
      <c r="D3456" s="59" t="s">
        <v>37</v>
      </c>
      <c r="E3456">
        <f>'[2]Order Form'!D3405</f>
        <v>512233</v>
      </c>
      <c r="F3456">
        <f>'[2]Order Form'!E3405</f>
        <v>1219</v>
      </c>
      <c r="G3456">
        <f>'[2]Order Form'!F3405</f>
        <v>0</v>
      </c>
      <c r="H3456">
        <f>'[2]Order Form'!G3405</f>
        <v>0</v>
      </c>
      <c r="I3456" t="str">
        <f>'[2]Order Form'!H3405</f>
        <v>WS STAR SCRUNCHIE RED</v>
      </c>
      <c r="J3456">
        <f>'[2]Order Form'!I3405</f>
        <v>3</v>
      </c>
      <c r="K3456">
        <f>'[2]Order Form'!J3405</f>
        <v>3</v>
      </c>
      <c r="L3456">
        <f>'[2]Order Form'!K3405</f>
        <v>4.95</v>
      </c>
      <c r="M3456">
        <f>'[2]Order Form'!L3274</f>
        <v>0</v>
      </c>
    </row>
    <row r="3457" spans="3:13" ht="15" hidden="1" customHeight="1" outlineLevel="2" x14ac:dyDescent="0.25">
      <c r="C3457" s="59" t="s">
        <v>37</v>
      </c>
      <c r="D3457" s="59" t="s">
        <v>37</v>
      </c>
      <c r="E3457">
        <f>'[2]Order Form'!D3406</f>
        <v>512337</v>
      </c>
      <c r="F3457">
        <f>'[2]Order Form'!E3406</f>
        <v>1224</v>
      </c>
      <c r="G3457">
        <f>'[2]Order Form'!F3406</f>
        <v>0</v>
      </c>
      <c r="H3457">
        <f>'[2]Order Form'!G3406</f>
        <v>0</v>
      </c>
      <c r="I3457" t="str">
        <f>'[2]Order Form'!H3406</f>
        <v>*(CB) WS LOOP BOW ON ELASTIC RED (2)</v>
      </c>
      <c r="J3457">
        <f>'[2]Order Form'!I3406</f>
        <v>3</v>
      </c>
      <c r="K3457">
        <f>'[2]Order Form'!J3406</f>
        <v>3</v>
      </c>
      <c r="L3457">
        <f>'[2]Order Form'!K3406</f>
        <v>4.95</v>
      </c>
      <c r="M3457">
        <f>'[2]Order Form'!L3275</f>
        <v>0</v>
      </c>
    </row>
    <row r="3458" spans="3:13" ht="15" hidden="1" customHeight="1" outlineLevel="2" x14ac:dyDescent="0.25">
      <c r="C3458" s="59" t="s">
        <v>37</v>
      </c>
      <c r="D3458" s="59" t="s">
        <v>37</v>
      </c>
      <c r="E3458">
        <f>'[2]Order Form'!D3407</f>
        <v>0</v>
      </c>
      <c r="F3458">
        <f>'[2]Order Form'!E3407</f>
        <v>0</v>
      </c>
      <c r="G3458">
        <f>'[2]Order Form'!F3407</f>
        <v>0</v>
      </c>
      <c r="H3458">
        <f>'[2]Order Form'!G3407</f>
        <v>0</v>
      </c>
      <c r="I3458">
        <f>'[2]Order Form'!H3407</f>
        <v>0</v>
      </c>
      <c r="J3458">
        <f>'[2]Order Form'!I3407</f>
        <v>0</v>
      </c>
      <c r="K3458">
        <f>'[2]Order Form'!J3407</f>
        <v>0</v>
      </c>
      <c r="L3458">
        <f>'[2]Order Form'!K3407</f>
        <v>0</v>
      </c>
      <c r="M3458" t="e">
        <f>'[2]Order Form'!#REF!</f>
        <v>#REF!</v>
      </c>
    </row>
    <row r="3459" spans="3:13" ht="15" hidden="1" customHeight="1" outlineLevel="2" x14ac:dyDescent="0.25">
      <c r="C3459" s="59" t="s">
        <v>37</v>
      </c>
      <c r="D3459" s="59" t="s">
        <v>37</v>
      </c>
      <c r="E3459">
        <f>'[2]Order Form'!D3408</f>
        <v>511546</v>
      </c>
      <c r="F3459">
        <f>'[2]Order Form'!E3408</f>
        <v>1303</v>
      </c>
      <c r="G3459">
        <f>'[2]Order Form'!F3408</f>
        <v>0</v>
      </c>
      <c r="H3459">
        <f>'[2]Order Form'!G3408</f>
        <v>0</v>
      </c>
      <c r="I3459" t="str">
        <f>'[2]Order Form'!H3408</f>
        <v>WS GINGHAM KNOT HEADBAND RED</v>
      </c>
      <c r="J3459">
        <f>'[2]Order Form'!I3408</f>
        <v>1</v>
      </c>
      <c r="K3459">
        <f>'[2]Order Form'!J3408</f>
        <v>3</v>
      </c>
      <c r="L3459">
        <f>'[2]Order Form'!K3408</f>
        <v>4.95</v>
      </c>
      <c r="M3459" t="e">
        <f>'[2]Order Form'!#REF!</f>
        <v>#REF!</v>
      </c>
    </row>
    <row r="3460" spans="3:13" ht="15" hidden="1" customHeight="1" outlineLevel="2" x14ac:dyDescent="0.25">
      <c r="C3460" s="59" t="s">
        <v>37</v>
      </c>
      <c r="D3460" s="59" t="s">
        <v>37</v>
      </c>
      <c r="E3460">
        <f>'[2]Order Form'!D3409</f>
        <v>512241</v>
      </c>
      <c r="F3460">
        <f>'[2]Order Form'!E3409</f>
        <v>1397</v>
      </c>
      <c r="G3460">
        <f>'[2]Order Form'!F3409</f>
        <v>0</v>
      </c>
      <c r="H3460">
        <f>'[2]Order Form'!G3409</f>
        <v>0</v>
      </c>
      <c r="I3460" t="str">
        <f>'[2]Order Form'!H3409</f>
        <v>WS RUDOLF TINSEL HEADBAND RED/BRONZE</v>
      </c>
      <c r="J3460">
        <f>'[2]Order Form'!I3409</f>
        <v>1</v>
      </c>
      <c r="K3460">
        <f>'[2]Order Form'!J3409</f>
        <v>6.03</v>
      </c>
      <c r="L3460">
        <f>'[2]Order Form'!K3409</f>
        <v>9.9499999999999993</v>
      </c>
      <c r="M3460">
        <f>'[2]Order Form'!L3276</f>
        <v>0</v>
      </c>
    </row>
    <row r="3461" spans="3:13" ht="15" hidden="1" customHeight="1" outlineLevel="2" x14ac:dyDescent="0.25">
      <c r="C3461" s="59" t="s">
        <v>37</v>
      </c>
      <c r="D3461" s="59" t="s">
        <v>37</v>
      </c>
      <c r="E3461">
        <f>'[2]Order Form'!D3410</f>
        <v>512230</v>
      </c>
      <c r="F3461">
        <f>'[2]Order Form'!E3410</f>
        <v>1398</v>
      </c>
      <c r="G3461">
        <f>'[2]Order Form'!F3410</f>
        <v>0</v>
      </c>
      <c r="H3461">
        <f>'[2]Order Form'!G3410</f>
        <v>0</v>
      </c>
      <c r="I3461" t="str">
        <f>'[2]Order Form'!H3410</f>
        <v>WS DONNER DOUBLE BOW HEADBAND RED</v>
      </c>
      <c r="J3461">
        <f>'[2]Order Form'!I3410</f>
        <v>1</v>
      </c>
      <c r="K3461">
        <f>'[2]Order Form'!J3410</f>
        <v>5.42</v>
      </c>
      <c r="L3461">
        <f>'[2]Order Form'!K3410</f>
        <v>8.9499999999999993</v>
      </c>
      <c r="M3461">
        <f>'[2]Order Form'!L3277</f>
        <v>0</v>
      </c>
    </row>
    <row r="3462" spans="3:13" ht="15" hidden="1" customHeight="1" outlineLevel="2" x14ac:dyDescent="0.25">
      <c r="C3462" s="59" t="s">
        <v>37</v>
      </c>
      <c r="D3462" s="59" t="s">
        <v>37</v>
      </c>
      <c r="E3462">
        <f>'[2]Order Form'!D3411</f>
        <v>0</v>
      </c>
      <c r="F3462">
        <f>'[2]Order Form'!E3411</f>
        <v>0</v>
      </c>
      <c r="G3462">
        <f>'[2]Order Form'!F3411</f>
        <v>0</v>
      </c>
      <c r="H3462">
        <f>'[2]Order Form'!G3411</f>
        <v>0</v>
      </c>
      <c r="I3462">
        <f>'[2]Order Form'!H3411</f>
        <v>0</v>
      </c>
      <c r="J3462">
        <f>'[2]Order Form'!I3411</f>
        <v>0</v>
      </c>
      <c r="K3462">
        <f>'[2]Order Form'!J3411</f>
        <v>0</v>
      </c>
      <c r="L3462">
        <f>'[2]Order Form'!K3411</f>
        <v>0</v>
      </c>
      <c r="M3462">
        <f>'[2]Order Form'!L3278</f>
        <v>0</v>
      </c>
    </row>
    <row r="3463" spans="3:13" ht="15" hidden="1" customHeight="1" outlineLevel="2" x14ac:dyDescent="0.25">
      <c r="C3463" s="59" t="s">
        <v>37</v>
      </c>
      <c r="D3463" s="59" t="s">
        <v>37</v>
      </c>
      <c r="E3463">
        <f>'[2]Order Form'!D3412</f>
        <v>0</v>
      </c>
      <c r="F3463">
        <f>'[2]Order Form'!E3412</f>
        <v>0</v>
      </c>
      <c r="G3463">
        <f>'[2]Order Form'!F3412</f>
        <v>0</v>
      </c>
      <c r="H3463">
        <f>'[2]Order Form'!G3412</f>
        <v>0</v>
      </c>
      <c r="I3463">
        <f>'[2]Order Form'!H3412</f>
        <v>0</v>
      </c>
      <c r="J3463">
        <f>'[2]Order Form'!I3412</f>
        <v>0</v>
      </c>
      <c r="K3463">
        <f>'[2]Order Form'!J3412</f>
        <v>0</v>
      </c>
      <c r="L3463">
        <f>'[2]Order Form'!K3412</f>
        <v>0</v>
      </c>
      <c r="M3463">
        <f>'[2]Order Form'!L3279</f>
        <v>0</v>
      </c>
    </row>
    <row r="3464" spans="3:13" ht="15" hidden="1" customHeight="1" outlineLevel="2" x14ac:dyDescent="0.25">
      <c r="C3464" s="59" t="s">
        <v>37</v>
      </c>
      <c r="D3464" s="59" t="s">
        <v>37</v>
      </c>
      <c r="E3464">
        <f>'[2]Order Form'!D3413</f>
        <v>506692</v>
      </c>
      <c r="F3464">
        <f>'[2]Order Form'!E3413</f>
        <v>1801</v>
      </c>
      <c r="G3464">
        <f>'[2]Order Form'!F3413</f>
        <v>0</v>
      </c>
      <c r="H3464">
        <f>'[2]Order Form'!G3413</f>
        <v>0</v>
      </c>
      <c r="I3464" t="str">
        <f>'[2]Order Form'!H3413</f>
        <v>WS PLAIN SCRUNCHIE BURGUNDY</v>
      </c>
      <c r="J3464">
        <f>'[2]Order Form'!I3413</f>
        <v>3</v>
      </c>
      <c r="K3464">
        <f>'[2]Order Form'!J3413</f>
        <v>2.39</v>
      </c>
      <c r="L3464">
        <f>'[2]Order Form'!K3413</f>
        <v>3.95</v>
      </c>
      <c r="M3464">
        <f>'[2]Order Form'!L3280</f>
        <v>0</v>
      </c>
    </row>
    <row r="3465" spans="3:13" ht="15" hidden="1" customHeight="1" outlineLevel="2" x14ac:dyDescent="0.25">
      <c r="C3465" s="59" t="s">
        <v>37</v>
      </c>
      <c r="D3465" s="59" t="s">
        <v>37</v>
      </c>
      <c r="E3465">
        <f>'[2]Order Form'!D3414</f>
        <v>511611</v>
      </c>
      <c r="F3465">
        <f>'[2]Order Form'!E3414</f>
        <v>1802</v>
      </c>
      <c r="G3465">
        <f>'[2]Order Form'!F3414</f>
        <v>0</v>
      </c>
      <c r="H3465">
        <f>'[2]Order Form'!G3414</f>
        <v>0</v>
      </c>
      <c r="I3465" t="str">
        <f>'[2]Order Form'!H3414</f>
        <v>*(ST) WS LOLA SATIN SCRUNCHIE SET BURGANDY (2)</v>
      </c>
      <c r="J3465">
        <f>'[2]Order Form'!I3414</f>
        <v>3</v>
      </c>
      <c r="K3465">
        <f>'[2]Order Form'!J3414</f>
        <v>3</v>
      </c>
      <c r="L3465">
        <f>'[2]Order Form'!K3414</f>
        <v>4.95</v>
      </c>
      <c r="M3465" t="e">
        <f>'[2]Order Form'!#REF!</f>
        <v>#REF!</v>
      </c>
    </row>
    <row r="3466" spans="3:13" ht="15" hidden="1" customHeight="1" outlineLevel="2" x14ac:dyDescent="0.25">
      <c r="C3466" s="59" t="s">
        <v>37</v>
      </c>
      <c r="D3466" s="59" t="s">
        <v>37</v>
      </c>
      <c r="E3466">
        <f>'[2]Order Form'!D3415</f>
        <v>512317</v>
      </c>
      <c r="F3466">
        <f>'[2]Order Form'!E3415</f>
        <v>1809</v>
      </c>
      <c r="G3466">
        <f>'[2]Order Form'!F3415</f>
        <v>0</v>
      </c>
      <c r="H3466">
        <f>'[2]Order Form'!G3415</f>
        <v>0</v>
      </c>
      <c r="I3466" t="str">
        <f>'[2]Order Form'!H3415</f>
        <v>*(ST) WS SOFT ELASTIC BULK PACK BURGUNDY (8)</v>
      </c>
      <c r="J3466">
        <f>'[2]Order Form'!I3415</f>
        <v>3</v>
      </c>
      <c r="K3466">
        <f>'[2]Order Form'!J3415</f>
        <v>3.61</v>
      </c>
      <c r="L3466">
        <f>'[2]Order Form'!K3415</f>
        <v>5.95</v>
      </c>
      <c r="M3466">
        <f>'[2]Order Form'!L3281</f>
        <v>0</v>
      </c>
    </row>
    <row r="3467" spans="3:13" ht="15" hidden="1" customHeight="1" outlineLevel="2" x14ac:dyDescent="0.25">
      <c r="C3467" s="59" t="s">
        <v>37</v>
      </c>
      <c r="D3467" s="59" t="s">
        <v>37</v>
      </c>
      <c r="E3467">
        <f>'[2]Order Form'!D3416</f>
        <v>0</v>
      </c>
      <c r="F3467">
        <f>'[2]Order Form'!E3416</f>
        <v>0</v>
      </c>
      <c r="G3467">
        <f>'[2]Order Form'!F3416</f>
        <v>0</v>
      </c>
      <c r="H3467">
        <f>'[2]Order Form'!G3416</f>
        <v>0</v>
      </c>
      <c r="I3467">
        <f>'[2]Order Form'!H3416</f>
        <v>0</v>
      </c>
      <c r="J3467">
        <f>'[2]Order Form'!I3416</f>
        <v>0</v>
      </c>
      <c r="K3467">
        <f>'[2]Order Form'!J3416</f>
        <v>0</v>
      </c>
      <c r="L3467">
        <f>'[2]Order Form'!K3416</f>
        <v>0</v>
      </c>
      <c r="M3467">
        <f>'[2]Order Form'!L3282</f>
        <v>0</v>
      </c>
    </row>
    <row r="3468" spans="3:13" ht="15" hidden="1" customHeight="1" outlineLevel="2" x14ac:dyDescent="0.25">
      <c r="C3468" s="59" t="s">
        <v>37</v>
      </c>
      <c r="D3468" s="59" t="s">
        <v>37</v>
      </c>
      <c r="E3468">
        <f>'[2]Order Form'!D3417</f>
        <v>506630</v>
      </c>
      <c r="F3468">
        <f>'[2]Order Form'!E3417</f>
        <v>1830</v>
      </c>
      <c r="G3468">
        <f>'[2]Order Form'!F3417</f>
        <v>0</v>
      </c>
      <c r="H3468">
        <f>'[2]Order Form'!G3417</f>
        <v>0</v>
      </c>
      <c r="I3468" t="str">
        <f>'[2]Order Form'!H3417</f>
        <v>WS SML DOUBLE GROSGRAIN BOW ON HEADBAND BURGUNDY</v>
      </c>
      <c r="J3468">
        <f>'[2]Order Form'!I3417</f>
        <v>1</v>
      </c>
      <c r="K3468">
        <f>'[2]Order Form'!J3417</f>
        <v>3</v>
      </c>
      <c r="L3468">
        <f>'[2]Order Form'!K3417</f>
        <v>4.95</v>
      </c>
      <c r="M3468">
        <f>'[2]Order Form'!L3283</f>
        <v>0</v>
      </c>
    </row>
    <row r="3469" spans="3:13" ht="15" hidden="1" customHeight="1" outlineLevel="2" x14ac:dyDescent="0.25">
      <c r="C3469" s="59" t="s">
        <v>37</v>
      </c>
      <c r="D3469" s="59" t="s">
        <v>37</v>
      </c>
      <c r="E3469">
        <f>'[2]Order Form'!D3418</f>
        <v>0</v>
      </c>
      <c r="F3469">
        <f>'[2]Order Form'!E3418</f>
        <v>0</v>
      </c>
      <c r="G3469">
        <f>'[2]Order Form'!F3418</f>
        <v>0</v>
      </c>
      <c r="H3469">
        <f>'[2]Order Form'!G3418</f>
        <v>0</v>
      </c>
      <c r="I3469">
        <f>'[2]Order Form'!H3418</f>
        <v>0</v>
      </c>
      <c r="J3469">
        <f>'[2]Order Form'!I3418</f>
        <v>0</v>
      </c>
      <c r="K3469">
        <f>'[2]Order Form'!J3418</f>
        <v>0</v>
      </c>
      <c r="L3469">
        <f>'[2]Order Form'!K3418</f>
        <v>0</v>
      </c>
      <c r="M3469">
        <f>'[2]Order Form'!L3284</f>
        <v>0</v>
      </c>
    </row>
    <row r="3470" spans="3:13" ht="15" hidden="1" customHeight="1" outlineLevel="2" x14ac:dyDescent="0.25">
      <c r="C3470" s="59" t="s">
        <v>37</v>
      </c>
      <c r="D3470" s="59" t="s">
        <v>37</v>
      </c>
      <c r="E3470">
        <f>'[2]Order Form'!D3419</f>
        <v>0</v>
      </c>
      <c r="F3470">
        <f>'[2]Order Form'!E3419</f>
        <v>0</v>
      </c>
      <c r="G3470">
        <f>'[2]Order Form'!F3419</f>
        <v>0</v>
      </c>
      <c r="H3470">
        <f>'[2]Order Form'!G3419</f>
        <v>0</v>
      </c>
      <c r="I3470">
        <f>'[2]Order Form'!H3419</f>
        <v>0</v>
      </c>
      <c r="J3470">
        <f>'[2]Order Form'!I3419</f>
        <v>0</v>
      </c>
      <c r="K3470">
        <f>'[2]Order Form'!J3419</f>
        <v>0</v>
      </c>
      <c r="L3470">
        <f>'[2]Order Form'!K3419</f>
        <v>0</v>
      </c>
      <c r="M3470">
        <f>'[2]Order Form'!L3285</f>
        <v>0</v>
      </c>
    </row>
    <row r="3471" spans="3:13" ht="15" hidden="1" customHeight="1" outlineLevel="2" x14ac:dyDescent="0.25">
      <c r="C3471" s="59" t="s">
        <v>37</v>
      </c>
      <c r="D3471" s="59" t="s">
        <v>37</v>
      </c>
      <c r="E3471">
        <f>'[2]Order Form'!D3420</f>
        <v>512314</v>
      </c>
      <c r="F3471">
        <f>'[2]Order Form'!E3420</f>
        <v>3003</v>
      </c>
      <c r="G3471">
        <f>'[2]Order Form'!F3420</f>
        <v>0</v>
      </c>
      <c r="H3471">
        <f>'[2]Order Form'!G3420</f>
        <v>0</v>
      </c>
      <c r="I3471" t="str">
        <f>'[2]Order Form'!H3420</f>
        <v>WS ZOE SNAP CLIP YELLOW (4)</v>
      </c>
      <c r="J3471">
        <f>'[2]Order Form'!I3420</f>
        <v>3</v>
      </c>
      <c r="K3471">
        <f>'[2]Order Form'!J3420</f>
        <v>2.39</v>
      </c>
      <c r="L3471">
        <f>'[2]Order Form'!K3420</f>
        <v>3.95</v>
      </c>
      <c r="M3471">
        <f>'[2]Order Form'!L3286</f>
        <v>0</v>
      </c>
    </row>
    <row r="3472" spans="3:13" ht="15" hidden="1" customHeight="1" outlineLevel="2" x14ac:dyDescent="0.25">
      <c r="C3472" s="59" t="s">
        <v>37</v>
      </c>
      <c r="D3472" s="59" t="s">
        <v>37</v>
      </c>
      <c r="E3472">
        <f>'[2]Order Form'!D3421</f>
        <v>511600</v>
      </c>
      <c r="F3472">
        <f>'[2]Order Form'!E3421</f>
        <v>3009</v>
      </c>
      <c r="G3472">
        <f>'[2]Order Form'!F3421</f>
        <v>0</v>
      </c>
      <c r="H3472">
        <f>'[2]Order Form'!G3421</f>
        <v>0</v>
      </c>
      <c r="I3472" t="str">
        <f>'[2]Order Form'!H3421</f>
        <v xml:space="preserve">WS LUXE JULIETTE CLAW CLIP MARBLE LEMON </v>
      </c>
      <c r="J3472">
        <f>'[2]Order Form'!I3421</f>
        <v>3</v>
      </c>
      <c r="K3472">
        <f>'[2]Order Form'!J3421</f>
        <v>7.85</v>
      </c>
      <c r="L3472">
        <f>'[2]Order Form'!K3421</f>
        <v>12.95</v>
      </c>
      <c r="M3472">
        <f>'[2]Order Form'!L3287</f>
        <v>0</v>
      </c>
    </row>
    <row r="3473" spans="3:13" ht="15" hidden="1" customHeight="1" outlineLevel="2" x14ac:dyDescent="0.25">
      <c r="C3473" s="59" t="s">
        <v>37</v>
      </c>
      <c r="D3473" s="59" t="s">
        <v>37</v>
      </c>
      <c r="E3473">
        <f>'[2]Order Form'!D3422</f>
        <v>0</v>
      </c>
      <c r="F3473">
        <f>'[2]Order Form'!E3422</f>
        <v>0</v>
      </c>
      <c r="G3473">
        <f>'[2]Order Form'!F3422</f>
        <v>0</v>
      </c>
      <c r="H3473">
        <f>'[2]Order Form'!G3422</f>
        <v>0</v>
      </c>
      <c r="I3473">
        <f>'[2]Order Form'!H3422</f>
        <v>0</v>
      </c>
      <c r="J3473">
        <f>'[2]Order Form'!I3422</f>
        <v>0</v>
      </c>
      <c r="K3473">
        <f>'[2]Order Form'!J3422</f>
        <v>0</v>
      </c>
      <c r="L3473">
        <f>'[2]Order Form'!K3422</f>
        <v>0</v>
      </c>
      <c r="M3473">
        <f>'[2]Order Form'!L3288</f>
        <v>0</v>
      </c>
    </row>
    <row r="3474" spans="3:13" ht="15" hidden="1" customHeight="1" outlineLevel="2" x14ac:dyDescent="0.25">
      <c r="C3474" s="59" t="s">
        <v>37</v>
      </c>
      <c r="D3474" s="59" t="s">
        <v>37</v>
      </c>
      <c r="E3474">
        <f>'[2]Order Form'!D3423</f>
        <v>512318</v>
      </c>
      <c r="F3474">
        <f>'[2]Order Form'!E3423</f>
        <v>3013</v>
      </c>
      <c r="G3474">
        <f>'[2]Order Form'!F3423</f>
        <v>0</v>
      </c>
      <c r="H3474">
        <f>'[2]Order Form'!G3423</f>
        <v>0</v>
      </c>
      <c r="I3474" t="str">
        <f>'[2]Order Form'!H3423</f>
        <v xml:space="preserve">WS SOFT ELASTIC BULK PACK YELLOW (8) </v>
      </c>
      <c r="J3474">
        <f>'[2]Order Form'!I3423</f>
        <v>3</v>
      </c>
      <c r="K3474">
        <f>'[2]Order Form'!J3423</f>
        <v>3.61</v>
      </c>
      <c r="L3474">
        <f>'[2]Order Form'!K3423</f>
        <v>5.95</v>
      </c>
      <c r="M3474">
        <f>'[2]Order Form'!L3289</f>
        <v>0</v>
      </c>
    </row>
    <row r="3475" spans="3:13" ht="15" hidden="1" customHeight="1" outlineLevel="2" x14ac:dyDescent="0.25">
      <c r="C3475" s="59" t="s">
        <v>37</v>
      </c>
      <c r="D3475" s="59" t="s">
        <v>37</v>
      </c>
      <c r="E3475">
        <f>'[2]Order Form'!D3424</f>
        <v>0</v>
      </c>
      <c r="F3475">
        <f>'[2]Order Form'!E3424</f>
        <v>0</v>
      </c>
      <c r="G3475">
        <f>'[2]Order Form'!F3424</f>
        <v>0</v>
      </c>
      <c r="H3475">
        <f>'[2]Order Form'!G3424</f>
        <v>0</v>
      </c>
      <c r="I3475">
        <f>'[2]Order Form'!H3424</f>
        <v>0</v>
      </c>
      <c r="J3475">
        <f>'[2]Order Form'!I3424</f>
        <v>0</v>
      </c>
      <c r="K3475">
        <f>'[2]Order Form'!J3424</f>
        <v>0</v>
      </c>
      <c r="L3475">
        <f>'[2]Order Form'!K3424</f>
        <v>0</v>
      </c>
      <c r="M3475">
        <f>'[2]Order Form'!L3290</f>
        <v>0</v>
      </c>
    </row>
    <row r="3476" spans="3:13" ht="15" hidden="1" customHeight="1" outlineLevel="2" x14ac:dyDescent="0.25">
      <c r="C3476" s="59" t="s">
        <v>37</v>
      </c>
      <c r="D3476" s="59" t="s">
        <v>37</v>
      </c>
      <c r="E3476">
        <f>'[2]Order Form'!D3425</f>
        <v>0</v>
      </c>
      <c r="F3476">
        <f>'[2]Order Form'!E3425</f>
        <v>0</v>
      </c>
      <c r="G3476">
        <f>'[2]Order Form'!F3425</f>
        <v>0</v>
      </c>
      <c r="H3476">
        <f>'[2]Order Form'!G3425</f>
        <v>0</v>
      </c>
      <c r="I3476">
        <f>'[2]Order Form'!H3425</f>
        <v>0</v>
      </c>
      <c r="J3476">
        <f>'[2]Order Form'!I3425</f>
        <v>0</v>
      </c>
      <c r="K3476">
        <f>'[2]Order Form'!J3425</f>
        <v>0</v>
      </c>
      <c r="L3476">
        <f>'[2]Order Form'!K3425</f>
        <v>0</v>
      </c>
      <c r="M3476">
        <f>'[2]Order Form'!L3291</f>
        <v>0</v>
      </c>
    </row>
    <row r="3477" spans="3:13" ht="15" hidden="1" customHeight="1" outlineLevel="2" x14ac:dyDescent="0.25">
      <c r="C3477" s="59" t="s">
        <v>37</v>
      </c>
      <c r="D3477" s="59" t="s">
        <v>37</v>
      </c>
      <c r="E3477">
        <f>'[2]Order Form'!D3426</f>
        <v>512206</v>
      </c>
      <c r="F3477">
        <f>'[2]Order Form'!E3426</f>
        <v>3200</v>
      </c>
      <c r="G3477">
        <f>'[2]Order Form'!F3426</f>
        <v>0</v>
      </c>
      <c r="H3477">
        <f>'[2]Order Form'!G3426</f>
        <v>0</v>
      </c>
      <c r="I3477" t="str">
        <f>'[2]Order Form'!H3426</f>
        <v>WS POLLY SNAGLESS ELASTICS FLURO (36)</v>
      </c>
      <c r="J3477">
        <f>'[2]Order Form'!I3426</f>
        <v>3</v>
      </c>
      <c r="K3477">
        <f>'[2]Order Form'!J3426</f>
        <v>2.39</v>
      </c>
      <c r="L3477">
        <f>'[2]Order Form'!K3426</f>
        <v>3.95</v>
      </c>
      <c r="M3477">
        <f>'[2]Order Form'!L3292</f>
        <v>0</v>
      </c>
    </row>
    <row r="3478" spans="3:13" ht="15" hidden="1" customHeight="1" outlineLevel="2" x14ac:dyDescent="0.25">
      <c r="C3478" s="59" t="s">
        <v>37</v>
      </c>
      <c r="D3478" s="59" t="s">
        <v>37</v>
      </c>
      <c r="E3478">
        <f>'[2]Order Form'!D3427</f>
        <v>512279</v>
      </c>
      <c r="F3478">
        <f>'[2]Order Form'!E3427</f>
        <v>3207</v>
      </c>
      <c r="G3478">
        <f>'[2]Order Form'!F3427</f>
        <v>0</v>
      </c>
      <c r="H3478">
        <f>'[2]Order Form'!G3427</f>
        <v>0</v>
      </c>
      <c r="I3478" t="str">
        <f>'[2]Order Form'!H3427</f>
        <v>*(SE) WS GIGI BOW ON ELASTIC PINK/MINT (2)</v>
      </c>
      <c r="J3478">
        <f>'[2]Order Form'!I3427</f>
        <v>3</v>
      </c>
      <c r="K3478">
        <f>'[2]Order Form'!J3427</f>
        <v>3</v>
      </c>
      <c r="L3478">
        <f>'[2]Order Form'!K3427</f>
        <v>4.95</v>
      </c>
      <c r="M3478">
        <f>'[2]Order Form'!L3293</f>
        <v>0</v>
      </c>
    </row>
    <row r="3479" spans="3:13" ht="15" hidden="1" customHeight="1" outlineLevel="2" x14ac:dyDescent="0.25">
      <c r="C3479" s="59" t="s">
        <v>37</v>
      </c>
      <c r="D3479" s="59" t="s">
        <v>37</v>
      </c>
      <c r="E3479">
        <f>'[2]Order Form'!D3428</f>
        <v>512280</v>
      </c>
      <c r="F3479">
        <f>'[2]Order Form'!E3428</f>
        <v>3208</v>
      </c>
      <c r="G3479">
        <f>'[2]Order Form'!F3428</f>
        <v>0</v>
      </c>
      <c r="H3479">
        <f>'[2]Order Form'!G3428</f>
        <v>0</v>
      </c>
      <c r="I3479" t="str">
        <f>'[2]Order Form'!H3428</f>
        <v>*(SE) WS GIGI BOW ON ELASTIC SAND/DUTY PINK (2)</v>
      </c>
      <c r="J3479">
        <f>'[2]Order Form'!I3428</f>
        <v>3</v>
      </c>
      <c r="K3479">
        <f>'[2]Order Form'!J3428</f>
        <v>3</v>
      </c>
      <c r="L3479">
        <f>'[2]Order Form'!K3428</f>
        <v>4.95</v>
      </c>
      <c r="M3479">
        <f>'[2]Order Form'!L3294</f>
        <v>0</v>
      </c>
    </row>
    <row r="3480" spans="3:13" ht="15" hidden="1" customHeight="1" outlineLevel="2" x14ac:dyDescent="0.25">
      <c r="C3480" s="59" t="s">
        <v>37</v>
      </c>
      <c r="D3480" s="59" t="s">
        <v>37</v>
      </c>
      <c r="E3480">
        <f>'[2]Order Form'!D3429</f>
        <v>512282</v>
      </c>
      <c r="F3480">
        <f>'[2]Order Form'!E3429</f>
        <v>3213</v>
      </c>
      <c r="G3480">
        <f>'[2]Order Form'!F3429</f>
        <v>0</v>
      </c>
      <c r="H3480">
        <f>'[2]Order Form'!G3429</f>
        <v>0</v>
      </c>
      <c r="I3480" t="str">
        <f>'[2]Order Form'!H3429</f>
        <v>*(SE) WS RIBBED PONYTAIL HOLDER NOOSA (4)</v>
      </c>
      <c r="J3480">
        <f>'[2]Order Form'!I3429</f>
        <v>3</v>
      </c>
      <c r="K3480">
        <f>'[2]Order Form'!J3429</f>
        <v>3</v>
      </c>
      <c r="L3480">
        <f>'[2]Order Form'!K3429</f>
        <v>4.95</v>
      </c>
      <c r="M3480">
        <f>'[2]Order Form'!L3295</f>
        <v>0</v>
      </c>
    </row>
    <row r="3481" spans="3:13" ht="15" hidden="1" customHeight="1" outlineLevel="2" x14ac:dyDescent="0.25">
      <c r="C3481" s="59" t="s">
        <v>37</v>
      </c>
      <c r="D3481" s="59" t="s">
        <v>37</v>
      </c>
      <c r="E3481">
        <f>'[2]Order Form'!D3430</f>
        <v>512283</v>
      </c>
      <c r="F3481">
        <f>'[2]Order Form'!E3430</f>
        <v>3214</v>
      </c>
      <c r="G3481">
        <f>'[2]Order Form'!F3430</f>
        <v>0</v>
      </c>
      <c r="H3481">
        <f>'[2]Order Form'!G3430</f>
        <v>0</v>
      </c>
      <c r="I3481" t="str">
        <f>'[2]Order Form'!H3430</f>
        <v>*(SE) WS WAVY RIBBED PONYTAIL HOLDER FOREST (8)</v>
      </c>
      <c r="J3481">
        <f>'[2]Order Form'!I3430</f>
        <v>3</v>
      </c>
      <c r="K3481">
        <f>'[2]Order Form'!J3430</f>
        <v>4.82</v>
      </c>
      <c r="L3481">
        <f>'[2]Order Form'!K3430</f>
        <v>7.95</v>
      </c>
      <c r="M3481">
        <f>'[2]Order Form'!L3296</f>
        <v>0</v>
      </c>
    </row>
    <row r="3482" spans="3:13" ht="15" hidden="1" customHeight="1" outlineLevel="2" x14ac:dyDescent="0.25">
      <c r="C3482" s="59" t="s">
        <v>37</v>
      </c>
      <c r="D3482" s="59" t="s">
        <v>37</v>
      </c>
      <c r="E3482">
        <f>'[2]Order Form'!D3431</f>
        <v>512207</v>
      </c>
      <c r="F3482">
        <f>'[2]Order Form'!E3431</f>
        <v>3219</v>
      </c>
      <c r="G3482">
        <f>'[2]Order Form'!F3431</f>
        <v>0</v>
      </c>
      <c r="H3482" t="str">
        <f>'[2]Order Form'!G3431</f>
        <v>LOW</v>
      </c>
      <c r="I3482" t="str">
        <f>'[2]Order Form'!H3431</f>
        <v>WS 4MM SNAGLESS ELASTICS GELATI (12)</v>
      </c>
      <c r="J3482">
        <f>'[2]Order Form'!I3431</f>
        <v>3</v>
      </c>
      <c r="K3482">
        <f>'[2]Order Form'!J3431</f>
        <v>3</v>
      </c>
      <c r="L3482">
        <f>'[2]Order Form'!K3431</f>
        <v>4.95</v>
      </c>
      <c r="M3482">
        <f>'[2]Order Form'!L3297</f>
        <v>0</v>
      </c>
    </row>
    <row r="3483" spans="3:13" ht="15" hidden="1" customHeight="1" outlineLevel="2" x14ac:dyDescent="0.25">
      <c r="C3483" s="59" t="s">
        <v>37</v>
      </c>
      <c r="D3483" s="59" t="s">
        <v>37</v>
      </c>
      <c r="E3483">
        <f>'[2]Order Form'!D3432</f>
        <v>512242</v>
      </c>
      <c r="F3483">
        <f>'[2]Order Form'!E3432</f>
        <v>3220</v>
      </c>
      <c r="G3483">
        <f>'[2]Order Form'!F3432</f>
        <v>0</v>
      </c>
      <c r="H3483">
        <f>'[2]Order Form'!G3432</f>
        <v>0</v>
      </c>
      <c r="I3483" t="str">
        <f>'[2]Order Form'!H3432</f>
        <v xml:space="preserve">*(HS) WS VELOUR ELASTIC MULTI (4) </v>
      </c>
      <c r="J3483">
        <f>'[2]Order Form'!I3432</f>
        <v>3</v>
      </c>
      <c r="K3483">
        <f>'[2]Order Form'!J3432</f>
        <v>3</v>
      </c>
      <c r="L3483">
        <f>'[2]Order Form'!K3432</f>
        <v>4.6950000000000003</v>
      </c>
      <c r="M3483" t="e">
        <f>'[2]Order Form'!#REF!</f>
        <v>#REF!</v>
      </c>
    </row>
    <row r="3484" spans="3:13" ht="15" hidden="1" customHeight="1" outlineLevel="2" x14ac:dyDescent="0.25">
      <c r="C3484" s="59" t="s">
        <v>37</v>
      </c>
      <c r="D3484" s="59" t="s">
        <v>37</v>
      </c>
      <c r="E3484">
        <f>'[2]Order Form'!D3433</f>
        <v>510775</v>
      </c>
      <c r="F3484">
        <f>'[2]Order Form'!E3433</f>
        <v>3228</v>
      </c>
      <c r="G3484">
        <f>'[2]Order Form'!F3433</f>
        <v>0</v>
      </c>
      <c r="H3484">
        <f>'[2]Order Form'!G3433</f>
        <v>0</v>
      </c>
      <c r="I3484" t="str">
        <f>'[2]Order Form'!H3433</f>
        <v>WS MINI SCRUNCHIE SET (3)</v>
      </c>
      <c r="J3484">
        <f>'[2]Order Form'!I3433</f>
        <v>3</v>
      </c>
      <c r="K3484">
        <f>'[2]Order Form'!J3433</f>
        <v>4.21</v>
      </c>
      <c r="L3484">
        <f>'[2]Order Form'!K3433</f>
        <v>6.95</v>
      </c>
      <c r="M3484">
        <f>'[2]Order Form'!L3298</f>
        <v>0</v>
      </c>
    </row>
    <row r="3485" spans="3:13" ht="15" hidden="1" customHeight="1" outlineLevel="2" x14ac:dyDescent="0.25">
      <c r="C3485" s="59" t="s">
        <v>37</v>
      </c>
      <c r="D3485" s="59" t="s">
        <v>37</v>
      </c>
      <c r="E3485">
        <f>'[2]Order Form'!D3434</f>
        <v>512243</v>
      </c>
      <c r="F3485">
        <f>'[2]Order Form'!E3434</f>
        <v>3229</v>
      </c>
      <c r="G3485">
        <f>'[2]Order Form'!F3434</f>
        <v>0</v>
      </c>
      <c r="H3485">
        <f>'[2]Order Form'!G3434</f>
        <v>0</v>
      </c>
      <c r="I3485" t="str">
        <f>'[2]Order Form'!H3434</f>
        <v>*(HS) WS CHECK SCRUNCHIE SET PASTELS (3)</v>
      </c>
      <c r="J3485">
        <f>'[2]Order Form'!I3434</f>
        <v>3</v>
      </c>
      <c r="K3485">
        <f>'[2]Order Form'!J3434</f>
        <v>3.61</v>
      </c>
      <c r="L3485">
        <f>'[2]Order Form'!K3434</f>
        <v>5.95</v>
      </c>
      <c r="M3485">
        <f>'[2]Order Form'!L3299</f>
        <v>0</v>
      </c>
    </row>
    <row r="3486" spans="3:13" ht="15" hidden="1" customHeight="1" outlineLevel="2" x14ac:dyDescent="0.25">
      <c r="C3486" s="59" t="s">
        <v>37</v>
      </c>
      <c r="D3486" s="59" t="s">
        <v>37</v>
      </c>
      <c r="E3486">
        <f>'[2]Order Form'!D3435</f>
        <v>512245</v>
      </c>
      <c r="F3486">
        <f>'[2]Order Form'!E3435</f>
        <v>3231</v>
      </c>
      <c r="G3486">
        <f>'[2]Order Form'!F3435</f>
        <v>0</v>
      </c>
      <c r="H3486">
        <f>'[2]Order Form'!G3435</f>
        <v>0</v>
      </c>
      <c r="I3486" t="str">
        <f>'[2]Order Form'!H3435</f>
        <v>*(HS) WS SOFT STRIPE SCRUNCHIE PASTEL</v>
      </c>
      <c r="J3486">
        <f>'[2]Order Form'!I3435</f>
        <v>3</v>
      </c>
      <c r="K3486">
        <f>'[2]Order Form'!J3435</f>
        <v>3.61</v>
      </c>
      <c r="L3486">
        <f>'[2]Order Form'!K3435</f>
        <v>5.95</v>
      </c>
      <c r="M3486">
        <f>'[2]Order Form'!L3300</f>
        <v>0</v>
      </c>
    </row>
    <row r="3487" spans="3:13" ht="15" hidden="1" customHeight="1" outlineLevel="2" x14ac:dyDescent="0.25">
      <c r="C3487" s="59" t="s">
        <v>37</v>
      </c>
      <c r="D3487" s="59" t="s">
        <v>37</v>
      </c>
      <c r="E3487">
        <f>'[2]Order Form'!D3436</f>
        <v>512272</v>
      </c>
      <c r="F3487">
        <f>'[2]Order Form'!E3436</f>
        <v>3232</v>
      </c>
      <c r="G3487">
        <f>'[2]Order Form'!F3436</f>
        <v>0</v>
      </c>
      <c r="H3487">
        <f>'[2]Order Form'!G3436</f>
        <v>0</v>
      </c>
      <c r="I3487" t="str">
        <f>'[2]Order Form'!H3436</f>
        <v xml:space="preserve">WS GARDEN SCRUNCHIE SET (3) </v>
      </c>
      <c r="J3487">
        <f>'[2]Order Form'!I3436</f>
        <v>3</v>
      </c>
      <c r="K3487">
        <f>'[2]Order Form'!J3436</f>
        <v>4.21</v>
      </c>
      <c r="L3487">
        <f>'[2]Order Form'!K3436</f>
        <v>6.95</v>
      </c>
      <c r="M3487">
        <f>'[2]Order Form'!L3301</f>
        <v>0</v>
      </c>
    </row>
    <row r="3488" spans="3:13" ht="15" hidden="1" customHeight="1" outlineLevel="2" x14ac:dyDescent="0.25">
      <c r="C3488" s="59" t="s">
        <v>37</v>
      </c>
      <c r="D3488" s="59" t="s">
        <v>37</v>
      </c>
      <c r="E3488">
        <f>'[2]Order Form'!D3437</f>
        <v>512432</v>
      </c>
      <c r="F3488">
        <f>'[2]Order Form'!E3437</f>
        <v>3233</v>
      </c>
      <c r="G3488">
        <f>'[2]Order Form'!F3437</f>
        <v>0</v>
      </c>
      <c r="H3488">
        <f>'[2]Order Form'!G3437</f>
        <v>0</v>
      </c>
      <c r="I3488" t="str">
        <f>'[2]Order Form'!H3437</f>
        <v>*(SH) WS SWEETHEART SCRUNCHIE SET (2)</v>
      </c>
      <c r="J3488">
        <f>'[2]Order Form'!I3437</f>
        <v>3</v>
      </c>
      <c r="K3488">
        <f>'[2]Order Form'!J3437</f>
        <v>3.61</v>
      </c>
      <c r="L3488">
        <f>'[2]Order Form'!K3437</f>
        <v>5.95</v>
      </c>
      <c r="M3488" t="e">
        <f>'[2]Order Form'!#REF!</f>
        <v>#REF!</v>
      </c>
    </row>
    <row r="3489" spans="3:13" ht="15" hidden="1" customHeight="1" outlineLevel="2" x14ac:dyDescent="0.25">
      <c r="C3489" s="59" t="s">
        <v>37</v>
      </c>
      <c r="D3489" s="59" t="s">
        <v>37</v>
      </c>
      <c r="E3489">
        <f>'[2]Order Form'!D3438</f>
        <v>512441</v>
      </c>
      <c r="F3489">
        <f>'[2]Order Form'!E3438</f>
        <v>3234</v>
      </c>
      <c r="G3489">
        <f>'[2]Order Form'!F3438</f>
        <v>0</v>
      </c>
      <c r="H3489">
        <f>'[2]Order Form'!G3438</f>
        <v>0</v>
      </c>
      <c r="I3489" t="str">
        <f>'[2]Order Form'!H3438</f>
        <v>*(SH) WS TEXTURED SCRUNCHIE SET BLUSH/PLUM (2)</v>
      </c>
      <c r="J3489">
        <f>'[2]Order Form'!I3438</f>
        <v>3</v>
      </c>
      <c r="K3489">
        <f>'[2]Order Form'!J3438</f>
        <v>4.82</v>
      </c>
      <c r="L3489">
        <f>'[2]Order Form'!K3438</f>
        <v>7.95</v>
      </c>
      <c r="M3489">
        <f>'[2]Order Form'!L3302</f>
        <v>0</v>
      </c>
    </row>
    <row r="3490" spans="3:13" ht="15" hidden="1" customHeight="1" outlineLevel="2" x14ac:dyDescent="0.25">
      <c r="C3490" s="59" t="s">
        <v>37</v>
      </c>
      <c r="D3490" s="59" t="s">
        <v>37</v>
      </c>
      <c r="E3490">
        <f>'[2]Order Form'!D3439</f>
        <v>511337</v>
      </c>
      <c r="F3490">
        <f>'[2]Order Form'!E3439</f>
        <v>3248</v>
      </c>
      <c r="G3490">
        <f>'[2]Order Form'!F3439</f>
        <v>0</v>
      </c>
      <c r="H3490">
        <f>'[2]Order Form'!G3439</f>
        <v>0</v>
      </c>
      <c r="I3490" t="str">
        <f>'[2]Order Form'!H3439</f>
        <v>WS VELVET SCRUNCHIE SET TANGERINE/BLUE (2)</v>
      </c>
      <c r="J3490">
        <f>'[2]Order Form'!I3439</f>
        <v>3</v>
      </c>
      <c r="K3490">
        <f>'[2]Order Form'!J3439</f>
        <v>4.82</v>
      </c>
      <c r="L3490">
        <f>'[2]Order Form'!K3439</f>
        <v>7.95</v>
      </c>
      <c r="M3490">
        <f>'[2]Order Form'!L3303</f>
        <v>0</v>
      </c>
    </row>
    <row r="3491" spans="3:13" ht="15" hidden="1" customHeight="1" outlineLevel="2" x14ac:dyDescent="0.25">
      <c r="C3491" s="59" t="s">
        <v>37</v>
      </c>
      <c r="D3491" s="59" t="s">
        <v>37</v>
      </c>
      <c r="E3491">
        <f>'[2]Order Form'!D3440</f>
        <v>511338</v>
      </c>
      <c r="F3491">
        <f>'[2]Order Form'!E3440</f>
        <v>3249</v>
      </c>
      <c r="G3491">
        <f>'[2]Order Form'!F3440</f>
        <v>0</v>
      </c>
      <c r="H3491">
        <f>'[2]Order Form'!G3440</f>
        <v>0</v>
      </c>
      <c r="I3491" t="str">
        <f>'[2]Order Form'!H3440</f>
        <v>WS VELVET SCRUNCHIE SET LIME/TEAL (2)</v>
      </c>
      <c r="J3491">
        <f>'[2]Order Form'!I3440</f>
        <v>3</v>
      </c>
      <c r="K3491">
        <f>'[2]Order Form'!J3440</f>
        <v>4.82</v>
      </c>
      <c r="L3491">
        <f>'[2]Order Form'!K3440</f>
        <v>7.95</v>
      </c>
      <c r="M3491">
        <f>'[2]Order Form'!L3304</f>
        <v>0</v>
      </c>
    </row>
    <row r="3492" spans="3:13" ht="15" hidden="1" customHeight="1" outlineLevel="2" x14ac:dyDescent="0.25">
      <c r="C3492" s="59" t="s">
        <v>37</v>
      </c>
      <c r="D3492" s="59" t="s">
        <v>37</v>
      </c>
      <c r="E3492">
        <f>'[2]Order Form'!D3441</f>
        <v>0</v>
      </c>
      <c r="F3492">
        <f>'[2]Order Form'!E3441</f>
        <v>0</v>
      </c>
      <c r="G3492">
        <f>'[2]Order Form'!F3441</f>
        <v>0</v>
      </c>
      <c r="H3492">
        <f>'[2]Order Form'!G3441</f>
        <v>0</v>
      </c>
      <c r="I3492">
        <f>'[2]Order Form'!H3441</f>
        <v>0</v>
      </c>
      <c r="J3492">
        <f>'[2]Order Form'!I3441</f>
        <v>0</v>
      </c>
      <c r="K3492">
        <f>'[2]Order Form'!J3441</f>
        <v>0</v>
      </c>
      <c r="L3492">
        <f>'[2]Order Form'!K3441</f>
        <v>0</v>
      </c>
      <c r="M3492">
        <f>'[2]Order Form'!L3305</f>
        <v>0</v>
      </c>
    </row>
    <row r="3493" spans="3:13" ht="15" hidden="1" customHeight="1" outlineLevel="2" x14ac:dyDescent="0.25">
      <c r="C3493" s="59" t="s">
        <v>37</v>
      </c>
      <c r="D3493" s="59" t="s">
        <v>37</v>
      </c>
      <c r="E3493">
        <f>'[2]Order Form'!D3442</f>
        <v>510243</v>
      </c>
      <c r="F3493">
        <f>'[2]Order Form'!E3442</f>
        <v>3251</v>
      </c>
      <c r="G3493">
        <f>'[2]Order Form'!F3442</f>
        <v>0</v>
      </c>
      <c r="H3493">
        <f>'[2]Order Form'!G3442</f>
        <v>0</v>
      </c>
      <c r="I3493" t="str">
        <f>'[2]Order Form'!H3442</f>
        <v>*(FA) WS SNAZZY TUTU SNAP CLIP (2)</v>
      </c>
      <c r="J3493">
        <f>'[2]Order Form'!I3442</f>
        <v>3</v>
      </c>
      <c r="K3493">
        <f>'[2]Order Form'!J3442</f>
        <v>4.21</v>
      </c>
      <c r="L3493">
        <f>'[2]Order Form'!K3442</f>
        <v>6.95</v>
      </c>
      <c r="M3493">
        <f>'[2]Order Form'!L3306</f>
        <v>0</v>
      </c>
    </row>
    <row r="3494" spans="3:13" ht="15" hidden="1" customHeight="1" outlineLevel="2" x14ac:dyDescent="0.25">
      <c r="C3494" s="59" t="s">
        <v>37</v>
      </c>
      <c r="D3494" s="59" t="s">
        <v>37</v>
      </c>
      <c r="E3494">
        <f>'[2]Order Form'!D3443</f>
        <v>512416</v>
      </c>
      <c r="F3494">
        <f>'[2]Order Form'!E3443</f>
        <v>3252</v>
      </c>
      <c r="G3494">
        <f>'[2]Order Form'!F3443</f>
        <v>0</v>
      </c>
      <c r="H3494">
        <f>'[2]Order Form'!G3443</f>
        <v>0</v>
      </c>
      <c r="I3494" t="str">
        <f>'[2]Order Form'!H3443</f>
        <v>*(BB) WS RAINBOW FLOWER ON SNAP CLIP (2)</v>
      </c>
      <c r="J3494">
        <f>'[2]Order Form'!I3443</f>
        <v>3</v>
      </c>
      <c r="K3494">
        <f>'[2]Order Form'!J3443</f>
        <v>3.61</v>
      </c>
      <c r="L3494">
        <f>'[2]Order Form'!K3443</f>
        <v>5.95</v>
      </c>
      <c r="M3494" t="e">
        <f>'[2]Order Form'!#REF!</f>
        <v>#REF!</v>
      </c>
    </row>
    <row r="3495" spans="3:13" ht="15" hidden="1" customHeight="1" outlineLevel="2" x14ac:dyDescent="0.25">
      <c r="C3495" s="59" t="s">
        <v>37</v>
      </c>
      <c r="D3495" s="59" t="s">
        <v>37</v>
      </c>
      <c r="E3495">
        <f>'[2]Order Form'!D3444</f>
        <v>512417</v>
      </c>
      <c r="F3495">
        <f>'[2]Order Form'!E3444</f>
        <v>3255</v>
      </c>
      <c r="G3495">
        <f>'[2]Order Form'!F3444</f>
        <v>0</v>
      </c>
      <c r="H3495">
        <f>'[2]Order Form'!G3444</f>
        <v>0</v>
      </c>
      <c r="I3495" t="str">
        <f>'[2]Order Form'!H3444</f>
        <v>*(BB) WS RAINBOW ON GLITTER SNAP CLIP (2)</v>
      </c>
      <c r="J3495">
        <f>'[2]Order Form'!I3444</f>
        <v>3</v>
      </c>
      <c r="K3495">
        <f>'[2]Order Form'!J3444</f>
        <v>3.61</v>
      </c>
      <c r="L3495">
        <f>'[2]Order Form'!K3444</f>
        <v>5.95</v>
      </c>
      <c r="M3495">
        <f>'[2]Order Form'!L3307</f>
        <v>0</v>
      </c>
    </row>
    <row r="3496" spans="3:13" ht="15" hidden="1" customHeight="1" outlineLevel="2" x14ac:dyDescent="0.25">
      <c r="C3496" s="59" t="s">
        <v>37</v>
      </c>
      <c r="D3496" s="59" t="s">
        <v>37</v>
      </c>
      <c r="E3496">
        <f>'[2]Order Form'!D3445</f>
        <v>507049</v>
      </c>
      <c r="F3496">
        <f>'[2]Order Form'!E3445</f>
        <v>3256</v>
      </c>
      <c r="G3496">
        <f>'[2]Order Form'!F3445</f>
        <v>0</v>
      </c>
      <c r="H3496">
        <f>'[2]Order Form'!G3445</f>
        <v>0</v>
      </c>
      <c r="I3496" t="str">
        <f>'[2]Order Form'!H3445</f>
        <v>*(FA) WS SCALLOP RAINBOW CLIP (4)</v>
      </c>
      <c r="J3496">
        <f>'[2]Order Form'!I3445</f>
        <v>3</v>
      </c>
      <c r="K3496">
        <f>'[2]Order Form'!J3445</f>
        <v>3</v>
      </c>
      <c r="L3496">
        <f>'[2]Order Form'!K3445</f>
        <v>4.95</v>
      </c>
      <c r="M3496">
        <f>'[2]Order Form'!L3308</f>
        <v>0</v>
      </c>
    </row>
    <row r="3497" spans="3:13" ht="15" hidden="1" customHeight="1" outlineLevel="2" x14ac:dyDescent="0.25">
      <c r="C3497" s="59" t="s">
        <v>37</v>
      </c>
      <c r="D3497" s="59" t="s">
        <v>37</v>
      </c>
      <c r="E3497">
        <f>'[2]Order Form'!D3446</f>
        <v>509547</v>
      </c>
      <c r="F3497">
        <f>'[2]Order Form'!E3446</f>
        <v>3272</v>
      </c>
      <c r="G3497">
        <f>'[2]Order Form'!F3446</f>
        <v>0</v>
      </c>
      <c r="H3497">
        <f>'[2]Order Form'!G3446</f>
        <v>0</v>
      </c>
      <c r="I3497" t="str">
        <f>'[2]Order Form'!H3446</f>
        <v>WS MERMAID ON GLITTER SNAP CLIPS (2)</v>
      </c>
      <c r="J3497">
        <f>'[2]Order Form'!I3446</f>
        <v>3</v>
      </c>
      <c r="K3497">
        <f>'[2]Order Form'!J3446</f>
        <v>3.61</v>
      </c>
      <c r="L3497">
        <f>'[2]Order Form'!K3446</f>
        <v>5.95</v>
      </c>
      <c r="M3497">
        <f>'[2]Order Form'!L3309</f>
        <v>0</v>
      </c>
    </row>
    <row r="3498" spans="3:13" ht="15" hidden="1" customHeight="1" outlineLevel="2" x14ac:dyDescent="0.25">
      <c r="C3498" s="59" t="s">
        <v>37</v>
      </c>
      <c r="D3498" s="59" t="s">
        <v>37</v>
      </c>
      <c r="E3498">
        <f>'[2]Order Form'!D3447</f>
        <v>512274</v>
      </c>
      <c r="F3498">
        <f>'[2]Order Form'!E3447</f>
        <v>3273</v>
      </c>
      <c r="G3498">
        <f>'[2]Order Form'!F3447</f>
        <v>0</v>
      </c>
      <c r="H3498">
        <f>'[2]Order Form'!G3447</f>
        <v>0</v>
      </c>
      <c r="I3498" t="str">
        <f>'[2]Order Form'!H3447</f>
        <v>WS FAIRY ON GLITTER SNAP CLIP BLUE (2)</v>
      </c>
      <c r="J3498">
        <f>'[2]Order Form'!I3447</f>
        <v>3</v>
      </c>
      <c r="K3498">
        <f>'[2]Order Form'!J3447</f>
        <v>3.61</v>
      </c>
      <c r="L3498">
        <f>'[2]Order Form'!K3447</f>
        <v>5.95</v>
      </c>
      <c r="M3498">
        <f>'[2]Order Form'!L3310</f>
        <v>0</v>
      </c>
    </row>
    <row r="3499" spans="3:13" ht="15" hidden="1" customHeight="1" outlineLevel="2" x14ac:dyDescent="0.25">
      <c r="C3499" s="59" t="s">
        <v>37</v>
      </c>
      <c r="D3499" s="59" t="s">
        <v>37</v>
      </c>
      <c r="E3499">
        <f>'[2]Order Form'!D3448</f>
        <v>512414</v>
      </c>
      <c r="F3499">
        <f>'[2]Order Form'!E3448</f>
        <v>3274</v>
      </c>
      <c r="G3499">
        <f>'[2]Order Form'!F3448</f>
        <v>0</v>
      </c>
      <c r="H3499">
        <f>'[2]Order Form'!G3448</f>
        <v>0</v>
      </c>
      <c r="I3499" t="str">
        <f>'[2]Order Form'!H3448</f>
        <v>*(BB) WS UNICORN ON GLITTER SNAP CLIP PINK (2)</v>
      </c>
      <c r="J3499">
        <f>'[2]Order Form'!I3448</f>
        <v>3</v>
      </c>
      <c r="K3499">
        <f>'[2]Order Form'!J3448</f>
        <v>3.61</v>
      </c>
      <c r="L3499">
        <f>'[2]Order Form'!K3448</f>
        <v>5.95</v>
      </c>
      <c r="M3499">
        <f>'[2]Order Form'!L3311</f>
        <v>0</v>
      </c>
    </row>
    <row r="3500" spans="3:13" ht="15" hidden="1" customHeight="1" outlineLevel="2" x14ac:dyDescent="0.25">
      <c r="C3500" s="59" t="s">
        <v>37</v>
      </c>
      <c r="D3500" s="59" t="s">
        <v>37</v>
      </c>
      <c r="E3500">
        <f>'[2]Order Form'!D3449</f>
        <v>512410</v>
      </c>
      <c r="F3500">
        <f>'[2]Order Form'!E3449</f>
        <v>3275</v>
      </c>
      <c r="G3500">
        <f>'[2]Order Form'!F3449</f>
        <v>0</v>
      </c>
      <c r="H3500">
        <f>'[2]Order Form'!G3449</f>
        <v>0</v>
      </c>
      <c r="I3500" t="str">
        <f>'[2]Order Form'!H3449</f>
        <v xml:space="preserve">*(BB) WS GLITTER BUNNY SNAP CLIP TEAL BLUE (2) </v>
      </c>
      <c r="J3500">
        <f>'[2]Order Form'!I3449</f>
        <v>3</v>
      </c>
      <c r="K3500">
        <f>'[2]Order Form'!J3449</f>
        <v>3</v>
      </c>
      <c r="L3500">
        <f>'[2]Order Form'!K3449</f>
        <v>4.95</v>
      </c>
      <c r="M3500">
        <f>'[2]Order Form'!L3312</f>
        <v>0</v>
      </c>
    </row>
    <row r="3501" spans="3:13" ht="15" hidden="1" customHeight="1" outlineLevel="2" x14ac:dyDescent="0.25">
      <c r="C3501" s="59" t="s">
        <v>37</v>
      </c>
      <c r="D3501" s="59" t="s">
        <v>37</v>
      </c>
      <c r="E3501">
        <f>'[2]Order Form'!D3450</f>
        <v>510077</v>
      </c>
      <c r="F3501">
        <f>'[2]Order Form'!E3450</f>
        <v>3277</v>
      </c>
      <c r="G3501">
        <f>'[2]Order Form'!F3450</f>
        <v>0</v>
      </c>
      <c r="H3501">
        <f>'[2]Order Form'!G3450</f>
        <v>0</v>
      </c>
      <c r="I3501" t="str">
        <f>'[2]Order Form'!H3450</f>
        <v>WS RAINBOW STRIPE SNAP CLIPS (4)</v>
      </c>
      <c r="J3501">
        <f>'[2]Order Form'!I3450</f>
        <v>3</v>
      </c>
      <c r="K3501">
        <f>'[2]Order Form'!J3450</f>
        <v>3.61</v>
      </c>
      <c r="L3501">
        <f>'[2]Order Form'!K3450</f>
        <v>5.95</v>
      </c>
      <c r="M3501">
        <f>'[2]Order Form'!L3313</f>
        <v>0</v>
      </c>
    </row>
    <row r="3502" spans="3:13" ht="15" hidden="1" customHeight="1" outlineLevel="2" x14ac:dyDescent="0.25">
      <c r="C3502" s="59" t="s">
        <v>37</v>
      </c>
      <c r="D3502" s="59" t="s">
        <v>37</v>
      </c>
      <c r="E3502">
        <f>'[2]Order Form'!D3451</f>
        <v>510080</v>
      </c>
      <c r="F3502">
        <f>'[2]Order Form'!E3451</f>
        <v>3279</v>
      </c>
      <c r="G3502">
        <f>'[2]Order Form'!F3451</f>
        <v>0</v>
      </c>
      <c r="H3502">
        <f>'[2]Order Form'!G3451</f>
        <v>0</v>
      </c>
      <c r="I3502" t="str">
        <f>'[2]Order Form'!H3451</f>
        <v>*(FA) WS CONFETTI CLIP WHITE (4)</v>
      </c>
      <c r="J3502">
        <f>'[2]Order Form'!I3451</f>
        <v>3</v>
      </c>
      <c r="K3502">
        <f>'[2]Order Form'!J3451</f>
        <v>3</v>
      </c>
      <c r="L3502">
        <f>'[2]Order Form'!K3451</f>
        <v>4.95</v>
      </c>
      <c r="M3502">
        <f>'[2]Order Form'!L3314</f>
        <v>0</v>
      </c>
    </row>
    <row r="3503" spans="3:13" ht="15" hidden="1" customHeight="1" outlineLevel="2" x14ac:dyDescent="0.25">
      <c r="C3503" s="59" t="s">
        <v>37</v>
      </c>
      <c r="D3503" s="59" t="s">
        <v>37</v>
      </c>
      <c r="E3503">
        <f>'[2]Order Form'!D3452</f>
        <v>509260</v>
      </c>
      <c r="F3503">
        <f>'[2]Order Form'!E3452</f>
        <v>3280</v>
      </c>
      <c r="G3503">
        <f>'[2]Order Form'!F3452</f>
        <v>0</v>
      </c>
      <c r="H3503">
        <f>'[2]Order Form'!G3452</f>
        <v>0</v>
      </c>
      <c r="I3503" t="str">
        <f>'[2]Order Form'!H3452</f>
        <v>*(BB) WS CONFETTI CLIPS (4) PINK</v>
      </c>
      <c r="J3503">
        <f>'[2]Order Form'!I3452</f>
        <v>3</v>
      </c>
      <c r="K3503">
        <f>'[2]Order Form'!J3452</f>
        <v>3</v>
      </c>
      <c r="L3503">
        <f>'[2]Order Form'!K3452</f>
        <v>4.95</v>
      </c>
      <c r="M3503">
        <f>'[2]Order Form'!L3315</f>
        <v>0</v>
      </c>
    </row>
    <row r="3504" spans="3:13" ht="15" hidden="1" customHeight="1" outlineLevel="2" x14ac:dyDescent="0.25">
      <c r="C3504" s="59" t="s">
        <v>37</v>
      </c>
      <c r="D3504" s="59" t="s">
        <v>37</v>
      </c>
      <c r="E3504">
        <f>'[2]Order Form'!D3453</f>
        <v>512268</v>
      </c>
      <c r="F3504">
        <f>'[2]Order Form'!E3453</f>
        <v>3286</v>
      </c>
      <c r="G3504">
        <f>'[2]Order Form'!F3453</f>
        <v>0</v>
      </c>
      <c r="H3504">
        <f>'[2]Order Form'!G3453</f>
        <v>0</v>
      </c>
      <c r="I3504" t="str">
        <f>'[2]Order Form'!H3453</f>
        <v xml:space="preserve">WS FLORAL GARDEN SNAP CLIP CORAL/CREAM (4) </v>
      </c>
      <c r="J3504">
        <f>'[2]Order Form'!I3453</f>
        <v>3</v>
      </c>
      <c r="K3504">
        <f>'[2]Order Form'!J3453</f>
        <v>3</v>
      </c>
      <c r="L3504">
        <f>'[2]Order Form'!K3453</f>
        <v>4.95</v>
      </c>
      <c r="M3504">
        <f>'[2]Order Form'!L3316</f>
        <v>0</v>
      </c>
    </row>
    <row r="3505" spans="3:13" ht="15" hidden="1" customHeight="1" outlineLevel="2" x14ac:dyDescent="0.25">
      <c r="C3505" s="59" t="s">
        <v>37</v>
      </c>
      <c r="D3505" s="59" t="s">
        <v>37</v>
      </c>
      <c r="E3505">
        <f>'[2]Order Form'!D3454</f>
        <v>0</v>
      </c>
      <c r="F3505">
        <f>'[2]Order Form'!E3454</f>
        <v>0</v>
      </c>
      <c r="G3505">
        <f>'[2]Order Form'!F3454</f>
        <v>0</v>
      </c>
      <c r="H3505">
        <f>'[2]Order Form'!G3454</f>
        <v>0</v>
      </c>
      <c r="I3505">
        <f>'[2]Order Form'!H3454</f>
        <v>0</v>
      </c>
      <c r="J3505">
        <f>'[2]Order Form'!I3454</f>
        <v>0</v>
      </c>
      <c r="K3505">
        <f>'[2]Order Form'!J3454</f>
        <v>0</v>
      </c>
      <c r="L3505">
        <f>'[2]Order Form'!K3454</f>
        <v>0</v>
      </c>
      <c r="M3505">
        <f>'[2]Order Form'!L3317</f>
        <v>0</v>
      </c>
    </row>
    <row r="3506" spans="3:13" ht="15" hidden="1" customHeight="1" outlineLevel="2" x14ac:dyDescent="0.25">
      <c r="C3506" s="59" t="s">
        <v>37</v>
      </c>
      <c r="D3506" s="59" t="s">
        <v>37</v>
      </c>
      <c r="E3506">
        <f>'[2]Order Form'!D3455</f>
        <v>505368</v>
      </c>
      <c r="F3506">
        <f>'[2]Order Form'!E3455</f>
        <v>3300</v>
      </c>
      <c r="G3506">
        <f>'[2]Order Form'!F3455</f>
        <v>0</v>
      </c>
      <c r="H3506">
        <f>'[2]Order Form'!G3455</f>
        <v>0</v>
      </c>
      <c r="I3506" t="str">
        <f>'[2]Order Form'!H3455</f>
        <v xml:space="preserve">*(HB) WS FLURO STRIPE HEADBAND </v>
      </c>
      <c r="J3506">
        <f>'[2]Order Form'!I3455</f>
        <v>1</v>
      </c>
      <c r="K3506">
        <f>'[2]Order Form'!J3455</f>
        <v>4.21</v>
      </c>
      <c r="L3506">
        <f>'[2]Order Form'!K3455</f>
        <v>6.95</v>
      </c>
      <c r="M3506">
        <f>'[2]Order Form'!L3318</f>
        <v>0</v>
      </c>
    </row>
    <row r="3507" spans="3:13" ht="15" hidden="1" customHeight="1" outlineLevel="2" x14ac:dyDescent="0.25">
      <c r="C3507" s="59" t="s">
        <v>37</v>
      </c>
      <c r="D3507" s="59" t="s">
        <v>37</v>
      </c>
      <c r="E3507">
        <f>'[2]Order Form'!D3456</f>
        <v>511550</v>
      </c>
      <c r="F3507">
        <f>'[2]Order Form'!E3456</f>
        <v>3302</v>
      </c>
      <c r="G3507">
        <f>'[2]Order Form'!F3456</f>
        <v>0</v>
      </c>
      <c r="H3507" t="str">
        <f>'[2]Order Form'!G3456</f>
        <v>LOW</v>
      </c>
      <c r="I3507" t="str">
        <f>'[2]Order Form'!H3456</f>
        <v>WS RAINBOW POMPOM HEADBAND PINK</v>
      </c>
      <c r="J3507">
        <f>'[2]Order Form'!I3456</f>
        <v>1</v>
      </c>
      <c r="K3507">
        <f>'[2]Order Form'!J3456</f>
        <v>3.61</v>
      </c>
      <c r="L3507">
        <f>'[2]Order Form'!K3456</f>
        <v>5.95</v>
      </c>
      <c r="M3507">
        <f>'[2]Order Form'!L3319</f>
        <v>0</v>
      </c>
    </row>
    <row r="3508" spans="3:13" ht="15" hidden="1" customHeight="1" outlineLevel="2" x14ac:dyDescent="0.25">
      <c r="C3508" s="59" t="s">
        <v>37</v>
      </c>
      <c r="D3508" s="59" t="s">
        <v>37</v>
      </c>
      <c r="E3508">
        <f>'[2]Order Form'!D3457</f>
        <v>511553</v>
      </c>
      <c r="F3508">
        <f>'[2]Order Form'!E3457</f>
        <v>3312</v>
      </c>
      <c r="G3508">
        <f>'[2]Order Form'!F3457</f>
        <v>0</v>
      </c>
      <c r="H3508">
        <f>'[2]Order Form'!G3457</f>
        <v>0</v>
      </c>
      <c r="I3508" t="str">
        <f>'[2]Order Form'!H3457</f>
        <v>WS FUR POMPOMS ON GLITTER HEADBAND GOLD</v>
      </c>
      <c r="J3508">
        <f>'[2]Order Form'!I3457</f>
        <v>1</v>
      </c>
      <c r="K3508">
        <f>'[2]Order Form'!J3457</f>
        <v>6.03</v>
      </c>
      <c r="L3508">
        <f>'[2]Order Form'!K3457</f>
        <v>9.9499999999999993</v>
      </c>
      <c r="M3508">
        <f>'[2]Order Form'!L3320</f>
        <v>0</v>
      </c>
    </row>
    <row r="3509" spans="3:13" ht="15" hidden="1" customHeight="1" outlineLevel="2" x14ac:dyDescent="0.25">
      <c r="C3509" s="59" t="s">
        <v>37</v>
      </c>
      <c r="D3509" s="59" t="s">
        <v>37</v>
      </c>
      <c r="E3509">
        <f>'[2]Order Form'!D3458</f>
        <v>512304</v>
      </c>
      <c r="F3509">
        <f>'[2]Order Form'!E3458</f>
        <v>3313</v>
      </c>
      <c r="G3509">
        <f>'[2]Order Form'!F3458</f>
        <v>0</v>
      </c>
      <c r="H3509">
        <f>'[2]Order Form'!G3458</f>
        <v>0</v>
      </c>
      <c r="I3509" t="str">
        <f>'[2]Order Form'!H3458</f>
        <v xml:space="preserve">*(HB) WS FLORAL PARTY EARS HEADBAND </v>
      </c>
      <c r="J3509">
        <f>'[2]Order Form'!I3458</f>
        <v>1</v>
      </c>
      <c r="K3509">
        <f>'[2]Order Form'!J3458</f>
        <v>6.03</v>
      </c>
      <c r="L3509">
        <f>'[2]Order Form'!K3458</f>
        <v>9.9499999999999993</v>
      </c>
      <c r="M3509">
        <f>'[2]Order Form'!L3321</f>
        <v>0</v>
      </c>
    </row>
    <row r="3510" spans="3:13" ht="15" hidden="1" customHeight="1" outlineLevel="2" x14ac:dyDescent="0.25">
      <c r="C3510" s="59" t="s">
        <v>37</v>
      </c>
      <c r="D3510" s="59" t="s">
        <v>37</v>
      </c>
      <c r="E3510">
        <f>'[2]Order Form'!D3459</f>
        <v>0</v>
      </c>
      <c r="F3510">
        <f>'[2]Order Form'!E3459</f>
        <v>0</v>
      </c>
      <c r="G3510">
        <f>'[2]Order Form'!F3459</f>
        <v>0</v>
      </c>
      <c r="H3510">
        <f>'[2]Order Form'!G3459</f>
        <v>0</v>
      </c>
      <c r="I3510">
        <f>'[2]Order Form'!H3459</f>
        <v>0</v>
      </c>
      <c r="J3510">
        <f>'[2]Order Form'!I3459</f>
        <v>0</v>
      </c>
      <c r="K3510">
        <f>'[2]Order Form'!J3459</f>
        <v>0</v>
      </c>
      <c r="L3510">
        <f>'[2]Order Form'!K3459</f>
        <v>0</v>
      </c>
      <c r="M3510">
        <f>'[2]Order Form'!L3322</f>
        <v>0</v>
      </c>
    </row>
    <row r="3511" spans="3:13" ht="15" hidden="1" customHeight="1" outlineLevel="2" x14ac:dyDescent="0.25">
      <c r="C3511" s="59" t="s">
        <v>37</v>
      </c>
      <c r="D3511" s="59" t="s">
        <v>37</v>
      </c>
      <c r="E3511">
        <f>'[2]Order Form'!D3460</f>
        <v>0</v>
      </c>
      <c r="F3511">
        <f>'[2]Order Form'!E3460</f>
        <v>0</v>
      </c>
      <c r="G3511">
        <f>'[2]Order Form'!F3460</f>
        <v>0</v>
      </c>
      <c r="H3511">
        <f>'[2]Order Form'!G3460</f>
        <v>0</v>
      </c>
      <c r="I3511">
        <f>'[2]Order Form'!H3460</f>
        <v>0</v>
      </c>
      <c r="J3511">
        <f>'[2]Order Form'!I3460</f>
        <v>0</v>
      </c>
      <c r="K3511">
        <f>'[2]Order Form'!J3460</f>
        <v>0</v>
      </c>
      <c r="L3511">
        <f>'[2]Order Form'!K3460</f>
        <v>0</v>
      </c>
      <c r="M3511">
        <f>'[2]Order Form'!L3323</f>
        <v>0</v>
      </c>
    </row>
    <row r="3512" spans="3:13" ht="15" hidden="1" customHeight="1" outlineLevel="2" x14ac:dyDescent="0.25">
      <c r="C3512" s="59" t="s">
        <v>37</v>
      </c>
      <c r="D3512" s="59" t="s">
        <v>37</v>
      </c>
      <c r="E3512">
        <f>'[2]Order Form'!D3461</f>
        <v>512254</v>
      </c>
      <c r="F3512">
        <f>'[2]Order Form'!E3461</f>
        <v>3409</v>
      </c>
      <c r="G3512">
        <f>'[2]Order Form'!F3461</f>
        <v>0</v>
      </c>
      <c r="H3512">
        <f>'[2]Order Form'!G3461</f>
        <v>0</v>
      </c>
      <c r="I3512" t="str">
        <f>'[2]Order Form'!H3461</f>
        <v xml:space="preserve">WS SOPHIA CLAW CLIP MINT MARBLE </v>
      </c>
      <c r="J3512">
        <f>'[2]Order Form'!I3461</f>
        <v>3</v>
      </c>
      <c r="K3512">
        <f>'[2]Order Form'!J3461</f>
        <v>6.03</v>
      </c>
      <c r="L3512">
        <f>'[2]Order Form'!K3461</f>
        <v>9.9499999999999993</v>
      </c>
      <c r="M3512">
        <f>'[2]Order Form'!L3324</f>
        <v>0</v>
      </c>
    </row>
    <row r="3513" spans="3:13" ht="15" hidden="1" customHeight="1" outlineLevel="2" x14ac:dyDescent="0.25">
      <c r="C3513" s="59" t="s">
        <v>37</v>
      </c>
      <c r="D3513" s="59" t="s">
        <v>37</v>
      </c>
      <c r="E3513">
        <f>'[2]Order Form'!D3462</f>
        <v>511578</v>
      </c>
      <c r="F3513">
        <f>'[2]Order Form'!E3462</f>
        <v>3410</v>
      </c>
      <c r="G3513">
        <f>'[2]Order Form'!F3462</f>
        <v>0</v>
      </c>
      <c r="H3513">
        <f>'[2]Order Form'!G3462</f>
        <v>0</v>
      </c>
      <c r="I3513" t="str">
        <f>'[2]Order Form'!H3462</f>
        <v>WS CLAW CLIP MATT SAGE</v>
      </c>
      <c r="J3513">
        <f>'[2]Order Form'!I3462</f>
        <v>3</v>
      </c>
      <c r="K3513">
        <f>'[2]Order Form'!J3462</f>
        <v>3.61</v>
      </c>
      <c r="L3513">
        <f>'[2]Order Form'!K3462</f>
        <v>5.95</v>
      </c>
      <c r="M3513">
        <f>'[2]Order Form'!L3325</f>
        <v>0</v>
      </c>
    </row>
    <row r="3514" spans="3:13" ht="15" hidden="1" customHeight="1" outlineLevel="2" x14ac:dyDescent="0.25">
      <c r="C3514" s="59" t="s">
        <v>37</v>
      </c>
      <c r="D3514" s="59" t="s">
        <v>37</v>
      </c>
      <c r="E3514">
        <f>'[2]Order Form'!D3463</f>
        <v>0</v>
      </c>
      <c r="F3514">
        <f>'[2]Order Form'!E3463</f>
        <v>0</v>
      </c>
      <c r="G3514">
        <f>'[2]Order Form'!F3463</f>
        <v>0</v>
      </c>
      <c r="H3514">
        <f>'[2]Order Form'!G3463</f>
        <v>0</v>
      </c>
      <c r="I3514">
        <f>'[2]Order Form'!H3463</f>
        <v>0</v>
      </c>
      <c r="J3514">
        <f>'[2]Order Form'!I3463</f>
        <v>0</v>
      </c>
      <c r="K3514">
        <f>'[2]Order Form'!J3463</f>
        <v>0</v>
      </c>
      <c r="L3514">
        <f>'[2]Order Form'!K3463</f>
        <v>0</v>
      </c>
      <c r="M3514">
        <f>'[2]Order Form'!L3326</f>
        <v>0</v>
      </c>
    </row>
    <row r="3515" spans="3:13" ht="15" hidden="1" customHeight="1" outlineLevel="2" x14ac:dyDescent="0.25">
      <c r="C3515" s="59" t="s">
        <v>37</v>
      </c>
      <c r="D3515" s="59" t="s">
        <v>37</v>
      </c>
      <c r="E3515">
        <f>'[2]Order Form'!D3464</f>
        <v>512225</v>
      </c>
      <c r="F3515">
        <f>'[2]Order Form'!E3464</f>
        <v>3420</v>
      </c>
      <c r="G3515">
        <f>'[2]Order Form'!F3464</f>
        <v>0</v>
      </c>
      <c r="H3515">
        <f>'[2]Order Form'!G3464</f>
        <v>0</v>
      </c>
      <c r="I3515" t="str">
        <f>'[2]Order Form'!H3464</f>
        <v>WS SCRUNCHIE SET DENIM GARDEN SAGE (2)</v>
      </c>
      <c r="J3515">
        <f>'[2]Order Form'!I3464</f>
        <v>3</v>
      </c>
      <c r="K3515">
        <f>'[2]Order Form'!J3464</f>
        <v>4.82</v>
      </c>
      <c r="L3515">
        <f>'[2]Order Form'!K3464</f>
        <v>7.95</v>
      </c>
      <c r="M3515">
        <f>'[2]Order Form'!L3327</f>
        <v>0</v>
      </c>
    </row>
    <row r="3516" spans="3:13" ht="15" hidden="1" customHeight="1" outlineLevel="2" x14ac:dyDescent="0.25">
      <c r="C3516" s="59" t="s">
        <v>37</v>
      </c>
      <c r="D3516" s="59" t="s">
        <v>37</v>
      </c>
      <c r="E3516">
        <f>'[2]Order Form'!D3465</f>
        <v>512316</v>
      </c>
      <c r="F3516">
        <f>'[2]Order Form'!E3465</f>
        <v>3600</v>
      </c>
      <c r="G3516">
        <f>'[2]Order Form'!F3465</f>
        <v>0</v>
      </c>
      <c r="H3516">
        <f>'[2]Order Form'!G3465</f>
        <v>0</v>
      </c>
      <c r="I3516" t="str">
        <f>'[2]Order Form'!H3465</f>
        <v>*(ST) WS SOFT ELASTIC BULK PACK BOTTLE GREEN (8)</v>
      </c>
      <c r="J3516">
        <f>'[2]Order Form'!I3465</f>
        <v>3</v>
      </c>
      <c r="K3516">
        <f>'[2]Order Form'!J3465</f>
        <v>3.61</v>
      </c>
      <c r="L3516">
        <f>'[2]Order Form'!K3465</f>
        <v>5.95</v>
      </c>
      <c r="M3516">
        <f>'[2]Order Form'!L3328</f>
        <v>0</v>
      </c>
    </row>
    <row r="3517" spans="3:13" ht="15" hidden="1" customHeight="1" outlineLevel="2" x14ac:dyDescent="0.25">
      <c r="C3517" s="59" t="s">
        <v>37</v>
      </c>
      <c r="D3517" s="59" t="s">
        <v>37</v>
      </c>
      <c r="E3517">
        <f>'[2]Order Form'!D3466</f>
        <v>511612</v>
      </c>
      <c r="F3517">
        <f>'[2]Order Form'!E3466</f>
        <v>3601</v>
      </c>
      <c r="G3517">
        <f>'[2]Order Form'!F3466</f>
        <v>0</v>
      </c>
      <c r="H3517">
        <f>'[2]Order Form'!G3466</f>
        <v>0</v>
      </c>
      <c r="I3517" t="str">
        <f>'[2]Order Form'!H3466</f>
        <v xml:space="preserve">*(ST) WS LOLA SATIN SCRUNCHIE SET BOTTLE GREEN (2) </v>
      </c>
      <c r="J3517">
        <f>'[2]Order Form'!I3466</f>
        <v>3</v>
      </c>
      <c r="K3517">
        <f>'[2]Order Form'!J3466</f>
        <v>3</v>
      </c>
      <c r="L3517">
        <f>'[2]Order Form'!K3466</f>
        <v>4.95</v>
      </c>
      <c r="M3517">
        <f>'[2]Order Form'!L3329</f>
        <v>0</v>
      </c>
    </row>
    <row r="3518" spans="3:13" ht="15" hidden="1" customHeight="1" outlineLevel="2" x14ac:dyDescent="0.25">
      <c r="C3518" s="59" t="s">
        <v>37</v>
      </c>
      <c r="D3518" s="59" t="s">
        <v>37</v>
      </c>
      <c r="E3518">
        <f>'[2]Order Form'!D3467</f>
        <v>512239</v>
      </c>
      <c r="F3518">
        <f>'[2]Order Form'!E3467</f>
        <v>3609</v>
      </c>
      <c r="G3518">
        <f>'[2]Order Form'!F3467</f>
        <v>0</v>
      </c>
      <c r="H3518">
        <f>'[2]Order Form'!G3467</f>
        <v>0</v>
      </c>
      <c r="I3518" t="str">
        <f>'[2]Order Form'!H3467</f>
        <v>WS FLORAL CHECK SCRUNCHIE GREEN</v>
      </c>
      <c r="J3518">
        <f>'[2]Order Form'!I3467</f>
        <v>3</v>
      </c>
      <c r="K3518">
        <f>'[2]Order Form'!J3467</f>
        <v>3</v>
      </c>
      <c r="L3518">
        <f>'[2]Order Form'!K3467</f>
        <v>4.95</v>
      </c>
      <c r="M3518">
        <f>'[2]Order Form'!L3330</f>
        <v>0</v>
      </c>
    </row>
    <row r="3519" spans="3:13" ht="15" hidden="1" customHeight="1" outlineLevel="2" x14ac:dyDescent="0.25">
      <c r="C3519" s="59" t="s">
        <v>37</v>
      </c>
      <c r="D3519" s="59" t="s">
        <v>37</v>
      </c>
      <c r="E3519">
        <f>'[2]Order Form'!D3468</f>
        <v>0</v>
      </c>
      <c r="F3519">
        <f>'[2]Order Form'!E3468</f>
        <v>0</v>
      </c>
      <c r="G3519">
        <f>'[2]Order Form'!F3468</f>
        <v>0</v>
      </c>
      <c r="H3519">
        <f>'[2]Order Form'!G3468</f>
        <v>0</v>
      </c>
      <c r="I3519">
        <f>'[2]Order Form'!H3468</f>
        <v>0</v>
      </c>
      <c r="J3519">
        <f>'[2]Order Form'!I3468</f>
        <v>0</v>
      </c>
      <c r="K3519">
        <f>'[2]Order Form'!J3468</f>
        <v>0</v>
      </c>
      <c r="L3519">
        <f>'[2]Order Form'!K3468</f>
        <v>0</v>
      </c>
      <c r="M3519">
        <f>'[2]Order Form'!L3331</f>
        <v>0</v>
      </c>
    </row>
    <row r="3520" spans="3:13" ht="15" hidden="1" customHeight="1" outlineLevel="2" x14ac:dyDescent="0.25">
      <c r="C3520" s="59" t="s">
        <v>37</v>
      </c>
      <c r="D3520" s="59" t="s">
        <v>37</v>
      </c>
      <c r="E3520">
        <f>'[2]Order Form'!D3469</f>
        <v>511625</v>
      </c>
      <c r="F3520">
        <f>'[2]Order Form'!E3469</f>
        <v>3615</v>
      </c>
      <c r="G3520">
        <f>'[2]Order Form'!F3469</f>
        <v>0</v>
      </c>
      <c r="H3520">
        <f>'[2]Order Form'!G3469</f>
        <v>0</v>
      </c>
      <c r="I3520" t="str">
        <f>'[2]Order Form'!H3469</f>
        <v xml:space="preserve">WS ADULT SOFT HEADBAND SAGE </v>
      </c>
      <c r="J3520">
        <f>'[2]Order Form'!I3469</f>
        <v>3</v>
      </c>
      <c r="K3520">
        <f>'[2]Order Form'!J3469</f>
        <v>3</v>
      </c>
      <c r="L3520">
        <f>'[2]Order Form'!K3469</f>
        <v>4.95</v>
      </c>
      <c r="M3520">
        <f>'[2]Order Form'!L3332</f>
        <v>0</v>
      </c>
    </row>
    <row r="3521" spans="3:13" ht="15" hidden="1" customHeight="1" outlineLevel="2" x14ac:dyDescent="0.25">
      <c r="C3521" s="59" t="s">
        <v>37</v>
      </c>
      <c r="D3521" s="59" t="s">
        <v>37</v>
      </c>
      <c r="E3521">
        <f>'[2]Order Form'!D3470</f>
        <v>0</v>
      </c>
      <c r="F3521">
        <f>'[2]Order Form'!E3470</f>
        <v>0</v>
      </c>
      <c r="G3521">
        <f>'[2]Order Form'!F3470</f>
        <v>0</v>
      </c>
      <c r="H3521">
        <f>'[2]Order Form'!G3470</f>
        <v>0</v>
      </c>
      <c r="I3521">
        <f>'[2]Order Form'!H3470</f>
        <v>0</v>
      </c>
      <c r="J3521">
        <f>'[2]Order Form'!I3470</f>
        <v>0</v>
      </c>
      <c r="K3521">
        <f>'[2]Order Form'!J3470</f>
        <v>0</v>
      </c>
      <c r="L3521">
        <f>'[2]Order Form'!K3470</f>
        <v>0</v>
      </c>
      <c r="M3521">
        <f>'[2]Order Form'!L3333</f>
        <v>0</v>
      </c>
    </row>
    <row r="3522" spans="3:13" ht="15" hidden="1" customHeight="1" outlineLevel="2" x14ac:dyDescent="0.25">
      <c r="C3522" s="59" t="s">
        <v>37</v>
      </c>
      <c r="D3522" s="59" t="s">
        <v>37</v>
      </c>
      <c r="E3522">
        <f>'[2]Order Form'!D3471</f>
        <v>512240</v>
      </c>
      <c r="F3522">
        <f>'[2]Order Form'!E3471</f>
        <v>3620</v>
      </c>
      <c r="G3522">
        <f>'[2]Order Form'!F3471</f>
        <v>0</v>
      </c>
      <c r="H3522">
        <f>'[2]Order Form'!G3471</f>
        <v>0</v>
      </c>
      <c r="I3522" t="str">
        <f>'[2]Order Form'!H3471</f>
        <v>WS OVAL SHIMMER SNAP CLIPS GREEN (4)</v>
      </c>
      <c r="J3522">
        <f>'[2]Order Form'!I3471</f>
        <v>3</v>
      </c>
      <c r="K3522">
        <f>'[2]Order Form'!J3471</f>
        <v>3</v>
      </c>
      <c r="L3522">
        <f>'[2]Order Form'!K3471</f>
        <v>4.95</v>
      </c>
      <c r="M3522">
        <f>'[2]Order Form'!L3334</f>
        <v>0</v>
      </c>
    </row>
    <row r="3523" spans="3:13" ht="15" hidden="1" customHeight="1" outlineLevel="2" x14ac:dyDescent="0.25">
      <c r="C3523" s="59" t="s">
        <v>37</v>
      </c>
      <c r="D3523" s="59" t="s">
        <v>37</v>
      </c>
      <c r="E3523">
        <f>'[2]Order Form'!D3472</f>
        <v>0</v>
      </c>
      <c r="F3523">
        <f>'[2]Order Form'!E3472</f>
        <v>0</v>
      </c>
      <c r="G3523">
        <f>'[2]Order Form'!F3472</f>
        <v>0</v>
      </c>
      <c r="H3523">
        <f>'[2]Order Form'!G3472</f>
        <v>0</v>
      </c>
      <c r="I3523">
        <f>'[2]Order Form'!H3472</f>
        <v>0</v>
      </c>
      <c r="J3523">
        <f>'[2]Order Form'!I3472</f>
        <v>0</v>
      </c>
      <c r="K3523">
        <f>'[2]Order Form'!J3472</f>
        <v>0</v>
      </c>
      <c r="L3523">
        <f>'[2]Order Form'!K3472</f>
        <v>0</v>
      </c>
      <c r="M3523">
        <f>'[2]Order Form'!L3335</f>
        <v>0</v>
      </c>
    </row>
    <row r="3524" spans="3:13" ht="15" hidden="1" customHeight="1" outlineLevel="2" x14ac:dyDescent="0.25">
      <c r="C3524" s="59" t="s">
        <v>37</v>
      </c>
      <c r="D3524" s="59" t="s">
        <v>37</v>
      </c>
      <c r="E3524">
        <f>'[2]Order Form'!D3473</f>
        <v>0</v>
      </c>
      <c r="F3524">
        <f>'[2]Order Form'!E3473</f>
        <v>0</v>
      </c>
      <c r="G3524">
        <f>'[2]Order Form'!F3473</f>
        <v>0</v>
      </c>
      <c r="H3524">
        <f>'[2]Order Form'!G3473</f>
        <v>0</v>
      </c>
      <c r="I3524">
        <f>'[2]Order Form'!H3473</f>
        <v>0</v>
      </c>
      <c r="J3524">
        <f>'[2]Order Form'!I3473</f>
        <v>0</v>
      </c>
      <c r="K3524">
        <f>'[2]Order Form'!J3473</f>
        <v>0</v>
      </c>
      <c r="L3524">
        <f>'[2]Order Form'!K3473</f>
        <v>0</v>
      </c>
      <c r="M3524">
        <f>'[2]Order Form'!L3336</f>
        <v>0</v>
      </c>
    </row>
    <row r="3525" spans="3:13" ht="15" hidden="1" customHeight="1" outlineLevel="2" x14ac:dyDescent="0.25">
      <c r="C3525" s="59" t="s">
        <v>37</v>
      </c>
      <c r="D3525" s="59" t="s">
        <v>37</v>
      </c>
      <c r="E3525">
        <f>'[2]Order Form'!D3474</f>
        <v>512273</v>
      </c>
      <c r="F3525">
        <f>'[2]Order Form'!E3474</f>
        <v>4201</v>
      </c>
      <c r="G3525">
        <f>'[2]Order Form'!F3474</f>
        <v>0</v>
      </c>
      <c r="H3525">
        <f>'[2]Order Form'!G3474</f>
        <v>0</v>
      </c>
      <c r="I3525" t="str">
        <f>'[2]Order Form'!H3474</f>
        <v xml:space="preserve">WS POSY ON SNAP CLIP LIGHT BLUE (4) </v>
      </c>
      <c r="J3525">
        <f>'[2]Order Form'!I3474</f>
        <v>3</v>
      </c>
      <c r="K3525">
        <f>'[2]Order Form'!J3474</f>
        <v>3</v>
      </c>
      <c r="L3525">
        <f>'[2]Order Form'!K3474</f>
        <v>4.95</v>
      </c>
      <c r="M3525">
        <f>'[2]Order Form'!L3337</f>
        <v>0</v>
      </c>
    </row>
    <row r="3526" spans="3:13" ht="15" hidden="1" customHeight="1" outlineLevel="2" x14ac:dyDescent="0.25">
      <c r="C3526" s="59" t="s">
        <v>37</v>
      </c>
      <c r="D3526" s="59" t="s">
        <v>37</v>
      </c>
      <c r="E3526">
        <f>'[2]Order Form'!D3475</f>
        <v>509252</v>
      </c>
      <c r="F3526">
        <f>'[2]Order Form'!E3475</f>
        <v>4203</v>
      </c>
      <c r="G3526">
        <f>'[2]Order Form'!F3475</f>
        <v>0</v>
      </c>
      <c r="H3526">
        <f>'[2]Order Form'!G3475</f>
        <v>0</v>
      </c>
      <c r="I3526" t="str">
        <f>'[2]Order Form'!H3475</f>
        <v xml:space="preserve">WS GLITTER SNAP CLIPS PALE BLUE (4) </v>
      </c>
      <c r="J3526">
        <f>'[2]Order Form'!I3475</f>
        <v>3</v>
      </c>
      <c r="K3526">
        <f>'[2]Order Form'!J3475</f>
        <v>3</v>
      </c>
      <c r="L3526">
        <f>'[2]Order Form'!K3475</f>
        <v>4.95</v>
      </c>
      <c r="M3526">
        <f>'[2]Order Form'!L3338</f>
        <v>0</v>
      </c>
    </row>
    <row r="3527" spans="3:13" ht="15" hidden="1" customHeight="1" outlineLevel="2" x14ac:dyDescent="0.25">
      <c r="C3527" s="59" t="s">
        <v>37</v>
      </c>
      <c r="D3527" s="59" t="s">
        <v>37</v>
      </c>
      <c r="E3527">
        <f>'[2]Order Form'!D3476</f>
        <v>0</v>
      </c>
      <c r="F3527">
        <f>'[2]Order Form'!E3476</f>
        <v>0</v>
      </c>
      <c r="G3527">
        <f>'[2]Order Form'!F3476</f>
        <v>0</v>
      </c>
      <c r="H3527">
        <f>'[2]Order Form'!G3476</f>
        <v>0</v>
      </c>
      <c r="I3527">
        <f>'[2]Order Form'!H3476</f>
        <v>0</v>
      </c>
      <c r="J3527">
        <f>'[2]Order Form'!I3476</f>
        <v>0</v>
      </c>
      <c r="K3527">
        <f>'[2]Order Form'!J3476</f>
        <v>0</v>
      </c>
      <c r="L3527">
        <f>'[2]Order Form'!K3476</f>
        <v>0</v>
      </c>
      <c r="M3527">
        <f>'[2]Order Form'!L3339</f>
        <v>0</v>
      </c>
    </row>
    <row r="3528" spans="3:13" ht="15" hidden="1" customHeight="1" outlineLevel="2" x14ac:dyDescent="0.25">
      <c r="C3528" s="59" t="s">
        <v>37</v>
      </c>
      <c r="D3528" s="59" t="s">
        <v>37</v>
      </c>
      <c r="E3528">
        <f>'[2]Order Form'!D3477</f>
        <v>506696</v>
      </c>
      <c r="F3528">
        <f>'[2]Order Form'!E3477</f>
        <v>4220</v>
      </c>
      <c r="G3528">
        <f>'[2]Order Form'!F3477</f>
        <v>0</v>
      </c>
      <c r="H3528" t="str">
        <f>'[2]Order Form'!G3477</f>
        <v>LOW</v>
      </c>
      <c r="I3528" t="str">
        <f>'[2]Order Form'!H3477</f>
        <v>WS SCRUNCHIE WITH BOW LIGHT BLUE</v>
      </c>
      <c r="J3528">
        <f>'[2]Order Form'!I3477</f>
        <v>3</v>
      </c>
      <c r="K3528">
        <f>'[2]Order Form'!J3477</f>
        <v>3</v>
      </c>
      <c r="L3528">
        <f>'[2]Order Form'!K3477</f>
        <v>4.95</v>
      </c>
      <c r="M3528">
        <f>'[2]Order Form'!L3340</f>
        <v>0</v>
      </c>
    </row>
    <row r="3529" spans="3:13" ht="15" hidden="1" customHeight="1" outlineLevel="2" x14ac:dyDescent="0.25">
      <c r="C3529" s="59" t="s">
        <v>37</v>
      </c>
      <c r="D3529" s="59" t="s">
        <v>37</v>
      </c>
      <c r="E3529">
        <f>'[2]Order Form'!D3478</f>
        <v>0</v>
      </c>
      <c r="F3529">
        <f>'[2]Order Form'!E3478</f>
        <v>0</v>
      </c>
      <c r="G3529">
        <f>'[2]Order Form'!F3478</f>
        <v>0</v>
      </c>
      <c r="H3529">
        <f>'[2]Order Form'!G3478</f>
        <v>0</v>
      </c>
      <c r="I3529">
        <f>'[2]Order Form'!H3478</f>
        <v>0</v>
      </c>
      <c r="J3529">
        <f>'[2]Order Form'!I3478</f>
        <v>0</v>
      </c>
      <c r="K3529">
        <f>'[2]Order Form'!J3478</f>
        <v>0</v>
      </c>
      <c r="L3529">
        <f>'[2]Order Form'!K3478</f>
        <v>0</v>
      </c>
      <c r="M3529">
        <f>'[2]Order Form'!L3341</f>
        <v>0</v>
      </c>
    </row>
    <row r="3530" spans="3:13" ht="15" hidden="1" customHeight="1" outlineLevel="2" x14ac:dyDescent="0.25">
      <c r="C3530" s="59" t="s">
        <v>37</v>
      </c>
      <c r="D3530" s="59" t="s">
        <v>37</v>
      </c>
      <c r="E3530">
        <f>'[2]Order Form'!D3479</f>
        <v>512325</v>
      </c>
      <c r="F3530">
        <f>'[2]Order Form'!E3479</f>
        <v>4240</v>
      </c>
      <c r="G3530">
        <f>'[2]Order Form'!F3479</f>
        <v>0</v>
      </c>
      <c r="H3530">
        <f>'[2]Order Form'!G3479</f>
        <v>0</v>
      </c>
      <c r="I3530" t="str">
        <f>'[2]Order Form'!H3479</f>
        <v>WS ADULT SOFT HEADBAND LIGHT BLUE</v>
      </c>
      <c r="J3530">
        <f>'[2]Order Form'!I3479</f>
        <v>3</v>
      </c>
      <c r="K3530">
        <f>'[2]Order Form'!J3479</f>
        <v>3</v>
      </c>
      <c r="L3530">
        <f>'[2]Order Form'!K3479</f>
        <v>4.95</v>
      </c>
      <c r="M3530">
        <f>'[2]Order Form'!L3342</f>
        <v>0</v>
      </c>
    </row>
    <row r="3531" spans="3:13" ht="15" hidden="1" customHeight="1" outlineLevel="2" x14ac:dyDescent="0.25">
      <c r="C3531" s="59" t="s">
        <v>37</v>
      </c>
      <c r="D3531" s="59" t="s">
        <v>37</v>
      </c>
      <c r="E3531">
        <f>'[2]Order Form'!D3480</f>
        <v>509296</v>
      </c>
      <c r="F3531">
        <f>'[2]Order Form'!E3480</f>
        <v>4242</v>
      </c>
      <c r="G3531">
        <f>'[2]Order Form'!F3480</f>
        <v>0</v>
      </c>
      <c r="H3531">
        <f>'[2]Order Form'!G3480</f>
        <v>0</v>
      </c>
      <c r="I3531" t="str">
        <f>'[2]Order Form'!H3480</f>
        <v>WS CORNFLOWER BLUE HEADBAND</v>
      </c>
      <c r="J3531">
        <f>'[2]Order Form'!I3480</f>
        <v>1</v>
      </c>
      <c r="K3531">
        <f>'[2]Order Form'!J3480</f>
        <v>5.42</v>
      </c>
      <c r="L3531">
        <f>'[2]Order Form'!K3480</f>
        <v>8.9499999999999993</v>
      </c>
      <c r="M3531">
        <f>'[2]Order Form'!L3343</f>
        <v>0</v>
      </c>
    </row>
    <row r="3532" spans="3:13" ht="15" hidden="1" customHeight="1" outlineLevel="2" x14ac:dyDescent="0.25">
      <c r="C3532" s="59" t="s">
        <v>37</v>
      </c>
      <c r="D3532" s="59" t="s">
        <v>37</v>
      </c>
      <c r="E3532">
        <f>'[2]Order Form'!D3481</f>
        <v>0</v>
      </c>
      <c r="F3532">
        <f>'[2]Order Form'!E3481</f>
        <v>0</v>
      </c>
      <c r="G3532">
        <f>'[2]Order Form'!F3481</f>
        <v>0</v>
      </c>
      <c r="H3532">
        <f>'[2]Order Form'!G3481</f>
        <v>0</v>
      </c>
      <c r="I3532">
        <f>'[2]Order Form'!H3481</f>
        <v>0</v>
      </c>
      <c r="J3532">
        <f>'[2]Order Form'!I3481</f>
        <v>0</v>
      </c>
      <c r="K3532">
        <f>'[2]Order Form'!J3481</f>
        <v>0</v>
      </c>
      <c r="L3532">
        <f>'[2]Order Form'!K3481</f>
        <v>0</v>
      </c>
      <c r="M3532">
        <f>'[2]Order Form'!L3344</f>
        <v>0</v>
      </c>
    </row>
    <row r="3533" spans="3:13" ht="15" hidden="1" customHeight="1" outlineLevel="2" x14ac:dyDescent="0.25">
      <c r="C3533" s="59" t="s">
        <v>37</v>
      </c>
      <c r="D3533" s="59" t="s">
        <v>37</v>
      </c>
      <c r="E3533">
        <f>'[2]Order Form'!D3482</f>
        <v>511618</v>
      </c>
      <c r="F3533">
        <f>'[2]Order Form'!E3482</f>
        <v>4301</v>
      </c>
      <c r="G3533">
        <f>'[2]Order Form'!F3482</f>
        <v>0</v>
      </c>
      <c r="H3533">
        <f>'[2]Order Form'!G3482</f>
        <v>0</v>
      </c>
      <c r="I3533" t="str">
        <f>'[2]Order Form'!H3482</f>
        <v>*(ST) WS BOWS ON ELASTIC ROYAL BLUE (2)</v>
      </c>
      <c r="J3533">
        <f>'[2]Order Form'!I3482</f>
        <v>3</v>
      </c>
      <c r="K3533">
        <f>'[2]Order Form'!J3482</f>
        <v>3</v>
      </c>
      <c r="L3533">
        <f>'[2]Order Form'!K3482</f>
        <v>4.95</v>
      </c>
      <c r="M3533">
        <f>'[2]Order Form'!L3345</f>
        <v>0</v>
      </c>
    </row>
    <row r="3534" spans="3:13" ht="15" hidden="1" customHeight="1" outlineLevel="2" x14ac:dyDescent="0.25">
      <c r="C3534" s="59" t="s">
        <v>37</v>
      </c>
      <c r="D3534" s="59" t="s">
        <v>37</v>
      </c>
      <c r="E3534">
        <f>'[2]Order Form'!D3483</f>
        <v>512244</v>
      </c>
      <c r="F3534">
        <f>'[2]Order Form'!E3483</f>
        <v>4305</v>
      </c>
      <c r="G3534">
        <f>'[2]Order Form'!F3483</f>
        <v>0</v>
      </c>
      <c r="H3534">
        <f>'[2]Order Form'!G3483</f>
        <v>0</v>
      </c>
      <c r="I3534" t="str">
        <f>'[2]Order Form'!H3483</f>
        <v>*(HS) WS ROPE ELASTIC BLUES (6)</v>
      </c>
      <c r="J3534">
        <f>'[2]Order Form'!I3483</f>
        <v>3</v>
      </c>
      <c r="K3534">
        <f>'[2]Order Form'!J3483</f>
        <v>3.61</v>
      </c>
      <c r="L3534">
        <f>'[2]Order Form'!K3483</f>
        <v>5.95</v>
      </c>
      <c r="M3534">
        <f>'[2]Order Form'!L3346</f>
        <v>0</v>
      </c>
    </row>
    <row r="3535" spans="3:13" ht="15" hidden="1" customHeight="1" outlineLevel="2" x14ac:dyDescent="0.25">
      <c r="C3535" s="59" t="s">
        <v>37</v>
      </c>
      <c r="D3535" s="59" t="s">
        <v>37</v>
      </c>
      <c r="E3535">
        <f>'[2]Order Form'!D3484</f>
        <v>506975</v>
      </c>
      <c r="F3535">
        <f>'[2]Order Form'!E3484</f>
        <v>4306</v>
      </c>
      <c r="G3535">
        <f>'[2]Order Form'!F3484</f>
        <v>0</v>
      </c>
      <c r="H3535">
        <f>'[2]Order Form'!G3484</f>
        <v>0</v>
      </c>
      <c r="I3535" t="str">
        <f>'[2]Order Form'!H3484</f>
        <v>*(FA) WS STRETCHY TIES (3) BLUES</v>
      </c>
      <c r="J3535">
        <f>'[2]Order Form'!I3484</f>
        <v>3</v>
      </c>
      <c r="K3535">
        <f>'[2]Order Form'!J3484</f>
        <v>2.39</v>
      </c>
      <c r="L3535">
        <f>'[2]Order Form'!K3484</f>
        <v>3.95</v>
      </c>
      <c r="M3535">
        <f>'[2]Order Form'!L3347</f>
        <v>0</v>
      </c>
    </row>
    <row r="3536" spans="3:13" ht="15" hidden="1" customHeight="1" outlineLevel="2" x14ac:dyDescent="0.25">
      <c r="C3536" s="59" t="s">
        <v>37</v>
      </c>
      <c r="D3536" s="59" t="s">
        <v>37</v>
      </c>
      <c r="E3536">
        <f>'[2]Order Form'!D3485</f>
        <v>509264</v>
      </c>
      <c r="F3536">
        <f>'[2]Order Form'!E3485</f>
        <v>4307</v>
      </c>
      <c r="G3536">
        <f>'[2]Order Form'!F3485</f>
        <v>0</v>
      </c>
      <c r="H3536">
        <f>'[2]Order Form'!G3485</f>
        <v>0</v>
      </c>
      <c r="I3536" t="str">
        <f>'[2]Order Form'!H3485</f>
        <v xml:space="preserve">WS ESSENTIAL ELASTIC BLUES (8) </v>
      </c>
      <c r="J3536">
        <f>'[2]Order Form'!I3485</f>
        <v>3</v>
      </c>
      <c r="K3536">
        <f>'[2]Order Form'!J3485</f>
        <v>2.39</v>
      </c>
      <c r="L3536">
        <f>'[2]Order Form'!K3485</f>
        <v>3.95</v>
      </c>
      <c r="M3536">
        <f>'[2]Order Form'!L3348</f>
        <v>0</v>
      </c>
    </row>
    <row r="3537" spans="3:13" ht="15" hidden="1" customHeight="1" outlineLevel="2" x14ac:dyDescent="0.25">
      <c r="C3537" s="59" t="s">
        <v>37</v>
      </c>
      <c r="D3537" s="59" t="s">
        <v>37</v>
      </c>
      <c r="E3537">
        <f>'[2]Order Form'!D3486</f>
        <v>512287</v>
      </c>
      <c r="F3537">
        <f>'[2]Order Form'!E3486</f>
        <v>4310</v>
      </c>
      <c r="G3537">
        <f>'[2]Order Form'!F3486</f>
        <v>0</v>
      </c>
      <c r="H3537">
        <f>'[2]Order Form'!G3486</f>
        <v>0</v>
      </c>
      <c r="I3537" t="str">
        <f>'[2]Order Form'!H3486</f>
        <v>*(SE) WS DELUXE HAIR TIES BLUE (6)</v>
      </c>
      <c r="J3537">
        <f>'[2]Order Form'!I3486</f>
        <v>3</v>
      </c>
      <c r="K3537">
        <f>'[2]Order Form'!J3486</f>
        <v>5.42</v>
      </c>
      <c r="L3537">
        <f>'[2]Order Form'!K3486</f>
        <v>8.9499999999999993</v>
      </c>
      <c r="M3537">
        <f>'[2]Order Form'!L3349</f>
        <v>0</v>
      </c>
    </row>
    <row r="3538" spans="3:13" ht="15" hidden="1" customHeight="1" outlineLevel="2" x14ac:dyDescent="0.25">
      <c r="C3538" s="59" t="s">
        <v>37</v>
      </c>
      <c r="D3538" s="59" t="s">
        <v>37</v>
      </c>
      <c r="E3538">
        <f>'[2]Order Form'!D3487</f>
        <v>512284</v>
      </c>
      <c r="F3538">
        <f>'[2]Order Form'!E3487</f>
        <v>4318</v>
      </c>
      <c r="G3538">
        <f>'[2]Order Form'!F3487</f>
        <v>0</v>
      </c>
      <c r="H3538">
        <f>'[2]Order Form'!G3487</f>
        <v>0</v>
      </c>
      <c r="I3538" t="str">
        <f>'[2]Order Form'!H3487</f>
        <v>*(SE) WS GINGHAM SCRUNCHIE LIGHT BLUE</v>
      </c>
      <c r="J3538">
        <f>'[2]Order Form'!I3487</f>
        <v>3</v>
      </c>
      <c r="K3538">
        <f>'[2]Order Form'!J3487</f>
        <v>3.61</v>
      </c>
      <c r="L3538">
        <f>'[2]Order Form'!K3487</f>
        <v>5.95</v>
      </c>
      <c r="M3538">
        <f>'[2]Order Form'!L3350</f>
        <v>0</v>
      </c>
    </row>
    <row r="3539" spans="3:13" ht="15" hidden="1" customHeight="1" outlineLevel="2" x14ac:dyDescent="0.25">
      <c r="C3539" s="59" t="s">
        <v>37</v>
      </c>
      <c r="D3539" s="59" t="s">
        <v>37</v>
      </c>
      <c r="E3539">
        <f>'[2]Order Form'!D3488</f>
        <v>510862</v>
      </c>
      <c r="F3539">
        <f>'[2]Order Form'!E3488</f>
        <v>4319</v>
      </c>
      <c r="G3539">
        <f>'[2]Order Form'!F3488</f>
        <v>0</v>
      </c>
      <c r="H3539">
        <f>'[2]Order Form'!G3488</f>
        <v>0</v>
      </c>
      <c r="I3539" t="str">
        <f>'[2]Order Form'!H3488</f>
        <v>WS TEXTURED SCRUNCHIE BLUE</v>
      </c>
      <c r="J3539">
        <f>'[2]Order Form'!I3488</f>
        <v>3</v>
      </c>
      <c r="K3539">
        <f>'[2]Order Form'!J3488</f>
        <v>3.61</v>
      </c>
      <c r="L3539">
        <f>'[2]Order Form'!K3488</f>
        <v>5.95</v>
      </c>
      <c r="M3539" t="e">
        <f>'[2]Order Form'!#REF!</f>
        <v>#REF!</v>
      </c>
    </row>
    <row r="3540" spans="3:13" ht="15" hidden="1" customHeight="1" outlineLevel="2" x14ac:dyDescent="0.25">
      <c r="C3540" s="59" t="s">
        <v>37</v>
      </c>
      <c r="D3540" s="59" t="s">
        <v>37</v>
      </c>
      <c r="E3540">
        <f>'[2]Order Form'!D3489</f>
        <v>510788</v>
      </c>
      <c r="F3540">
        <f>'[2]Order Form'!E3489</f>
        <v>4320</v>
      </c>
      <c r="G3540">
        <f>'[2]Order Form'!F3489</f>
        <v>0</v>
      </c>
      <c r="H3540" t="str">
        <f>'[2]Order Form'!G3489</f>
        <v>LOW</v>
      </c>
      <c r="I3540" t="str">
        <f>'[2]Order Form'!H3489</f>
        <v>WS LUSH DOTTY SCRUNCHIE BLUE/WHITE</v>
      </c>
      <c r="J3540">
        <f>'[2]Order Form'!I3489</f>
        <v>3</v>
      </c>
      <c r="K3540">
        <f>'[2]Order Form'!J3489</f>
        <v>3.61</v>
      </c>
      <c r="L3540">
        <f>'[2]Order Form'!K3489</f>
        <v>5.95</v>
      </c>
      <c r="M3540">
        <f>'[2]Order Form'!L3351</f>
        <v>0</v>
      </c>
    </row>
    <row r="3541" spans="3:13" ht="15" hidden="1" customHeight="1" outlineLevel="2" x14ac:dyDescent="0.25">
      <c r="C3541" s="59" t="s">
        <v>37</v>
      </c>
      <c r="D3541" s="59" t="s">
        <v>37</v>
      </c>
      <c r="E3541">
        <f>'[2]Order Form'!D3490</f>
        <v>0</v>
      </c>
      <c r="F3541">
        <f>'[2]Order Form'!E3490</f>
        <v>0</v>
      </c>
      <c r="G3541">
        <f>'[2]Order Form'!F3490</f>
        <v>0</v>
      </c>
      <c r="H3541">
        <f>'[2]Order Form'!G3490</f>
        <v>0</v>
      </c>
      <c r="I3541">
        <f>'[2]Order Form'!H3490</f>
        <v>0</v>
      </c>
      <c r="J3541">
        <f>'[2]Order Form'!I3490</f>
        <v>0</v>
      </c>
      <c r="K3541">
        <f>'[2]Order Form'!J3490</f>
        <v>0</v>
      </c>
      <c r="L3541">
        <f>'[2]Order Form'!K3490</f>
        <v>0</v>
      </c>
      <c r="M3541">
        <f>'[2]Order Form'!L3352</f>
        <v>0</v>
      </c>
    </row>
    <row r="3542" spans="3:13" ht="15" hidden="1" customHeight="1" outlineLevel="2" x14ac:dyDescent="0.25">
      <c r="C3542" s="59" t="s">
        <v>37</v>
      </c>
      <c r="D3542" s="59" t="s">
        <v>37</v>
      </c>
      <c r="E3542">
        <f>'[2]Order Form'!D3491</f>
        <v>512330</v>
      </c>
      <c r="F3542">
        <f>'[2]Order Form'!E3491</f>
        <v>4321</v>
      </c>
      <c r="G3542">
        <f>'[2]Order Form'!F3491</f>
        <v>0</v>
      </c>
      <c r="H3542">
        <f>'[2]Order Form'!G3491</f>
        <v>0</v>
      </c>
      <c r="I3542" t="str">
        <f>'[2]Order Form'!H3491</f>
        <v>*(CB) WS SNAP AND BOBBY SET ROYAL BLUE (4)</v>
      </c>
      <c r="J3542">
        <f>'[2]Order Form'!I3491</f>
        <v>3</v>
      </c>
      <c r="K3542">
        <f>'[2]Order Form'!J3491</f>
        <v>2.39</v>
      </c>
      <c r="L3542">
        <f>'[2]Order Form'!K3491</f>
        <v>3.95</v>
      </c>
      <c r="M3542">
        <f>'[2]Order Form'!L3353</f>
        <v>0</v>
      </c>
    </row>
    <row r="3543" spans="3:13" ht="15" hidden="1" customHeight="1" outlineLevel="2" x14ac:dyDescent="0.25">
      <c r="C3543" s="59" t="s">
        <v>37</v>
      </c>
      <c r="D3543" s="59" t="s">
        <v>37</v>
      </c>
      <c r="E3543">
        <f>'[2]Order Form'!D3492</f>
        <v>509253</v>
      </c>
      <c r="F3543">
        <f>'[2]Order Form'!E3492</f>
        <v>4322</v>
      </c>
      <c r="G3543">
        <f>'[2]Order Form'!F3492</f>
        <v>0</v>
      </c>
      <c r="H3543" t="str">
        <f>'[2]Order Form'!G3492</f>
        <v>LOW</v>
      </c>
      <c r="I3543" t="str">
        <f>'[2]Order Form'!H3492</f>
        <v xml:space="preserve">WS SAMI SNAP CLIPS TURQUOISE/SKY (4) </v>
      </c>
      <c r="J3543">
        <f>'[2]Order Form'!I3492</f>
        <v>3</v>
      </c>
      <c r="K3543">
        <f>'[2]Order Form'!J3492</f>
        <v>3</v>
      </c>
      <c r="L3543">
        <f>'[2]Order Form'!K3492</f>
        <v>4.95</v>
      </c>
      <c r="M3543" t="e">
        <f>'[2]Order Form'!#REF!</f>
        <v>#REF!</v>
      </c>
    </row>
    <row r="3544" spans="3:13" ht="15" hidden="1" customHeight="1" outlineLevel="2" x14ac:dyDescent="0.25">
      <c r="C3544" s="59" t="s">
        <v>37</v>
      </c>
      <c r="D3544" s="59" t="s">
        <v>37</v>
      </c>
      <c r="E3544">
        <f>'[2]Order Form'!D3493</f>
        <v>510924</v>
      </c>
      <c r="F3544">
        <f>'[2]Order Form'!E3493</f>
        <v>4327</v>
      </c>
      <c r="G3544">
        <f>'[2]Order Form'!F3493</f>
        <v>0</v>
      </c>
      <c r="H3544">
        <f>'[2]Order Form'!G3493</f>
        <v>0</v>
      </c>
      <c r="I3544" t="str">
        <f>'[2]Order Form'!H3493</f>
        <v>WS BANANA CLIP BLUE</v>
      </c>
      <c r="J3544">
        <f>'[2]Order Form'!I3493</f>
        <v>3</v>
      </c>
      <c r="K3544">
        <f>'[2]Order Form'!J3493</f>
        <v>3</v>
      </c>
      <c r="L3544">
        <f>'[2]Order Form'!K3493</f>
        <v>4.95</v>
      </c>
      <c r="M3544">
        <f>'[2]Order Form'!L3354</f>
        <v>0</v>
      </c>
    </row>
    <row r="3545" spans="3:13" ht="15" hidden="1" customHeight="1" outlineLevel="2" x14ac:dyDescent="0.25">
      <c r="C3545" s="59" t="s">
        <v>37</v>
      </c>
      <c r="D3545" s="59" t="s">
        <v>37</v>
      </c>
      <c r="E3545">
        <f>'[2]Order Form'!D3494</f>
        <v>512221</v>
      </c>
      <c r="F3545">
        <f>'[2]Order Form'!E3494</f>
        <v>4328</v>
      </c>
      <c r="G3545">
        <f>'[2]Order Form'!F3494</f>
        <v>0</v>
      </c>
      <c r="H3545">
        <f>'[2]Order Form'!G3494</f>
        <v>0</v>
      </c>
      <c r="I3545" t="str">
        <f>'[2]Order Form'!H3494</f>
        <v>WS DELUXE CLAW BLUE MARBLE</v>
      </c>
      <c r="J3545">
        <f>'[2]Order Form'!I3494</f>
        <v>3</v>
      </c>
      <c r="K3545">
        <f>'[2]Order Form'!J3494</f>
        <v>6.03</v>
      </c>
      <c r="L3545">
        <f>'[2]Order Form'!K3494</f>
        <v>9.9499999999999993</v>
      </c>
      <c r="M3545" t="e">
        <f>'[2]Order Form'!#REF!</f>
        <v>#REF!</v>
      </c>
    </row>
    <row r="3546" spans="3:13" ht="15" hidden="1" customHeight="1" outlineLevel="2" x14ac:dyDescent="0.25">
      <c r="C3546" s="59" t="s">
        <v>37</v>
      </c>
      <c r="D3546" s="59" t="s">
        <v>37</v>
      </c>
      <c r="E3546">
        <f>'[2]Order Form'!D3495</f>
        <v>0</v>
      </c>
      <c r="F3546">
        <f>'[2]Order Form'!E3495</f>
        <v>0</v>
      </c>
      <c r="G3546">
        <f>'[2]Order Form'!F3495</f>
        <v>0</v>
      </c>
      <c r="H3546">
        <f>'[2]Order Form'!G3495</f>
        <v>0</v>
      </c>
      <c r="I3546">
        <f>'[2]Order Form'!H3495</f>
        <v>0</v>
      </c>
      <c r="J3546">
        <f>'[2]Order Form'!I3495</f>
        <v>0</v>
      </c>
      <c r="K3546">
        <f>'[2]Order Form'!J3495</f>
        <v>0</v>
      </c>
      <c r="L3546">
        <f>'[2]Order Form'!K3495</f>
        <v>0</v>
      </c>
      <c r="M3546">
        <f>'[2]Order Form'!L3355</f>
        <v>0</v>
      </c>
    </row>
    <row r="3547" spans="3:13" ht="15" hidden="1" customHeight="1" outlineLevel="2" x14ac:dyDescent="0.25">
      <c r="C3547" s="59" t="s">
        <v>37</v>
      </c>
      <c r="D3547" s="59" t="s">
        <v>37</v>
      </c>
      <c r="E3547">
        <f>'[2]Order Form'!D3496</f>
        <v>0</v>
      </c>
      <c r="F3547">
        <f>'[2]Order Form'!E3496</f>
        <v>0</v>
      </c>
      <c r="G3547">
        <f>'[2]Order Form'!F3496</f>
        <v>0</v>
      </c>
      <c r="H3547">
        <f>'[2]Order Form'!G3496</f>
        <v>0</v>
      </c>
      <c r="I3547">
        <f>'[2]Order Form'!H3496</f>
        <v>0</v>
      </c>
      <c r="J3547">
        <f>'[2]Order Form'!I3496</f>
        <v>0</v>
      </c>
      <c r="K3547">
        <f>'[2]Order Form'!J3496</f>
        <v>0</v>
      </c>
      <c r="L3547">
        <f>'[2]Order Form'!K3496</f>
        <v>0</v>
      </c>
      <c r="M3547">
        <f>'[2]Order Form'!L3356</f>
        <v>0</v>
      </c>
    </row>
    <row r="3548" spans="3:13" ht="15" hidden="1" customHeight="1" outlineLevel="2" x14ac:dyDescent="0.25">
      <c r="C3548" s="59" t="s">
        <v>37</v>
      </c>
      <c r="D3548" s="59" t="s">
        <v>37</v>
      </c>
      <c r="E3548">
        <f>'[2]Order Form'!D3497</f>
        <v>510770</v>
      </c>
      <c r="F3548">
        <f>'[2]Order Form'!E3497</f>
        <v>4345</v>
      </c>
      <c r="G3548">
        <f>'[2]Order Form'!F3497</f>
        <v>0</v>
      </c>
      <c r="H3548">
        <f>'[2]Order Form'!G3497</f>
        <v>0</v>
      </c>
      <c r="I3548" t="str">
        <f>'[2]Order Form'!H3497</f>
        <v>WS MILLA HEADBAND 8MM ROYAL BLUE</v>
      </c>
      <c r="J3548">
        <f>'[2]Order Form'!I3497</f>
        <v>1</v>
      </c>
      <c r="K3548">
        <f>'[2]Order Form'!J3497</f>
        <v>2.39</v>
      </c>
      <c r="L3548">
        <f>'[2]Order Form'!K3497</f>
        <v>3.95</v>
      </c>
      <c r="M3548">
        <f>'[2]Order Form'!L3357</f>
        <v>0</v>
      </c>
    </row>
    <row r="3549" spans="3:13" ht="15" hidden="1" customHeight="1" outlineLevel="2" x14ac:dyDescent="0.25">
      <c r="C3549" s="59" t="s">
        <v>37</v>
      </c>
      <c r="D3549" s="59" t="s">
        <v>37</v>
      </c>
      <c r="E3549">
        <f>'[2]Order Form'!D3498</f>
        <v>510904</v>
      </c>
      <c r="F3549">
        <f>'[2]Order Form'!E3498</f>
        <v>4346</v>
      </c>
      <c r="G3549">
        <f>'[2]Order Form'!F3498</f>
        <v>0</v>
      </c>
      <c r="H3549">
        <f>'[2]Order Form'!G3498</f>
        <v>0</v>
      </c>
      <c r="I3549" t="str">
        <f>'[2]Order Form'!H3498</f>
        <v xml:space="preserve">WS FINE TRIO BOW HEADBAND BLUE </v>
      </c>
      <c r="J3549">
        <f>'[2]Order Form'!I3498</f>
        <v>1</v>
      </c>
      <c r="K3549">
        <f>'[2]Order Form'!J3498</f>
        <v>3</v>
      </c>
      <c r="L3549">
        <f>'[2]Order Form'!K3498</f>
        <v>4.95</v>
      </c>
      <c r="M3549" t="e">
        <f>'[2]Order Form'!#REF!</f>
        <v>#REF!</v>
      </c>
    </row>
    <row r="3550" spans="3:13" ht="15" hidden="1" customHeight="1" outlineLevel="2" x14ac:dyDescent="0.25">
      <c r="C3550" s="59" t="s">
        <v>37</v>
      </c>
      <c r="D3550" s="59" t="s">
        <v>37</v>
      </c>
      <c r="E3550">
        <f>'[2]Order Form'!D3499</f>
        <v>511547</v>
      </c>
      <c r="F3550">
        <f>'[2]Order Form'!E3499</f>
        <v>4347</v>
      </c>
      <c r="G3550">
        <f>'[2]Order Form'!F3499</f>
        <v>0</v>
      </c>
      <c r="H3550">
        <f>'[2]Order Form'!G3499</f>
        <v>0</v>
      </c>
      <c r="I3550" t="str">
        <f>'[2]Order Form'!H3499</f>
        <v>WS GINGHAM KNOT HEADBAND ROYAL BLUE</v>
      </c>
      <c r="J3550">
        <f>'[2]Order Form'!I3499</f>
        <v>1</v>
      </c>
      <c r="K3550">
        <f>'[2]Order Form'!J3499</f>
        <v>3</v>
      </c>
      <c r="L3550">
        <f>'[2]Order Form'!K3499</f>
        <v>4.95</v>
      </c>
      <c r="M3550" t="e">
        <f>'[2]Order Form'!#REF!</f>
        <v>#REF!</v>
      </c>
    </row>
    <row r="3551" spans="3:13" ht="15" hidden="1" customHeight="1" outlineLevel="2" x14ac:dyDescent="0.25">
      <c r="C3551" s="59" t="s">
        <v>37</v>
      </c>
      <c r="D3551" s="59" t="s">
        <v>37</v>
      </c>
      <c r="E3551">
        <f>'[2]Order Form'!D3500</f>
        <v>0</v>
      </c>
      <c r="F3551">
        <f>'[2]Order Form'!E3500</f>
        <v>0</v>
      </c>
      <c r="G3551">
        <f>'[2]Order Form'!F3500</f>
        <v>0</v>
      </c>
      <c r="H3551">
        <f>'[2]Order Form'!G3500</f>
        <v>0</v>
      </c>
      <c r="I3551">
        <f>'[2]Order Form'!H3500</f>
        <v>0</v>
      </c>
      <c r="J3551">
        <f>'[2]Order Form'!I3500</f>
        <v>0</v>
      </c>
      <c r="K3551">
        <f>'[2]Order Form'!J3500</f>
        <v>0</v>
      </c>
      <c r="L3551">
        <f>'[2]Order Form'!K3500</f>
        <v>0</v>
      </c>
      <c r="M3551">
        <f>'[2]Order Form'!L3358</f>
        <v>0</v>
      </c>
    </row>
    <row r="3552" spans="3:13" ht="15" hidden="1" customHeight="1" outlineLevel="2" x14ac:dyDescent="0.25">
      <c r="C3552" s="59" t="s">
        <v>37</v>
      </c>
      <c r="D3552" s="59" t="s">
        <v>37</v>
      </c>
      <c r="E3552">
        <f>'[2]Order Form'!D3501</f>
        <v>0</v>
      </c>
      <c r="F3552">
        <f>'[2]Order Form'!E3501</f>
        <v>0</v>
      </c>
      <c r="G3552">
        <f>'[2]Order Form'!F3501</f>
        <v>0</v>
      </c>
      <c r="H3552">
        <f>'[2]Order Form'!G3501</f>
        <v>0</v>
      </c>
      <c r="I3552">
        <f>'[2]Order Form'!H3501</f>
        <v>0</v>
      </c>
      <c r="J3552">
        <f>'[2]Order Form'!I3501</f>
        <v>0</v>
      </c>
      <c r="K3552">
        <f>'[2]Order Form'!J3501</f>
        <v>0</v>
      </c>
      <c r="L3552">
        <f>'[2]Order Form'!K3501</f>
        <v>0</v>
      </c>
      <c r="M3552">
        <f>'[2]Order Form'!L3359</f>
        <v>0</v>
      </c>
    </row>
    <row r="3553" spans="3:13" ht="15" hidden="1" customHeight="1" outlineLevel="2" x14ac:dyDescent="0.25">
      <c r="C3553" s="59" t="s">
        <v>37</v>
      </c>
      <c r="D3553" s="59" t="s">
        <v>37</v>
      </c>
      <c r="E3553">
        <f>'[2]Order Form'!D3502</f>
        <v>507033</v>
      </c>
      <c r="F3553">
        <f>'[2]Order Form'!E3502</f>
        <v>4401</v>
      </c>
      <c r="G3553">
        <f>'[2]Order Form'!F3502</f>
        <v>0</v>
      </c>
      <c r="H3553">
        <f>'[2]Order Form'!G3502</f>
        <v>0</v>
      </c>
      <c r="I3553" t="str">
        <f>'[2]Order Form'!H3502</f>
        <v>WS OPEN ROSE CLIP NAVY</v>
      </c>
      <c r="J3553">
        <f>'[2]Order Form'!I3502</f>
        <v>3</v>
      </c>
      <c r="K3553">
        <f>'[2]Order Form'!J3502</f>
        <v>6.03</v>
      </c>
      <c r="L3553">
        <f>'[2]Order Form'!K3502</f>
        <v>9.9499999999999993</v>
      </c>
      <c r="M3553">
        <f>'[2]Order Form'!L3360</f>
        <v>0</v>
      </c>
    </row>
    <row r="3554" spans="3:13" ht="15" hidden="1" customHeight="1" outlineLevel="2" x14ac:dyDescent="0.25">
      <c r="C3554" s="59" t="s">
        <v>37</v>
      </c>
      <c r="D3554" s="59" t="s">
        <v>37</v>
      </c>
      <c r="E3554">
        <f>'[2]Order Form'!D3503</f>
        <v>0</v>
      </c>
      <c r="F3554">
        <f>'[2]Order Form'!E3503</f>
        <v>0</v>
      </c>
      <c r="G3554">
        <f>'[2]Order Form'!F3503</f>
        <v>0</v>
      </c>
      <c r="H3554">
        <f>'[2]Order Form'!G3503</f>
        <v>0</v>
      </c>
      <c r="I3554">
        <f>'[2]Order Form'!H3503</f>
        <v>0</v>
      </c>
      <c r="J3554">
        <f>'[2]Order Form'!I3503</f>
        <v>0</v>
      </c>
      <c r="K3554">
        <f>'[2]Order Form'!J3503</f>
        <v>0</v>
      </c>
      <c r="L3554">
        <f>'[2]Order Form'!K3503</f>
        <v>0</v>
      </c>
      <c r="M3554">
        <f>'[2]Order Form'!L3361</f>
        <v>0</v>
      </c>
    </row>
    <row r="3555" spans="3:13" ht="15" hidden="1" customHeight="1" outlineLevel="2" x14ac:dyDescent="0.25">
      <c r="C3555" s="59" t="s">
        <v>37</v>
      </c>
      <c r="D3555" s="59" t="s">
        <v>37</v>
      </c>
      <c r="E3555">
        <f>'[2]Order Form'!D3504</f>
        <v>504553</v>
      </c>
      <c r="F3555">
        <f>'[2]Order Form'!E3504</f>
        <v>4503</v>
      </c>
      <c r="G3555">
        <f>'[2]Order Form'!F3504</f>
        <v>0</v>
      </c>
      <c r="H3555">
        <f>'[2]Order Form'!G3504</f>
        <v>0</v>
      </c>
      <c r="I3555" t="str">
        <f>'[2]Order Form'!H3504</f>
        <v>WS ZOE SNAP CLIPS (4) NAVY</v>
      </c>
      <c r="J3555">
        <f>'[2]Order Form'!I3504</f>
        <v>3</v>
      </c>
      <c r="K3555">
        <f>'[2]Order Form'!J3504</f>
        <v>2.39</v>
      </c>
      <c r="L3555">
        <f>'[2]Order Form'!K3504</f>
        <v>3.95</v>
      </c>
      <c r="M3555">
        <f>'[2]Order Form'!L3362</f>
        <v>0</v>
      </c>
    </row>
    <row r="3556" spans="3:13" ht="15" hidden="1" customHeight="1" outlineLevel="2" x14ac:dyDescent="0.25">
      <c r="C3556" s="59" t="s">
        <v>37</v>
      </c>
      <c r="D3556" s="59" t="s">
        <v>37</v>
      </c>
      <c r="E3556">
        <f>'[2]Order Form'!D3505</f>
        <v>511615</v>
      </c>
      <c r="F3556">
        <f>'[2]Order Form'!E3505</f>
        <v>4504</v>
      </c>
      <c r="G3556">
        <f>'[2]Order Form'!F3505</f>
        <v>0</v>
      </c>
      <c r="H3556">
        <f>'[2]Order Form'!G3505</f>
        <v>0</v>
      </c>
      <c r="I3556" t="str">
        <f>'[2]Order Form'!H3505</f>
        <v>*(ST) H3510WS ZARA SNAP CLIP NAVY (4)</v>
      </c>
      <c r="J3556">
        <f>'[2]Order Form'!I3505</f>
        <v>3</v>
      </c>
      <c r="K3556">
        <f>'[2]Order Form'!J3505</f>
        <v>3</v>
      </c>
      <c r="L3556">
        <f>'[2]Order Form'!K3505</f>
        <v>4.95</v>
      </c>
      <c r="M3556">
        <f>'[2]Order Form'!L3363</f>
        <v>0</v>
      </c>
    </row>
    <row r="3557" spans="3:13" ht="15" hidden="1" customHeight="1" outlineLevel="2" x14ac:dyDescent="0.25">
      <c r="C3557" s="59" t="s">
        <v>37</v>
      </c>
      <c r="D3557" s="59" t="s">
        <v>37</v>
      </c>
      <c r="E3557">
        <f>'[2]Order Form'!D3506</f>
        <v>512328</v>
      </c>
      <c r="F3557">
        <f>'[2]Order Form'!E3506</f>
        <v>4506</v>
      </c>
      <c r="G3557">
        <f>'[2]Order Form'!F3506</f>
        <v>0</v>
      </c>
      <c r="H3557">
        <f>'[2]Order Form'!G3506</f>
        <v>0</v>
      </c>
      <c r="I3557" t="str">
        <f>'[2]Order Form'!H3506</f>
        <v>*(CB) WS SNAP AND BOBBY SET NAVY (4)</v>
      </c>
      <c r="J3557">
        <f>'[2]Order Form'!I3506</f>
        <v>3</v>
      </c>
      <c r="K3557">
        <f>'[2]Order Form'!J3506</f>
        <v>2.39</v>
      </c>
      <c r="L3557">
        <f>'[2]Order Form'!K3506</f>
        <v>3.95</v>
      </c>
      <c r="M3557">
        <f>'[2]Order Form'!L3364</f>
        <v>0</v>
      </c>
    </row>
    <row r="3558" spans="3:13" ht="15" hidden="1" customHeight="1" outlineLevel="2" x14ac:dyDescent="0.25">
      <c r="C3558" s="59" t="s">
        <v>37</v>
      </c>
      <c r="D3558" s="59" t="s">
        <v>37</v>
      </c>
      <c r="E3558">
        <f>'[2]Order Form'!D3507</f>
        <v>512338</v>
      </c>
      <c r="F3558">
        <f>'[2]Order Form'!E3507</f>
        <v>4509</v>
      </c>
      <c r="G3558">
        <f>'[2]Order Form'!F3507</f>
        <v>0</v>
      </c>
      <c r="H3558">
        <f>'[2]Order Form'!G3507</f>
        <v>0</v>
      </c>
      <c r="I3558" t="str">
        <f>'[2]Order Form'!H3507</f>
        <v>*(CB) WS BELLA BOW ON SNAP CLIP NAVY (2)</v>
      </c>
      <c r="J3558">
        <f>'[2]Order Form'!I3507</f>
        <v>3</v>
      </c>
      <c r="K3558">
        <f>'[2]Order Form'!J3507</f>
        <v>3.61</v>
      </c>
      <c r="L3558">
        <f>'[2]Order Form'!K3507</f>
        <v>5.95</v>
      </c>
      <c r="M3558">
        <f>'[2]Order Form'!L3365</f>
        <v>0</v>
      </c>
    </row>
    <row r="3559" spans="3:13" ht="15" hidden="1" customHeight="1" outlineLevel="2" x14ac:dyDescent="0.25">
      <c r="C3559" s="59" t="s">
        <v>37</v>
      </c>
      <c r="D3559" s="59" t="s">
        <v>37</v>
      </c>
      <c r="E3559">
        <f>'[2]Order Form'!D3508</f>
        <v>512411</v>
      </c>
      <c r="F3559">
        <f>'[2]Order Form'!E3508</f>
        <v>4511</v>
      </c>
      <c r="G3559">
        <f>'[2]Order Form'!F3508</f>
        <v>0</v>
      </c>
      <c r="H3559">
        <f>'[2]Order Form'!G3508</f>
        <v>0</v>
      </c>
      <c r="I3559" t="str">
        <f>'[2]Order Form'!H3508</f>
        <v>*(BB) WS HARRIET BOW ON CLIP NAVY (2)</v>
      </c>
      <c r="J3559">
        <f>'[2]Order Form'!I3508</f>
        <v>3</v>
      </c>
      <c r="K3559">
        <f>'[2]Order Form'!J3508</f>
        <v>3</v>
      </c>
      <c r="L3559">
        <f>'[2]Order Form'!K3508</f>
        <v>4.95</v>
      </c>
      <c r="M3559">
        <f>'[2]Order Form'!L3366</f>
        <v>0</v>
      </c>
    </row>
    <row r="3560" spans="3:13" ht="15" hidden="1" customHeight="1" outlineLevel="2" x14ac:dyDescent="0.25">
      <c r="C3560" s="59" t="s">
        <v>37</v>
      </c>
      <c r="D3560" s="59" t="s">
        <v>37</v>
      </c>
      <c r="E3560">
        <f>'[2]Order Form'!D3509</f>
        <v>512332</v>
      </c>
      <c r="F3560">
        <f>'[2]Order Form'!E3509</f>
        <v>4512</v>
      </c>
      <c r="G3560">
        <f>'[2]Order Form'!F3509</f>
        <v>0</v>
      </c>
      <c r="H3560">
        <f>'[2]Order Form'!G3509</f>
        <v>0</v>
      </c>
      <c r="I3560" t="str">
        <f>'[2]Order Form'!H3509</f>
        <v>*(CB) WS SUZIE BOW ON CLIP NAVY</v>
      </c>
      <c r="J3560">
        <f>'[2]Order Form'!I3509</f>
        <v>3</v>
      </c>
      <c r="K3560">
        <f>'[2]Order Form'!J3509</f>
        <v>2.39</v>
      </c>
      <c r="L3560">
        <f>'[2]Order Form'!K3509</f>
        <v>3.95</v>
      </c>
      <c r="M3560">
        <f>'[2]Order Form'!L3367</f>
        <v>0</v>
      </c>
    </row>
    <row r="3561" spans="3:13" ht="15" hidden="1" customHeight="1" outlineLevel="2" x14ac:dyDescent="0.25">
      <c r="C3561" s="59" t="s">
        <v>37</v>
      </c>
      <c r="D3561" s="59" t="s">
        <v>37</v>
      </c>
      <c r="E3561">
        <f>'[2]Order Form'!D3510</f>
        <v>510232</v>
      </c>
      <c r="F3561">
        <f>'[2]Order Form'!E3510</f>
        <v>4514</v>
      </c>
      <c r="G3561">
        <f>'[2]Order Form'!F3510</f>
        <v>0</v>
      </c>
      <c r="H3561">
        <f>'[2]Order Form'!G3510</f>
        <v>0</v>
      </c>
      <c r="I3561" t="str">
        <f>'[2]Order Form'!H3510</f>
        <v>WS STAR CLIP NAVY (2)</v>
      </c>
      <c r="J3561">
        <f>'[2]Order Form'!I3510</f>
        <v>3</v>
      </c>
      <c r="K3561">
        <f>'[2]Order Form'!J3510</f>
        <v>3.61</v>
      </c>
      <c r="L3561">
        <f>'[2]Order Form'!K3510</f>
        <v>5.95</v>
      </c>
      <c r="M3561">
        <f>'[2]Order Form'!L3368</f>
        <v>0</v>
      </c>
    </row>
    <row r="3562" spans="3:13" ht="15" hidden="1" customHeight="1" outlineLevel="2" x14ac:dyDescent="0.25">
      <c r="C3562" s="59" t="s">
        <v>37</v>
      </c>
      <c r="D3562" s="59" t="s">
        <v>37</v>
      </c>
      <c r="E3562">
        <f>'[2]Order Form'!D3511</f>
        <v>512257</v>
      </c>
      <c r="F3562">
        <f>'[2]Order Form'!E3511</f>
        <v>4525</v>
      </c>
      <c r="G3562">
        <f>'[2]Order Form'!F3511</f>
        <v>0</v>
      </c>
      <c r="H3562">
        <f>'[2]Order Form'!G3511</f>
        <v>0</v>
      </c>
      <c r="I3562" t="str">
        <f>'[2]Order Form'!H3511</f>
        <v xml:space="preserve">WS CHARLIE CLAW CLIP BLUE </v>
      </c>
      <c r="J3562">
        <f>'[2]Order Form'!I3511</f>
        <v>3</v>
      </c>
      <c r="K3562">
        <f>'[2]Order Form'!J3511</f>
        <v>4.82</v>
      </c>
      <c r="L3562">
        <f>'[2]Order Form'!K3511</f>
        <v>7.95</v>
      </c>
      <c r="M3562">
        <f>'[2]Order Form'!L3369</f>
        <v>0</v>
      </c>
    </row>
    <row r="3563" spans="3:13" ht="15" hidden="1" customHeight="1" outlineLevel="2" x14ac:dyDescent="0.25">
      <c r="C3563" s="59" t="s">
        <v>37</v>
      </c>
      <c r="D3563" s="59" t="s">
        <v>37</v>
      </c>
      <c r="E3563">
        <f>'[2]Order Form'!D3512</f>
        <v>511579</v>
      </c>
      <c r="F3563">
        <f>'[2]Order Form'!E3512</f>
        <v>4527</v>
      </c>
      <c r="G3563">
        <f>'[2]Order Form'!F3512</f>
        <v>0</v>
      </c>
      <c r="H3563">
        <f>'[2]Order Form'!G3512</f>
        <v>0</v>
      </c>
      <c r="I3563" t="str">
        <f>'[2]Order Form'!H3512</f>
        <v>WS CLAW CLIP GLOSS NAVY</v>
      </c>
      <c r="J3563">
        <f>'[2]Order Form'!I3512</f>
        <v>3</v>
      </c>
      <c r="K3563">
        <f>'[2]Order Form'!J3512</f>
        <v>3.61</v>
      </c>
      <c r="L3563">
        <f>'[2]Order Form'!K3512</f>
        <v>5.95</v>
      </c>
      <c r="M3563">
        <f>'[2]Order Form'!L3370</f>
        <v>0</v>
      </c>
    </row>
    <row r="3564" spans="3:13" ht="15" hidden="1" customHeight="1" outlineLevel="2" x14ac:dyDescent="0.25">
      <c r="C3564" s="59" t="s">
        <v>37</v>
      </c>
      <c r="D3564" s="59" t="s">
        <v>37</v>
      </c>
      <c r="E3564">
        <f>'[2]Order Form'!D3513</f>
        <v>509560</v>
      </c>
      <c r="F3564">
        <f>'[2]Order Form'!E3513</f>
        <v>4529</v>
      </c>
      <c r="G3564">
        <f>'[2]Order Form'!F3513</f>
        <v>0</v>
      </c>
      <c r="H3564">
        <f>'[2]Order Form'!G3513</f>
        <v>0</v>
      </c>
      <c r="I3564" t="str">
        <f>'[2]Order Form'!H3513</f>
        <v xml:space="preserve">WS STRIPE BOW CLIPS NAVY (2) </v>
      </c>
      <c r="J3564">
        <f>'[2]Order Form'!I3513</f>
        <v>3</v>
      </c>
      <c r="K3564">
        <f>'[2]Order Form'!J3513</f>
        <v>3.61</v>
      </c>
      <c r="L3564">
        <f>'[2]Order Form'!K3513</f>
        <v>5.95</v>
      </c>
      <c r="M3564">
        <f>'[2]Order Form'!L3371</f>
        <v>0</v>
      </c>
    </row>
    <row r="3565" spans="3:13" ht="15" hidden="1" customHeight="1" outlineLevel="2" x14ac:dyDescent="0.25">
      <c r="C3565" s="59" t="s">
        <v>37</v>
      </c>
      <c r="D3565" s="59" t="s">
        <v>37</v>
      </c>
      <c r="E3565">
        <f>'[2]Order Form'!D3514</f>
        <v>512224</v>
      </c>
      <c r="F3565">
        <f>'[2]Order Form'!E3514</f>
        <v>4532</v>
      </c>
      <c r="G3565">
        <f>'[2]Order Form'!F3514</f>
        <v>0</v>
      </c>
      <c r="H3565">
        <f>'[2]Order Form'!G3514</f>
        <v>0</v>
      </c>
      <c r="I3565" t="str">
        <f>'[2]Order Form'!H3514</f>
        <v xml:space="preserve">WS OVAL SNAP CLIP DENIM GARDEN (4) </v>
      </c>
      <c r="J3565">
        <f>'[2]Order Form'!I3514</f>
        <v>3</v>
      </c>
      <c r="K3565">
        <f>'[2]Order Form'!J3514</f>
        <v>3.61</v>
      </c>
      <c r="L3565">
        <f>'[2]Order Form'!K3514</f>
        <v>5.95</v>
      </c>
      <c r="M3565">
        <f>'[2]Order Form'!L3372</f>
        <v>0</v>
      </c>
    </row>
    <row r="3566" spans="3:13" ht="15" hidden="1" customHeight="1" outlineLevel="2" x14ac:dyDescent="0.25">
      <c r="C3566" s="59" t="s">
        <v>37</v>
      </c>
      <c r="D3566" s="59" t="s">
        <v>37</v>
      </c>
      <c r="E3566">
        <f>'[2]Order Form'!D3515</f>
        <v>511595</v>
      </c>
      <c r="F3566">
        <f>'[2]Order Form'!E3515</f>
        <v>4598</v>
      </c>
      <c r="G3566">
        <f>'[2]Order Form'!F3515</f>
        <v>0</v>
      </c>
      <c r="H3566">
        <f>'[2]Order Form'!G3515</f>
        <v>0</v>
      </c>
      <c r="I3566" t="str">
        <f>'[2]Order Form'!H3515</f>
        <v>WS TWINKLE STAR BOW ON CLIP NAVY/GOLD</v>
      </c>
      <c r="J3566">
        <f>'[2]Order Form'!I3515</f>
        <v>3</v>
      </c>
      <c r="K3566">
        <f>'[2]Order Form'!J3515</f>
        <v>3</v>
      </c>
      <c r="L3566">
        <f>'[2]Order Form'!K3515</f>
        <v>4.95</v>
      </c>
      <c r="M3566">
        <f>'[2]Order Form'!L3373</f>
        <v>0</v>
      </c>
    </row>
    <row r="3567" spans="3:13" ht="15" hidden="1" customHeight="1" outlineLevel="2" x14ac:dyDescent="0.25">
      <c r="C3567" s="59" t="s">
        <v>37</v>
      </c>
      <c r="D3567" s="59" t="s">
        <v>37</v>
      </c>
      <c r="E3567">
        <f>'[2]Order Form'!D3516</f>
        <v>0</v>
      </c>
      <c r="F3567">
        <f>'[2]Order Form'!E3516</f>
        <v>0</v>
      </c>
      <c r="G3567">
        <f>'[2]Order Form'!F3516</f>
        <v>0</v>
      </c>
      <c r="H3567">
        <f>'[2]Order Form'!G3516</f>
        <v>0</v>
      </c>
      <c r="I3567">
        <f>'[2]Order Form'!H3516</f>
        <v>0</v>
      </c>
      <c r="J3567">
        <f>'[2]Order Form'!I3516</f>
        <v>0</v>
      </c>
      <c r="K3567">
        <f>'[2]Order Form'!J3516</f>
        <v>0</v>
      </c>
      <c r="L3567">
        <f>'[2]Order Form'!K3516</f>
        <v>0</v>
      </c>
      <c r="M3567">
        <f>'[2]Order Form'!L3374</f>
        <v>0</v>
      </c>
    </row>
    <row r="3568" spans="3:13" ht="15" hidden="1" customHeight="1" outlineLevel="2" x14ac:dyDescent="0.25">
      <c r="C3568" s="59" t="s">
        <v>37</v>
      </c>
      <c r="D3568" s="59" t="s">
        <v>37</v>
      </c>
      <c r="E3568">
        <f>'[2]Order Form'!D3517</f>
        <v>506171</v>
      </c>
      <c r="F3568">
        <f>'[2]Order Form'!E3517</f>
        <v>4600</v>
      </c>
      <c r="G3568">
        <f>'[2]Order Form'!F3517</f>
        <v>0</v>
      </c>
      <c r="H3568">
        <f>'[2]Order Form'!G3517</f>
        <v>0</v>
      </c>
      <c r="I3568" t="str">
        <f>'[2]Order Form'!H3517</f>
        <v xml:space="preserve">WS PLAIN SCRUNCHIE NAVY </v>
      </c>
      <c r="J3568">
        <f>'[2]Order Form'!I3517</f>
        <v>3</v>
      </c>
      <c r="K3568">
        <f>'[2]Order Form'!J3517</f>
        <v>2.39</v>
      </c>
      <c r="L3568">
        <f>'[2]Order Form'!K3517</f>
        <v>3.95</v>
      </c>
      <c r="M3568">
        <f>'[2]Order Form'!L3375</f>
        <v>0</v>
      </c>
    </row>
    <row r="3569" spans="3:13" ht="15" hidden="1" customHeight="1" outlineLevel="2" x14ac:dyDescent="0.25">
      <c r="C3569" s="59" t="s">
        <v>37</v>
      </c>
      <c r="D3569" s="59" t="s">
        <v>37</v>
      </c>
      <c r="E3569">
        <f>'[2]Order Form'!D3518</f>
        <v>511613</v>
      </c>
      <c r="F3569">
        <f>'[2]Order Form'!E3518</f>
        <v>4601</v>
      </c>
      <c r="G3569">
        <f>'[2]Order Form'!F3518</f>
        <v>0</v>
      </c>
      <c r="H3569">
        <f>'[2]Order Form'!G3518</f>
        <v>0</v>
      </c>
      <c r="I3569" t="str">
        <f>'[2]Order Form'!H3518</f>
        <v>*(ST) WS LOLA SATIN SCRUNCHIE SET NAVY (2)</v>
      </c>
      <c r="J3569">
        <f>'[2]Order Form'!I3518</f>
        <v>3</v>
      </c>
      <c r="K3569">
        <f>'[2]Order Form'!J3518</f>
        <v>3</v>
      </c>
      <c r="L3569">
        <f>'[2]Order Form'!K3518</f>
        <v>4.95</v>
      </c>
      <c r="M3569">
        <f>'[2]Order Form'!L3376</f>
        <v>0</v>
      </c>
    </row>
    <row r="3570" spans="3:13" ht="15" hidden="1" customHeight="1" outlineLevel="2" x14ac:dyDescent="0.25">
      <c r="C3570" s="59" t="s">
        <v>37</v>
      </c>
      <c r="D3570" s="59" t="s">
        <v>37</v>
      </c>
      <c r="E3570">
        <f>'[2]Order Form'!D3519</f>
        <v>512336</v>
      </c>
      <c r="F3570">
        <f>'[2]Order Form'!E3519</f>
        <v>4605</v>
      </c>
      <c r="G3570">
        <f>'[2]Order Form'!F3519</f>
        <v>0</v>
      </c>
      <c r="H3570">
        <f>'[2]Order Form'!G3519</f>
        <v>0</v>
      </c>
      <c r="I3570" t="str">
        <f>'[2]Order Form'!H3519</f>
        <v>*(CB) WS LOOP BOW ON ELASTIC NAVY (2)</v>
      </c>
      <c r="J3570">
        <f>'[2]Order Form'!I3519</f>
        <v>3</v>
      </c>
      <c r="K3570">
        <f>'[2]Order Form'!J3519</f>
        <v>3</v>
      </c>
      <c r="L3570">
        <f>'[2]Order Form'!K3519</f>
        <v>4.95</v>
      </c>
      <c r="M3570">
        <f>'[2]Order Form'!L3377</f>
        <v>0</v>
      </c>
    </row>
    <row r="3571" spans="3:13" ht="15" hidden="1" customHeight="1" outlineLevel="2" x14ac:dyDescent="0.25">
      <c r="C3571" s="59" t="s">
        <v>37</v>
      </c>
      <c r="D3571" s="59" t="s">
        <v>37</v>
      </c>
      <c r="E3571">
        <f>'[2]Order Form'!D3520</f>
        <v>511619</v>
      </c>
      <c r="F3571">
        <f>'[2]Order Form'!E3520</f>
        <v>4608</v>
      </c>
      <c r="G3571">
        <f>'[2]Order Form'!F3520</f>
        <v>0</v>
      </c>
      <c r="H3571">
        <f>'[2]Order Form'!G3520</f>
        <v>0</v>
      </c>
      <c r="I3571" t="str">
        <f>'[2]Order Form'!H3520</f>
        <v>*(ST) WS BOW ON ELASTIC NAVY (2)</v>
      </c>
      <c r="J3571">
        <f>'[2]Order Form'!I3520</f>
        <v>3</v>
      </c>
      <c r="K3571">
        <f>'[2]Order Form'!J3520</f>
        <v>3</v>
      </c>
      <c r="L3571">
        <f>'[2]Order Form'!K3520</f>
        <v>4.95</v>
      </c>
      <c r="M3571">
        <f>'[2]Order Form'!L3378</f>
        <v>0</v>
      </c>
    </row>
    <row r="3572" spans="3:13" ht="15" hidden="1" customHeight="1" outlineLevel="2" x14ac:dyDescent="0.25">
      <c r="C3572" s="59" t="s">
        <v>37</v>
      </c>
      <c r="D3572" s="59" t="s">
        <v>37</v>
      </c>
      <c r="E3572">
        <f>'[2]Order Form'!D3521</f>
        <v>506982</v>
      </c>
      <c r="F3572">
        <f>'[2]Order Form'!E3521</f>
        <v>4611</v>
      </c>
      <c r="G3572">
        <f>'[2]Order Form'!F3521</f>
        <v>0</v>
      </c>
      <c r="H3572">
        <f>'[2]Order Form'!G3521</f>
        <v>0</v>
      </c>
      <c r="I3572" t="str">
        <f>'[2]Order Form'!H3521</f>
        <v>WS TEXTURED BOW ELASTIC (2) NAVY</v>
      </c>
      <c r="J3572">
        <f>'[2]Order Form'!I3521</f>
        <v>3</v>
      </c>
      <c r="K3572">
        <f>'[2]Order Form'!J3521</f>
        <v>3</v>
      </c>
      <c r="L3572">
        <f>'[2]Order Form'!K3521</f>
        <v>4.95</v>
      </c>
      <c r="M3572">
        <f>'[2]Order Form'!L3379</f>
        <v>0</v>
      </c>
    </row>
    <row r="3573" spans="3:13" ht="15" hidden="1" customHeight="1" outlineLevel="2" x14ac:dyDescent="0.25">
      <c r="C3573" s="59" t="s">
        <v>37</v>
      </c>
      <c r="D3573" s="59" t="s">
        <v>37</v>
      </c>
      <c r="E3573">
        <f>'[2]Order Form'!D3522</f>
        <v>507268</v>
      </c>
      <c r="F3573">
        <f>'[2]Order Form'!E3522</f>
        <v>4613</v>
      </c>
      <c r="G3573">
        <f>'[2]Order Form'!F3522</f>
        <v>0</v>
      </c>
      <c r="H3573" t="str">
        <f>'[2]Order Form'!G3522</f>
        <v>LOW</v>
      </c>
      <c r="I3573" t="str">
        <f>'[2]Order Form'!H3522</f>
        <v>WS 4MM FLAT ELASTIC NAVY (8)</v>
      </c>
      <c r="J3573">
        <f>'[2]Order Form'!I3522</f>
        <v>3</v>
      </c>
      <c r="K3573">
        <f>'[2]Order Form'!J3522</f>
        <v>2.39</v>
      </c>
      <c r="L3573">
        <f>'[2]Order Form'!K3522</f>
        <v>3.95</v>
      </c>
      <c r="M3573">
        <f>'[2]Order Form'!L3380</f>
        <v>0</v>
      </c>
    </row>
    <row r="3574" spans="3:13" ht="15" hidden="1" customHeight="1" outlineLevel="2" x14ac:dyDescent="0.25">
      <c r="C3574" s="59" t="s">
        <v>37</v>
      </c>
      <c r="D3574" s="59" t="s">
        <v>37</v>
      </c>
      <c r="E3574">
        <f>'[2]Order Form'!D3523</f>
        <v>511623</v>
      </c>
      <c r="F3574">
        <f>'[2]Order Form'!E3523</f>
        <v>4615</v>
      </c>
      <c r="G3574">
        <f>'[2]Order Form'!F3523</f>
        <v>0</v>
      </c>
      <c r="H3574">
        <f>'[2]Order Form'!G3523</f>
        <v>0</v>
      </c>
      <c r="I3574" t="str">
        <f>'[2]Order Form'!H3523</f>
        <v>*(ST) WS SOFT ELASTIC BULK PACK NAVY (8)</v>
      </c>
      <c r="J3574">
        <f>'[2]Order Form'!I3523</f>
        <v>3</v>
      </c>
      <c r="K3574">
        <f>'[2]Order Form'!J3523</f>
        <v>3.61</v>
      </c>
      <c r="L3574">
        <f>'[2]Order Form'!K3523</f>
        <v>5.95</v>
      </c>
      <c r="M3574">
        <f>'[2]Order Form'!L3381</f>
        <v>0</v>
      </c>
    </row>
    <row r="3575" spans="3:13" ht="15" hidden="1" customHeight="1" outlineLevel="2" x14ac:dyDescent="0.25">
      <c r="C3575" s="59" t="s">
        <v>37</v>
      </c>
      <c r="D3575" s="59" t="s">
        <v>37</v>
      </c>
      <c r="E3575">
        <f>'[2]Order Form'!D3524</f>
        <v>507862</v>
      </c>
      <c r="F3575">
        <f>'[2]Order Form'!E3524</f>
        <v>4616</v>
      </c>
      <c r="G3575">
        <f>'[2]Order Form'!F3524</f>
        <v>0</v>
      </c>
      <c r="H3575">
        <f>'[2]Order Form'!G3524</f>
        <v>0</v>
      </c>
      <c r="I3575" t="str">
        <f>'[2]Order Form'!H3524</f>
        <v>WS SOFT ELASTIC NAVY (4)</v>
      </c>
      <c r="J3575">
        <f>'[2]Order Form'!I3524</f>
        <v>3</v>
      </c>
      <c r="K3575">
        <f>'[2]Order Form'!J3524</f>
        <v>2.39</v>
      </c>
      <c r="L3575">
        <f>'[2]Order Form'!K3524</f>
        <v>3.95</v>
      </c>
      <c r="M3575">
        <f>'[2]Order Form'!L3382</f>
        <v>0</v>
      </c>
    </row>
    <row r="3576" spans="3:13" ht="15" hidden="1" customHeight="1" outlineLevel="2" x14ac:dyDescent="0.25">
      <c r="C3576" s="59" t="s">
        <v>37</v>
      </c>
      <c r="D3576" s="59" t="s">
        <v>37</v>
      </c>
      <c r="E3576">
        <f>'[2]Order Form'!D3525</f>
        <v>510864</v>
      </c>
      <c r="F3576">
        <f>'[2]Order Form'!E3525</f>
        <v>4624</v>
      </c>
      <c r="G3576">
        <f>'[2]Order Form'!F3525</f>
        <v>0</v>
      </c>
      <c r="H3576">
        <f>'[2]Order Form'!G3525</f>
        <v>0</v>
      </c>
      <c r="I3576" t="str">
        <f>'[2]Order Form'!H3525</f>
        <v>WS JULIA SCRUNCHIE MIDNIGHT</v>
      </c>
      <c r="J3576">
        <f>'[2]Order Form'!I3525</f>
        <v>3</v>
      </c>
      <c r="K3576">
        <f>'[2]Order Form'!J3525</f>
        <v>3.61</v>
      </c>
      <c r="L3576">
        <f>'[2]Order Form'!K3525</f>
        <v>5.95</v>
      </c>
      <c r="M3576">
        <f>'[2]Order Form'!L3383</f>
        <v>0</v>
      </c>
    </row>
    <row r="3577" spans="3:13" ht="15" hidden="1" customHeight="1" outlineLevel="2" x14ac:dyDescent="0.25">
      <c r="C3577" s="59" t="s">
        <v>37</v>
      </c>
      <c r="D3577" s="59" t="s">
        <v>37</v>
      </c>
      <c r="E3577">
        <f>'[2]Order Form'!D3526</f>
        <v>510247</v>
      </c>
      <c r="F3577">
        <f>'[2]Order Form'!E3526</f>
        <v>4627</v>
      </c>
      <c r="G3577">
        <f>'[2]Order Form'!F3526</f>
        <v>0</v>
      </c>
      <c r="H3577">
        <f>'[2]Order Form'!G3526</f>
        <v>0</v>
      </c>
      <c r="I3577" t="str">
        <f>'[2]Order Form'!H3526</f>
        <v>WS THE BLUES SCRUNCHIE WITH BOW</v>
      </c>
      <c r="J3577">
        <f>'[2]Order Form'!I3526</f>
        <v>3</v>
      </c>
      <c r="K3577">
        <f>'[2]Order Form'!J3526</f>
        <v>4.21</v>
      </c>
      <c r="L3577">
        <f>'[2]Order Form'!K3526</f>
        <v>6.95</v>
      </c>
      <c r="M3577">
        <f>'[2]Order Form'!L3384</f>
        <v>0</v>
      </c>
    </row>
    <row r="3578" spans="3:13" ht="15" hidden="1" customHeight="1" outlineLevel="2" x14ac:dyDescent="0.25">
      <c r="C3578" s="59" t="s">
        <v>37</v>
      </c>
      <c r="D3578" s="59" t="s">
        <v>37</v>
      </c>
      <c r="E3578">
        <f>'[2]Order Form'!D3527</f>
        <v>0</v>
      </c>
      <c r="F3578">
        <f>'[2]Order Form'!E3527</f>
        <v>0</v>
      </c>
      <c r="G3578">
        <f>'[2]Order Form'!F3527</f>
        <v>0</v>
      </c>
      <c r="H3578">
        <f>'[2]Order Form'!G3527</f>
        <v>0</v>
      </c>
      <c r="I3578">
        <f>'[2]Order Form'!H3527</f>
        <v>0</v>
      </c>
      <c r="J3578">
        <f>'[2]Order Form'!I3527</f>
        <v>0</v>
      </c>
      <c r="K3578">
        <f>'[2]Order Form'!J3527</f>
        <v>0</v>
      </c>
      <c r="L3578">
        <f>'[2]Order Form'!K3527</f>
        <v>0</v>
      </c>
      <c r="M3578">
        <f>'[2]Order Form'!L3385</f>
        <v>0</v>
      </c>
    </row>
    <row r="3579" spans="3:13" ht="15" hidden="1" customHeight="1" outlineLevel="2" x14ac:dyDescent="0.25">
      <c r="C3579" s="59" t="s">
        <v>37</v>
      </c>
      <c r="D3579" s="59" t="s">
        <v>37</v>
      </c>
      <c r="E3579">
        <f>'[2]Order Form'!D3528</f>
        <v>507828</v>
      </c>
      <c r="F3579">
        <f>'[2]Order Form'!E3528</f>
        <v>4706</v>
      </c>
      <c r="G3579">
        <f>'[2]Order Form'!F3528</f>
        <v>0</v>
      </c>
      <c r="H3579">
        <f>'[2]Order Form'!G3528</f>
        <v>0</v>
      </c>
      <c r="I3579" t="str">
        <f>'[2]Order Form'!H3528</f>
        <v>WS RESORT SOFT HEADBAND BLUE/YELLOW</v>
      </c>
      <c r="J3579">
        <f>'[2]Order Form'!I3528</f>
        <v>1</v>
      </c>
      <c r="K3579">
        <f>'[2]Order Form'!J3528</f>
        <v>7.85</v>
      </c>
      <c r="L3579">
        <f>'[2]Order Form'!K3528</f>
        <v>12.95</v>
      </c>
      <c r="M3579">
        <f>'[2]Order Form'!L3386</f>
        <v>0</v>
      </c>
    </row>
    <row r="3580" spans="3:13" ht="15" hidden="1" customHeight="1" outlineLevel="2" x14ac:dyDescent="0.25">
      <c r="C3580" s="59" t="s">
        <v>37</v>
      </c>
      <c r="D3580" s="59" t="s">
        <v>37</v>
      </c>
      <c r="E3580">
        <f>'[2]Order Form'!D3529</f>
        <v>505194</v>
      </c>
      <c r="F3580">
        <f>'[2]Order Form'!E3529</f>
        <v>4803</v>
      </c>
      <c r="G3580">
        <f>'[2]Order Form'!F3529</f>
        <v>0</v>
      </c>
      <c r="H3580">
        <f>'[2]Order Form'!G3529</f>
        <v>0</v>
      </c>
      <c r="I3580" t="str">
        <f>'[2]Order Form'!H3529</f>
        <v>*(HB) WS SML DOUBLE GROSGRAIN BOW ON HEADBAND NAVY</v>
      </c>
      <c r="J3580">
        <f>'[2]Order Form'!I3529</f>
        <v>1</v>
      </c>
      <c r="K3580">
        <f>'[2]Order Form'!J3529</f>
        <v>3</v>
      </c>
      <c r="L3580">
        <f>'[2]Order Form'!K3529</f>
        <v>4.95</v>
      </c>
      <c r="M3580">
        <f>'[2]Order Form'!L3387</f>
        <v>0</v>
      </c>
    </row>
    <row r="3581" spans="3:13" ht="15" hidden="1" customHeight="1" outlineLevel="2" x14ac:dyDescent="0.25">
      <c r="C3581" s="59" t="s">
        <v>37</v>
      </c>
      <c r="D3581" s="59" t="s">
        <v>37</v>
      </c>
      <c r="E3581">
        <f>'[2]Order Form'!D3530</f>
        <v>508888</v>
      </c>
      <c r="F3581">
        <f>'[2]Order Form'!E3530</f>
        <v>4810</v>
      </c>
      <c r="G3581">
        <f>'[2]Order Form'!F3530</f>
        <v>0</v>
      </c>
      <c r="H3581">
        <f>'[2]Order Form'!G3530</f>
        <v>0</v>
      </c>
      <c r="I3581" t="str">
        <f>'[2]Order Form'!H3530</f>
        <v xml:space="preserve">WS PLEATED KNOT HEADBAND NAVY </v>
      </c>
      <c r="J3581">
        <f>'[2]Order Form'!I3530</f>
        <v>1</v>
      </c>
      <c r="K3581">
        <f>'[2]Order Form'!J3530</f>
        <v>6.03</v>
      </c>
      <c r="L3581">
        <f>'[2]Order Form'!K3530</f>
        <v>9.9499999999999993</v>
      </c>
      <c r="M3581">
        <f>'[2]Order Form'!L3388</f>
        <v>0</v>
      </c>
    </row>
    <row r="3582" spans="3:13" ht="15" hidden="1" customHeight="1" outlineLevel="2" x14ac:dyDescent="0.25">
      <c r="C3582" s="59" t="s">
        <v>37</v>
      </c>
      <c r="D3582" s="59" t="s">
        <v>37</v>
      </c>
      <c r="E3582">
        <f>'[2]Order Form'!D3531</f>
        <v>509290</v>
      </c>
      <c r="F3582">
        <f>'[2]Order Form'!E3531</f>
        <v>4812</v>
      </c>
      <c r="G3582">
        <f>'[2]Order Form'!F3531</f>
        <v>0</v>
      </c>
      <c r="H3582">
        <f>'[2]Order Form'!G3531</f>
        <v>0</v>
      </c>
      <c r="I3582" t="str">
        <f>'[2]Order Form'!H3531</f>
        <v>WS SLIM FAUX LEATHER HEADBAND NAVY</v>
      </c>
      <c r="J3582">
        <f>'[2]Order Form'!I3531</f>
        <v>1</v>
      </c>
      <c r="K3582">
        <f>'[2]Order Form'!J3531</f>
        <v>3</v>
      </c>
      <c r="L3582">
        <f>'[2]Order Form'!K3531</f>
        <v>4.95</v>
      </c>
      <c r="M3582">
        <f>'[2]Order Form'!L3389</f>
        <v>0</v>
      </c>
    </row>
    <row r="3583" spans="3:13" ht="15" hidden="1" customHeight="1" outlineLevel="2" x14ac:dyDescent="0.25">
      <c r="C3583" s="59" t="s">
        <v>37</v>
      </c>
      <c r="D3583" s="59" t="s">
        <v>37</v>
      </c>
      <c r="E3583">
        <f>'[2]Order Form'!D3532</f>
        <v>510048</v>
      </c>
      <c r="F3583">
        <f>'[2]Order Form'!E3532</f>
        <v>4813</v>
      </c>
      <c r="G3583">
        <f>'[2]Order Form'!F3532</f>
        <v>0</v>
      </c>
      <c r="H3583">
        <f>'[2]Order Form'!G3532</f>
        <v>0</v>
      </c>
      <c r="I3583" t="str">
        <f>'[2]Order Form'!H3532</f>
        <v>WS DOUBLE BOW ON HEADBAND NAVY</v>
      </c>
      <c r="J3583">
        <f>'[2]Order Form'!I3532</f>
        <v>1</v>
      </c>
      <c r="K3583">
        <f>'[2]Order Form'!J3532</f>
        <v>4.21</v>
      </c>
      <c r="L3583">
        <f>'[2]Order Form'!K3532</f>
        <v>6.95</v>
      </c>
      <c r="M3583">
        <f>'[2]Order Form'!L3390</f>
        <v>0</v>
      </c>
    </row>
    <row r="3584" spans="3:13" ht="15" hidden="1" customHeight="1" outlineLevel="2" x14ac:dyDescent="0.25">
      <c r="C3584" s="59" t="s">
        <v>37</v>
      </c>
      <c r="D3584" s="59" t="s">
        <v>37</v>
      </c>
      <c r="E3584">
        <f>'[2]Order Form'!D3533</f>
        <v>510905</v>
      </c>
      <c r="F3584">
        <f>'[2]Order Form'!E3533</f>
        <v>4815</v>
      </c>
      <c r="G3584">
        <f>'[2]Order Form'!F3533</f>
        <v>0</v>
      </c>
      <c r="H3584">
        <f>'[2]Order Form'!G3533</f>
        <v>0</v>
      </c>
      <c r="I3584" t="str">
        <f>'[2]Order Form'!H3533</f>
        <v>WS CASSIE BOW HEADBAND NAVY</v>
      </c>
      <c r="J3584">
        <f>'[2]Order Form'!I3533</f>
        <v>1</v>
      </c>
      <c r="K3584">
        <f>'[2]Order Form'!J3533</f>
        <v>3.61</v>
      </c>
      <c r="L3584">
        <f>'[2]Order Form'!K3533</f>
        <v>5.95</v>
      </c>
      <c r="M3584">
        <f>'[2]Order Form'!L3391</f>
        <v>0</v>
      </c>
    </row>
    <row r="3585" spans="3:13" ht="15" hidden="1" customHeight="1" outlineLevel="2" x14ac:dyDescent="0.25">
      <c r="C3585" s="59" t="s">
        <v>37</v>
      </c>
      <c r="D3585" s="59" t="s">
        <v>37</v>
      </c>
      <c r="E3585">
        <f>'[2]Order Form'!D3534</f>
        <v>510906</v>
      </c>
      <c r="F3585">
        <f>'[2]Order Form'!E3534</f>
        <v>4816</v>
      </c>
      <c r="G3585">
        <f>'[2]Order Form'!F3534</f>
        <v>0</v>
      </c>
      <c r="H3585">
        <f>'[2]Order Form'!G3534</f>
        <v>0</v>
      </c>
      <c r="I3585" t="str">
        <f>'[2]Order Form'!H3534</f>
        <v>WS POLKA DOT SLIM BOW HEADBAND NAVY/WHITE</v>
      </c>
      <c r="J3585">
        <f>'[2]Order Form'!I3534</f>
        <v>1</v>
      </c>
      <c r="K3585">
        <f>'[2]Order Form'!J3534</f>
        <v>3</v>
      </c>
      <c r="L3585">
        <f>'[2]Order Form'!K3534</f>
        <v>4.95</v>
      </c>
      <c r="M3585">
        <f>'[2]Order Form'!L3392</f>
        <v>0</v>
      </c>
    </row>
    <row r="3586" spans="3:13" ht="15" hidden="1" customHeight="1" outlineLevel="2" x14ac:dyDescent="0.25">
      <c r="C3586" s="59" t="s">
        <v>37</v>
      </c>
      <c r="D3586" s="59" t="s">
        <v>37</v>
      </c>
      <c r="E3586">
        <f>'[2]Order Form'!D3535</f>
        <v>511548</v>
      </c>
      <c r="F3586">
        <f>'[2]Order Form'!E3535</f>
        <v>4817</v>
      </c>
      <c r="G3586">
        <f>'[2]Order Form'!F3535</f>
        <v>0</v>
      </c>
      <c r="H3586">
        <f>'[2]Order Form'!G3535</f>
        <v>0</v>
      </c>
      <c r="I3586" t="str">
        <f>'[2]Order Form'!H3535</f>
        <v>WS SLIM PLAITED HEADBAND NAVY</v>
      </c>
      <c r="J3586">
        <f>'[2]Order Form'!I3535</f>
        <v>1</v>
      </c>
      <c r="K3586">
        <f>'[2]Order Form'!J3535</f>
        <v>3</v>
      </c>
      <c r="L3586">
        <f>'[2]Order Form'!K3535</f>
        <v>4.95</v>
      </c>
      <c r="M3586">
        <f>'[2]Order Form'!L3393</f>
        <v>0</v>
      </c>
    </row>
    <row r="3587" spans="3:13" ht="15" hidden="1" customHeight="1" outlineLevel="2" x14ac:dyDescent="0.25">
      <c r="C3587" s="59" t="s">
        <v>37</v>
      </c>
      <c r="D3587" s="59" t="s">
        <v>37</v>
      </c>
      <c r="E3587">
        <f>'[2]Order Form'!D3536</f>
        <v>512303</v>
      </c>
      <c r="F3587">
        <f>'[2]Order Form'!E3536</f>
        <v>4818</v>
      </c>
      <c r="G3587">
        <f>'[2]Order Form'!F3536</f>
        <v>0</v>
      </c>
      <c r="H3587">
        <f>'[2]Order Form'!G3536</f>
        <v>0</v>
      </c>
      <c r="I3587" t="str">
        <f>'[2]Order Form'!H3536</f>
        <v xml:space="preserve">*(HB) WS PADDED HEADBAND NAVY </v>
      </c>
      <c r="J3587">
        <f>'[2]Order Form'!I3536</f>
        <v>1</v>
      </c>
      <c r="K3587">
        <f>'[2]Order Form'!J3536</f>
        <v>3.61</v>
      </c>
      <c r="L3587">
        <f>'[2]Order Form'!K3536</f>
        <v>5.95</v>
      </c>
      <c r="M3587">
        <f>'[2]Order Form'!L3394</f>
        <v>0</v>
      </c>
    </row>
    <row r="3588" spans="3:13" ht="15" hidden="1" customHeight="1" outlineLevel="2" x14ac:dyDescent="0.25">
      <c r="C3588" s="59" t="s">
        <v>37</v>
      </c>
      <c r="D3588" s="59" t="s">
        <v>37</v>
      </c>
      <c r="E3588">
        <f>'[2]Order Form'!D3537</f>
        <v>0</v>
      </c>
      <c r="F3588">
        <f>'[2]Order Form'!E3537</f>
        <v>0</v>
      </c>
      <c r="G3588">
        <f>'[2]Order Form'!F3537</f>
        <v>0</v>
      </c>
      <c r="H3588">
        <f>'[2]Order Form'!G3537</f>
        <v>0</v>
      </c>
      <c r="I3588">
        <f>'[2]Order Form'!H3537</f>
        <v>0</v>
      </c>
      <c r="J3588">
        <f>'[2]Order Form'!I3537</f>
        <v>0</v>
      </c>
      <c r="K3588">
        <f>'[2]Order Form'!J3537</f>
        <v>0</v>
      </c>
      <c r="L3588">
        <f>'[2]Order Form'!K3537</f>
        <v>0</v>
      </c>
      <c r="M3588">
        <f>'[2]Order Form'!L3395</f>
        <v>0</v>
      </c>
    </row>
    <row r="3589" spans="3:13" ht="15" hidden="1" customHeight="1" outlineLevel="2" x14ac:dyDescent="0.25">
      <c r="C3589" s="59" t="s">
        <v>37</v>
      </c>
      <c r="D3589" s="59" t="s">
        <v>37</v>
      </c>
      <c r="E3589">
        <f>'[2]Order Form'!D3538</f>
        <v>0</v>
      </c>
      <c r="F3589">
        <f>'[2]Order Form'!E3538</f>
        <v>0</v>
      </c>
      <c r="G3589">
        <f>'[2]Order Form'!F3538</f>
        <v>0</v>
      </c>
      <c r="H3589">
        <f>'[2]Order Form'!G3538</f>
        <v>0</v>
      </c>
      <c r="I3589">
        <f>'[2]Order Form'!H3538</f>
        <v>0</v>
      </c>
      <c r="J3589">
        <f>'[2]Order Form'!I3538</f>
        <v>0</v>
      </c>
      <c r="K3589">
        <f>'[2]Order Form'!J3538</f>
        <v>0</v>
      </c>
      <c r="L3589">
        <f>'[2]Order Form'!K3538</f>
        <v>0</v>
      </c>
      <c r="M3589">
        <f>'[2]Order Form'!L3396</f>
        <v>0</v>
      </c>
    </row>
    <row r="3590" spans="3:13" ht="15" hidden="1" customHeight="1" outlineLevel="2" x14ac:dyDescent="0.25">
      <c r="C3590" s="59" t="s">
        <v>37</v>
      </c>
      <c r="D3590" s="59" t="s">
        <v>37</v>
      </c>
      <c r="E3590">
        <f>'[2]Order Form'!D3539</f>
        <v>512412</v>
      </c>
      <c r="F3590">
        <f>'[2]Order Form'!E3539</f>
        <v>5019</v>
      </c>
      <c r="G3590">
        <f>'[2]Order Form'!F3539</f>
        <v>0</v>
      </c>
      <c r="H3590">
        <f>'[2]Order Form'!G3539</f>
        <v>0</v>
      </c>
      <c r="I3590" t="str">
        <f>'[2]Order Form'!H3539</f>
        <v>*(BB) WS GLITTER HEART SNAP CLIP PURPLE (2)</v>
      </c>
      <c r="J3590">
        <f>'[2]Order Form'!I3539</f>
        <v>3</v>
      </c>
      <c r="K3590">
        <f>'[2]Order Form'!J3539</f>
        <v>3</v>
      </c>
      <c r="L3590">
        <f>'[2]Order Form'!K3539</f>
        <v>4.95</v>
      </c>
      <c r="M3590">
        <f>'[2]Order Form'!L3397</f>
        <v>0</v>
      </c>
    </row>
    <row r="3591" spans="3:13" ht="15" hidden="1" customHeight="1" outlineLevel="2" x14ac:dyDescent="0.25">
      <c r="C3591" s="59" t="s">
        <v>37</v>
      </c>
      <c r="D3591" s="59" t="s">
        <v>37</v>
      </c>
      <c r="E3591">
        <f>'[2]Order Form'!D3540</f>
        <v>509255</v>
      </c>
      <c r="F3591">
        <f>'[2]Order Form'!E3540</f>
        <v>5020</v>
      </c>
      <c r="G3591">
        <f>'[2]Order Form'!F3540</f>
        <v>0</v>
      </c>
      <c r="H3591">
        <f>'[2]Order Form'!G3540</f>
        <v>0</v>
      </c>
      <c r="I3591" t="str">
        <f>'[2]Order Form'!H3540</f>
        <v>WS GLITTER SNAP CLIPS LAVENDER (4)</v>
      </c>
      <c r="J3591">
        <f>'[2]Order Form'!I3540</f>
        <v>3</v>
      </c>
      <c r="K3591">
        <f>'[2]Order Form'!J3540</f>
        <v>3</v>
      </c>
      <c r="L3591">
        <f>'[2]Order Form'!K3540</f>
        <v>4.95</v>
      </c>
      <c r="M3591">
        <f>'[2]Order Form'!L3398</f>
        <v>0</v>
      </c>
    </row>
    <row r="3592" spans="3:13" ht="15" hidden="1" customHeight="1" outlineLevel="2" x14ac:dyDescent="0.25">
      <c r="C3592" s="59" t="s">
        <v>37</v>
      </c>
      <c r="D3592" s="59" t="s">
        <v>37</v>
      </c>
      <c r="E3592">
        <f>'[2]Order Form'!D3541</f>
        <v>510776</v>
      </c>
      <c r="F3592">
        <f>'[2]Order Form'!E3541</f>
        <v>5029</v>
      </c>
      <c r="G3592">
        <f>'[2]Order Form'!F3541</f>
        <v>0</v>
      </c>
      <c r="H3592">
        <f>'[2]Order Form'!G3541</f>
        <v>0</v>
      </c>
      <c r="I3592" t="str">
        <f>'[2]Order Form'!H3541</f>
        <v>WS SOFT TOUCH TRIANGLE CLIPS PURPLE (2)</v>
      </c>
      <c r="J3592">
        <f>'[2]Order Form'!I3541</f>
        <v>3</v>
      </c>
      <c r="K3592">
        <f>'[2]Order Form'!J3541</f>
        <v>2.39</v>
      </c>
      <c r="L3592">
        <f>'[2]Order Form'!K3541</f>
        <v>3.95</v>
      </c>
      <c r="M3592">
        <f>'[2]Order Form'!L3399</f>
        <v>0</v>
      </c>
    </row>
    <row r="3593" spans="3:13" ht="15" hidden="1" customHeight="1" outlineLevel="2" x14ac:dyDescent="0.25">
      <c r="C3593" s="59" t="s">
        <v>37</v>
      </c>
      <c r="D3593" s="59" t="s">
        <v>37</v>
      </c>
      <c r="E3593">
        <f>'[2]Order Form'!D3542</f>
        <v>0</v>
      </c>
      <c r="F3593">
        <f>'[2]Order Form'!E3542</f>
        <v>0</v>
      </c>
      <c r="G3593">
        <f>'[2]Order Form'!F3542</f>
        <v>0</v>
      </c>
      <c r="H3593">
        <f>'[2]Order Form'!G3542</f>
        <v>0</v>
      </c>
      <c r="I3593">
        <f>'[2]Order Form'!H3542</f>
        <v>0</v>
      </c>
      <c r="J3593">
        <f>'[2]Order Form'!I3542</f>
        <v>0</v>
      </c>
      <c r="K3593">
        <f>'[2]Order Form'!J3542</f>
        <v>0</v>
      </c>
      <c r="L3593">
        <f>'[2]Order Form'!K3542</f>
        <v>0</v>
      </c>
      <c r="M3593">
        <f>'[2]Order Form'!L3400</f>
        <v>0</v>
      </c>
    </row>
    <row r="3594" spans="3:13" ht="15" hidden="1" customHeight="1" outlineLevel="2" x14ac:dyDescent="0.25">
      <c r="C3594" s="59" t="s">
        <v>37</v>
      </c>
      <c r="D3594" s="59" t="s">
        <v>37</v>
      </c>
      <c r="E3594">
        <f>'[2]Order Form'!D3543</f>
        <v>512270</v>
      </c>
      <c r="F3594">
        <f>'[2]Order Form'!E3543</f>
        <v>5158</v>
      </c>
      <c r="G3594">
        <f>'[2]Order Form'!F3543</f>
        <v>0</v>
      </c>
      <c r="H3594">
        <f>'[2]Order Form'!G3543</f>
        <v>0</v>
      </c>
      <c r="I3594" t="str">
        <f>'[2]Order Form'!H3543</f>
        <v xml:space="preserve">WS FLOWER ELASTIC LAVENDAR (2) </v>
      </c>
      <c r="J3594">
        <f>'[2]Order Form'!I3543</f>
        <v>3</v>
      </c>
      <c r="K3594">
        <f>'[2]Order Form'!J3543</f>
        <v>3</v>
      </c>
      <c r="L3594">
        <f>'[2]Order Form'!K3543</f>
        <v>4.95</v>
      </c>
      <c r="M3594">
        <f>'[2]Order Form'!L3401</f>
        <v>0</v>
      </c>
    </row>
    <row r="3595" spans="3:13" ht="15" hidden="1" customHeight="1" outlineLevel="2" x14ac:dyDescent="0.25">
      <c r="C3595" s="59" t="s">
        <v>37</v>
      </c>
      <c r="D3595" s="59" t="s">
        <v>37</v>
      </c>
      <c r="E3595">
        <f>'[2]Order Form'!D3544</f>
        <v>509262</v>
      </c>
      <c r="F3595">
        <f>'[2]Order Form'!E3544</f>
        <v>5161</v>
      </c>
      <c r="G3595">
        <f>'[2]Order Form'!F3544</f>
        <v>0</v>
      </c>
      <c r="H3595">
        <f>'[2]Order Form'!G3544</f>
        <v>0</v>
      </c>
      <c r="I3595" t="str">
        <f>'[2]Order Form'!H3544</f>
        <v xml:space="preserve">WS SOFT ELASTICS PINK/PURPLE (4) </v>
      </c>
      <c r="J3595">
        <f>'[2]Order Form'!I3544</f>
        <v>3</v>
      </c>
      <c r="K3595">
        <f>'[2]Order Form'!J3544</f>
        <v>3</v>
      </c>
      <c r="L3595">
        <f>'[2]Order Form'!K3544</f>
        <v>4.95</v>
      </c>
      <c r="M3595">
        <f>'[2]Order Form'!L3402</f>
        <v>0</v>
      </c>
    </row>
    <row r="3596" spans="3:13" ht="15" hidden="1" customHeight="1" outlineLevel="2" x14ac:dyDescent="0.25">
      <c r="C3596" s="59" t="s">
        <v>37</v>
      </c>
      <c r="D3596" s="59" t="s">
        <v>37</v>
      </c>
      <c r="E3596">
        <f>'[2]Order Form'!D3545</f>
        <v>509257</v>
      </c>
      <c r="F3596">
        <f>'[2]Order Form'!E3545</f>
        <v>5162</v>
      </c>
      <c r="G3596">
        <f>'[2]Order Form'!F3545</f>
        <v>0</v>
      </c>
      <c r="H3596">
        <f>'[2]Order Form'!G3545</f>
        <v>0</v>
      </c>
      <c r="I3596" t="str">
        <f>'[2]Order Form'!H3545</f>
        <v>WS WAVY PONY TAIL HOLDERS PINK/PURPLE (4)</v>
      </c>
      <c r="J3596">
        <f>'[2]Order Form'!I3545</f>
        <v>3</v>
      </c>
      <c r="K3596">
        <f>'[2]Order Form'!J3545</f>
        <v>3</v>
      </c>
      <c r="L3596">
        <f>'[2]Order Form'!K3545</f>
        <v>4.95</v>
      </c>
      <c r="M3596">
        <f>'[2]Order Form'!L3403</f>
        <v>0</v>
      </c>
    </row>
    <row r="3597" spans="3:13" ht="15" hidden="1" customHeight="1" outlineLevel="2" x14ac:dyDescent="0.25">
      <c r="C3597" s="59" t="s">
        <v>37</v>
      </c>
      <c r="D3597" s="59" t="s">
        <v>37</v>
      </c>
      <c r="E3597">
        <f>'[2]Order Form'!D3546</f>
        <v>0</v>
      </c>
      <c r="F3597">
        <f>'[2]Order Form'!E3546</f>
        <v>0</v>
      </c>
      <c r="G3597">
        <f>'[2]Order Form'!F3546</f>
        <v>0</v>
      </c>
      <c r="H3597">
        <f>'[2]Order Form'!G3546</f>
        <v>0</v>
      </c>
      <c r="I3597">
        <f>'[2]Order Form'!H3546</f>
        <v>0</v>
      </c>
      <c r="J3597">
        <f>'[2]Order Form'!I3546</f>
        <v>0</v>
      </c>
      <c r="K3597">
        <f>'[2]Order Form'!J3546</f>
        <v>0</v>
      </c>
      <c r="L3597">
        <f>'[2]Order Form'!K3546</f>
        <v>0</v>
      </c>
      <c r="M3597">
        <f>'[2]Order Form'!L3404</f>
        <v>0</v>
      </c>
    </row>
    <row r="3598" spans="3:13" ht="15" hidden="1" customHeight="1" outlineLevel="2" x14ac:dyDescent="0.25">
      <c r="C3598" s="59" t="s">
        <v>37</v>
      </c>
      <c r="D3598" s="59" t="s">
        <v>37</v>
      </c>
      <c r="E3598">
        <f>'[2]Order Form'!D3547</f>
        <v>0</v>
      </c>
      <c r="F3598">
        <f>'[2]Order Form'!E3547</f>
        <v>0</v>
      </c>
      <c r="G3598">
        <f>'[2]Order Form'!F3547</f>
        <v>0</v>
      </c>
      <c r="H3598">
        <f>'[2]Order Form'!G3547</f>
        <v>0</v>
      </c>
      <c r="I3598">
        <f>'[2]Order Form'!H3547</f>
        <v>0</v>
      </c>
      <c r="J3598">
        <f>'[2]Order Form'!I3547</f>
        <v>0</v>
      </c>
      <c r="K3598">
        <f>'[2]Order Form'!J3547</f>
        <v>0</v>
      </c>
      <c r="L3598">
        <f>'[2]Order Form'!K3547</f>
        <v>0</v>
      </c>
      <c r="M3598">
        <f>'[2]Order Form'!L3405</f>
        <v>0</v>
      </c>
    </row>
    <row r="3599" spans="3:13" ht="15" hidden="1" customHeight="1" outlineLevel="2" x14ac:dyDescent="0.25">
      <c r="C3599" s="59" t="s">
        <v>37</v>
      </c>
      <c r="D3599" s="59" t="s">
        <v>37</v>
      </c>
      <c r="E3599">
        <f>'[2]Order Form'!D3548</f>
        <v>504914</v>
      </c>
      <c r="F3599">
        <f>'[2]Order Form'!E3548</f>
        <v>6003</v>
      </c>
      <c r="G3599">
        <f>'[2]Order Form'!F3548</f>
        <v>0</v>
      </c>
      <c r="H3599">
        <f>'[2]Order Form'!G3548</f>
        <v>0</v>
      </c>
      <c r="I3599" t="str">
        <f>'[2]Order Form'!H3548</f>
        <v>WS POPPY FLOWER ON SALON CLIP HOT PINK</v>
      </c>
      <c r="J3599">
        <f>'[2]Order Form'!I3548</f>
        <v>3</v>
      </c>
      <c r="K3599">
        <f>'[2]Order Form'!J3548</f>
        <v>3</v>
      </c>
      <c r="L3599">
        <f>'[2]Order Form'!K3548</f>
        <v>4.95</v>
      </c>
      <c r="M3599" t="e">
        <f>'[2]Order Form'!#REF!</f>
        <v>#REF!</v>
      </c>
    </row>
    <row r="3600" spans="3:13" ht="15" hidden="1" customHeight="1" outlineLevel="2" x14ac:dyDescent="0.25">
      <c r="C3600" s="59" t="s">
        <v>37</v>
      </c>
      <c r="D3600" s="59" t="s">
        <v>37</v>
      </c>
      <c r="E3600">
        <f>'[2]Order Form'!D3549</f>
        <v>0</v>
      </c>
      <c r="F3600">
        <f>'[2]Order Form'!E3549</f>
        <v>0</v>
      </c>
      <c r="G3600">
        <f>'[2]Order Form'!F3549</f>
        <v>0</v>
      </c>
      <c r="H3600">
        <f>'[2]Order Form'!G3549</f>
        <v>0</v>
      </c>
      <c r="I3600">
        <f>'[2]Order Form'!H3549</f>
        <v>0</v>
      </c>
      <c r="J3600">
        <f>'[2]Order Form'!I3549</f>
        <v>0</v>
      </c>
      <c r="K3600">
        <f>'[2]Order Form'!J3549</f>
        <v>0</v>
      </c>
      <c r="L3600">
        <f>'[2]Order Form'!K3549</f>
        <v>0</v>
      </c>
      <c r="M3600">
        <f>'[2]Order Form'!L3406</f>
        <v>0</v>
      </c>
    </row>
    <row r="3601" spans="3:13" ht="15" hidden="1" customHeight="1" outlineLevel="2" x14ac:dyDescent="0.25">
      <c r="C3601" s="59" t="s">
        <v>37</v>
      </c>
      <c r="D3601" s="59" t="s">
        <v>37</v>
      </c>
      <c r="E3601">
        <f>'[2]Order Form'!D3550</f>
        <v>510777</v>
      </c>
      <c r="F3601">
        <f>'[2]Order Form'!E3550</f>
        <v>6025</v>
      </c>
      <c r="G3601">
        <f>'[2]Order Form'!F3550</f>
        <v>0</v>
      </c>
      <c r="H3601">
        <f>'[2]Order Form'!G3550</f>
        <v>0</v>
      </c>
      <c r="I3601" t="str">
        <f>'[2]Order Form'!H3550</f>
        <v>WS SOFT TOUCH TRIANGLE CLIPS PINK (2)</v>
      </c>
      <c r="J3601">
        <f>'[2]Order Form'!I3550</f>
        <v>3</v>
      </c>
      <c r="K3601">
        <f>'[2]Order Form'!J3550</f>
        <v>2.39</v>
      </c>
      <c r="L3601">
        <f>'[2]Order Form'!K3550</f>
        <v>3.95</v>
      </c>
      <c r="M3601">
        <f>'[2]Order Form'!L3407</f>
        <v>0</v>
      </c>
    </row>
    <row r="3602" spans="3:13" ht="15" hidden="1" customHeight="1" outlineLevel="2" x14ac:dyDescent="0.25">
      <c r="C3602" s="59" t="s">
        <v>37</v>
      </c>
      <c r="D3602" s="59" t="s">
        <v>37</v>
      </c>
      <c r="E3602">
        <f>'[2]Order Form'!D3551</f>
        <v>505369</v>
      </c>
      <c r="F3602">
        <f>'[2]Order Form'!E3551</f>
        <v>6030</v>
      </c>
      <c r="G3602">
        <f>'[2]Order Form'!F3551</f>
        <v>0</v>
      </c>
      <c r="H3602">
        <f>'[2]Order Form'!G3551</f>
        <v>0</v>
      </c>
      <c r="I3602" t="str">
        <f>'[2]Order Form'!H3551</f>
        <v>*(BB) WS ZOE SNAP CLIPS (4) HOT PINK</v>
      </c>
      <c r="J3602">
        <f>'[2]Order Form'!I3551</f>
        <v>3</v>
      </c>
      <c r="K3602">
        <f>'[2]Order Form'!J3551</f>
        <v>2.39</v>
      </c>
      <c r="L3602">
        <f>'[2]Order Form'!K3551</f>
        <v>3.95</v>
      </c>
      <c r="M3602" t="e">
        <f>'[2]Order Form'!#REF!</f>
        <v>#REF!</v>
      </c>
    </row>
    <row r="3603" spans="3:13" ht="15" hidden="1" customHeight="1" outlineLevel="2" x14ac:dyDescent="0.25">
      <c r="C3603" s="59" t="s">
        <v>37</v>
      </c>
      <c r="D3603" s="59" t="s">
        <v>37</v>
      </c>
      <c r="E3603">
        <f>'[2]Order Form'!D3552</f>
        <v>512413</v>
      </c>
      <c r="F3603">
        <f>'[2]Order Form'!E3552</f>
        <v>6039</v>
      </c>
      <c r="G3603">
        <f>'[2]Order Form'!F3552</f>
        <v>0</v>
      </c>
      <c r="H3603">
        <f>'[2]Order Form'!G3552</f>
        <v>0</v>
      </c>
      <c r="I3603" t="str">
        <f>'[2]Order Form'!H3552</f>
        <v>*(BB) WS PARTY BUNNY ON CLIP</v>
      </c>
      <c r="J3603">
        <f>'[2]Order Form'!I3552</f>
        <v>3</v>
      </c>
      <c r="K3603">
        <f>'[2]Order Form'!J3552</f>
        <v>4.21</v>
      </c>
      <c r="L3603">
        <f>'[2]Order Form'!K3552</f>
        <v>6.95</v>
      </c>
      <c r="M3603">
        <f>'[2]Order Form'!L3408</f>
        <v>0</v>
      </c>
    </row>
    <row r="3604" spans="3:13" ht="15" hidden="1" customHeight="1" outlineLevel="2" x14ac:dyDescent="0.25">
      <c r="C3604" s="59" t="s">
        <v>37</v>
      </c>
      <c r="D3604" s="59" t="s">
        <v>37</v>
      </c>
      <c r="E3604">
        <f>'[2]Order Form'!D3553</f>
        <v>0</v>
      </c>
      <c r="F3604">
        <f>'[2]Order Form'!E3553</f>
        <v>0</v>
      </c>
      <c r="G3604">
        <f>'[2]Order Form'!F3553</f>
        <v>0</v>
      </c>
      <c r="H3604">
        <f>'[2]Order Form'!G3553</f>
        <v>0</v>
      </c>
      <c r="I3604">
        <f>'[2]Order Form'!H3553</f>
        <v>0</v>
      </c>
      <c r="J3604">
        <f>'[2]Order Form'!I3553</f>
        <v>0</v>
      </c>
      <c r="K3604">
        <f>'[2]Order Form'!J3553</f>
        <v>0</v>
      </c>
      <c r="L3604">
        <f>'[2]Order Form'!K3553</f>
        <v>0</v>
      </c>
      <c r="M3604">
        <f>'[2]Order Form'!L3409</f>
        <v>0</v>
      </c>
    </row>
    <row r="3605" spans="3:13" ht="15" hidden="1" customHeight="1" outlineLevel="2" x14ac:dyDescent="0.25">
      <c r="C3605" s="59" t="s">
        <v>37</v>
      </c>
      <c r="D3605" s="59" t="s">
        <v>37</v>
      </c>
      <c r="E3605">
        <f>'[2]Order Form'!D3554</f>
        <v>512281</v>
      </c>
      <c r="F3605">
        <f>'[2]Order Form'!E3554</f>
        <v>6050</v>
      </c>
      <c r="G3605">
        <f>'[2]Order Form'!F3554</f>
        <v>0</v>
      </c>
      <c r="H3605">
        <f>'[2]Order Form'!G3554</f>
        <v>0</v>
      </c>
      <c r="I3605" t="str">
        <f>'[2]Order Form'!H3554</f>
        <v>*(SE) WS STAR BOBBLE HOT PINK (2)</v>
      </c>
      <c r="J3605">
        <f>'[2]Order Form'!I3554</f>
        <v>3</v>
      </c>
      <c r="K3605">
        <f>'[2]Order Form'!J3554</f>
        <v>4.82</v>
      </c>
      <c r="L3605">
        <f>'[2]Order Form'!K3554</f>
        <v>7.95</v>
      </c>
      <c r="M3605">
        <f>'[2]Order Form'!L3410</f>
        <v>0</v>
      </c>
    </row>
    <row r="3606" spans="3:13" ht="15" hidden="1" customHeight="1" outlineLevel="2" x14ac:dyDescent="0.25">
      <c r="C3606" s="59" t="s">
        <v>37</v>
      </c>
      <c r="D3606" s="59" t="s">
        <v>37</v>
      </c>
      <c r="E3606">
        <f>'[2]Order Form'!D3555</f>
        <v>0</v>
      </c>
      <c r="F3606">
        <f>'[2]Order Form'!E3555</f>
        <v>0</v>
      </c>
      <c r="G3606">
        <f>'[2]Order Form'!F3555</f>
        <v>0</v>
      </c>
      <c r="H3606">
        <f>'[2]Order Form'!G3555</f>
        <v>0</v>
      </c>
      <c r="I3606">
        <f>'[2]Order Form'!H3555</f>
        <v>0</v>
      </c>
      <c r="J3606">
        <f>'[2]Order Form'!I3555</f>
        <v>0</v>
      </c>
      <c r="K3606">
        <f>'[2]Order Form'!J3555</f>
        <v>0</v>
      </c>
      <c r="L3606">
        <f>'[2]Order Form'!K3555</f>
        <v>0</v>
      </c>
      <c r="M3606">
        <f>'[2]Order Form'!L3411</f>
        <v>0</v>
      </c>
    </row>
    <row r="3607" spans="3:13" ht="15" hidden="1" customHeight="1" outlineLevel="2" x14ac:dyDescent="0.25">
      <c r="C3607" s="59" t="s">
        <v>37</v>
      </c>
      <c r="D3607" s="59" t="s">
        <v>37</v>
      </c>
      <c r="E3607">
        <f>'[2]Order Form'!D3556</f>
        <v>510771</v>
      </c>
      <c r="F3607">
        <f>'[2]Order Form'!E3556</f>
        <v>6063</v>
      </c>
      <c r="G3607">
        <f>'[2]Order Form'!F3556</f>
        <v>0</v>
      </c>
      <c r="H3607">
        <f>'[2]Order Form'!G3556</f>
        <v>0</v>
      </c>
      <c r="I3607" t="str">
        <f>'[2]Order Form'!H3556</f>
        <v>WS MILLA HEADBAND 8MM HOT PINK</v>
      </c>
      <c r="J3607">
        <f>'[2]Order Form'!I3556</f>
        <v>1</v>
      </c>
      <c r="K3607">
        <f>'[2]Order Form'!J3556</f>
        <v>2.39</v>
      </c>
      <c r="L3607">
        <f>'[2]Order Form'!K3556</f>
        <v>3.95</v>
      </c>
      <c r="M3607">
        <f>'[2]Order Form'!L3412</f>
        <v>0</v>
      </c>
    </row>
    <row r="3608" spans="3:13" ht="15" hidden="1" customHeight="1" outlineLevel="2" x14ac:dyDescent="0.25">
      <c r="C3608" s="59" t="s">
        <v>37</v>
      </c>
      <c r="D3608" s="59" t="s">
        <v>37</v>
      </c>
      <c r="E3608">
        <f>'[2]Order Form'!D3557</f>
        <v>512302</v>
      </c>
      <c r="F3608">
        <f>'[2]Order Form'!E3557</f>
        <v>6065</v>
      </c>
      <c r="G3608">
        <f>'[2]Order Form'!F3557</f>
        <v>0</v>
      </c>
      <c r="H3608">
        <f>'[2]Order Form'!G3557</f>
        <v>0</v>
      </c>
      <c r="I3608" t="str">
        <f>'[2]Order Form'!H3557</f>
        <v xml:space="preserve">*(HB) WS POSY HEADBAND HOT PINK </v>
      </c>
      <c r="J3608">
        <f>'[2]Order Form'!I3557</f>
        <v>1</v>
      </c>
      <c r="K3608">
        <f>'[2]Order Form'!J3557</f>
        <v>6.03</v>
      </c>
      <c r="L3608">
        <f>'[2]Order Form'!K3557</f>
        <v>9.9499999999999993</v>
      </c>
      <c r="M3608">
        <f>'[2]Order Form'!L3413</f>
        <v>0</v>
      </c>
    </row>
    <row r="3609" spans="3:13" ht="15" hidden="1" customHeight="1" outlineLevel="2" x14ac:dyDescent="0.25">
      <c r="C3609" s="59" t="s">
        <v>37</v>
      </c>
      <c r="D3609" s="59" t="s">
        <v>37</v>
      </c>
      <c r="E3609">
        <f>'[2]Order Form'!D3558</f>
        <v>0</v>
      </c>
      <c r="F3609">
        <f>'[2]Order Form'!E3558</f>
        <v>0</v>
      </c>
      <c r="G3609">
        <f>'[2]Order Form'!F3558</f>
        <v>0</v>
      </c>
      <c r="H3609">
        <f>'[2]Order Form'!G3558</f>
        <v>0</v>
      </c>
      <c r="I3609">
        <f>'[2]Order Form'!H3558</f>
        <v>0</v>
      </c>
      <c r="J3609">
        <f>'[2]Order Form'!I3558</f>
        <v>0</v>
      </c>
      <c r="K3609">
        <f>'[2]Order Form'!J3558</f>
        <v>0</v>
      </c>
      <c r="L3609">
        <f>'[2]Order Form'!K3558</f>
        <v>0</v>
      </c>
      <c r="M3609">
        <f>'[2]Order Form'!L3414</f>
        <v>0</v>
      </c>
    </row>
    <row r="3610" spans="3:13" ht="15" hidden="1" customHeight="1" outlineLevel="2" x14ac:dyDescent="0.25">
      <c r="C3610" s="59" t="s">
        <v>37</v>
      </c>
      <c r="D3610" s="59" t="s">
        <v>37</v>
      </c>
      <c r="E3610">
        <f>'[2]Order Form'!D3559</f>
        <v>0</v>
      </c>
      <c r="F3610">
        <f>'[2]Order Form'!E3559</f>
        <v>0</v>
      </c>
      <c r="G3610">
        <f>'[2]Order Form'!F3559</f>
        <v>0</v>
      </c>
      <c r="H3610">
        <f>'[2]Order Form'!G3559</f>
        <v>0</v>
      </c>
      <c r="I3610">
        <f>'[2]Order Form'!H3559</f>
        <v>0</v>
      </c>
      <c r="J3610">
        <f>'[2]Order Form'!I3559</f>
        <v>0</v>
      </c>
      <c r="K3610">
        <f>'[2]Order Form'!J3559</f>
        <v>0</v>
      </c>
      <c r="L3610">
        <f>'[2]Order Form'!K3559</f>
        <v>0</v>
      </c>
      <c r="M3610">
        <f>'[2]Order Form'!L3415</f>
        <v>0</v>
      </c>
    </row>
    <row r="3611" spans="3:13" ht="15" hidden="1" customHeight="1" outlineLevel="2" x14ac:dyDescent="0.25">
      <c r="C3611" s="59" t="s">
        <v>37</v>
      </c>
      <c r="D3611" s="59" t="s">
        <v>37</v>
      </c>
      <c r="E3611">
        <f>'[2]Order Form'!D3560</f>
        <v>510923</v>
      </c>
      <c r="F3611">
        <f>'[2]Order Form'!E3560</f>
        <v>6228</v>
      </c>
      <c r="G3611">
        <f>'[2]Order Form'!F3560</f>
        <v>0</v>
      </c>
      <c r="H3611">
        <f>'[2]Order Form'!G3560</f>
        <v>0</v>
      </c>
      <c r="I3611" t="str">
        <f>'[2]Order Form'!H3560</f>
        <v>WS BANANA CLIP PINK</v>
      </c>
      <c r="J3611">
        <f>'[2]Order Form'!I3560</f>
        <v>3</v>
      </c>
      <c r="K3611">
        <f>'[2]Order Form'!J3560</f>
        <v>3</v>
      </c>
      <c r="L3611">
        <f>'[2]Order Form'!K3560</f>
        <v>4.95</v>
      </c>
      <c r="M3611">
        <f>'[2]Order Form'!L3416</f>
        <v>0</v>
      </c>
    </row>
    <row r="3612" spans="3:13" ht="15" hidden="1" customHeight="1" outlineLevel="2" x14ac:dyDescent="0.25">
      <c r="C3612" s="59" t="s">
        <v>37</v>
      </c>
      <c r="D3612" s="59" t="s">
        <v>37</v>
      </c>
      <c r="E3612">
        <f>'[2]Order Form'!D3561</f>
        <v>511607</v>
      </c>
      <c r="F3612">
        <f>'[2]Order Form'!E3561</f>
        <v>6229</v>
      </c>
      <c r="G3612">
        <f>'[2]Order Form'!F3561</f>
        <v>0</v>
      </c>
      <c r="H3612">
        <f>'[2]Order Form'!G3561</f>
        <v>0</v>
      </c>
      <c r="I3612" t="str">
        <f>'[2]Order Form'!H3561</f>
        <v>WS TAYLA CLAW MATT PINK</v>
      </c>
      <c r="J3612">
        <f>'[2]Order Form'!I3561</f>
        <v>3</v>
      </c>
      <c r="K3612">
        <f>'[2]Order Form'!J3561</f>
        <v>4.21</v>
      </c>
      <c r="L3612">
        <f>'[2]Order Form'!K3561</f>
        <v>6.95</v>
      </c>
      <c r="M3612">
        <f>'[2]Order Form'!L3417</f>
        <v>0</v>
      </c>
    </row>
    <row r="3613" spans="3:13" ht="15" hidden="1" customHeight="1" outlineLevel="2" x14ac:dyDescent="0.25">
      <c r="C3613" s="59" t="s">
        <v>37</v>
      </c>
      <c r="D3613" s="59" t="s">
        <v>37</v>
      </c>
      <c r="E3613">
        <f>'[2]Order Form'!D3562</f>
        <v>512258</v>
      </c>
      <c r="F3613">
        <f>'[2]Order Form'!E3562</f>
        <v>6230</v>
      </c>
      <c r="G3613">
        <f>'[2]Order Form'!F3562</f>
        <v>0</v>
      </c>
      <c r="H3613">
        <f>'[2]Order Form'!G3562</f>
        <v>0</v>
      </c>
      <c r="I3613" t="str">
        <f>'[2]Order Form'!H3562</f>
        <v xml:space="preserve">WS CIRCLE CLAW PINK MARBLE </v>
      </c>
      <c r="J3613">
        <f>'[2]Order Form'!I3562</f>
        <v>3</v>
      </c>
      <c r="K3613">
        <f>'[2]Order Form'!J3562</f>
        <v>4.82</v>
      </c>
      <c r="L3613">
        <f>'[2]Order Form'!K3562</f>
        <v>7.95</v>
      </c>
      <c r="M3613">
        <f>'[2]Order Form'!L3418</f>
        <v>0</v>
      </c>
    </row>
    <row r="3614" spans="3:13" ht="15" hidden="1" customHeight="1" outlineLevel="2" x14ac:dyDescent="0.25">
      <c r="C3614" s="59" t="s">
        <v>37</v>
      </c>
      <c r="D3614" s="59" t="s">
        <v>37</v>
      </c>
      <c r="E3614">
        <f>'[2]Order Form'!D3563</f>
        <v>512255</v>
      </c>
      <c r="F3614">
        <f>'[2]Order Form'!E3563</f>
        <v>6231</v>
      </c>
      <c r="G3614">
        <f>'[2]Order Form'!F3563</f>
        <v>0</v>
      </c>
      <c r="H3614">
        <f>'[2]Order Form'!G3563</f>
        <v>0</v>
      </c>
      <c r="I3614" t="str">
        <f>'[2]Order Form'!H3563</f>
        <v xml:space="preserve">WS FLORAL CLAW CLIP BLUSH </v>
      </c>
      <c r="J3614">
        <f>'[2]Order Form'!I3563</f>
        <v>3</v>
      </c>
      <c r="K3614">
        <f>'[2]Order Form'!J3563</f>
        <v>4.21</v>
      </c>
      <c r="L3614">
        <f>'[2]Order Form'!K3563</f>
        <v>6.95</v>
      </c>
      <c r="M3614">
        <f>'[2]Order Form'!L3419</f>
        <v>0</v>
      </c>
    </row>
    <row r="3615" spans="3:13" ht="15" hidden="1" customHeight="1" outlineLevel="2" x14ac:dyDescent="0.25">
      <c r="C3615" s="59" t="s">
        <v>37</v>
      </c>
      <c r="D3615" s="59" t="s">
        <v>37</v>
      </c>
      <c r="E3615">
        <f>'[2]Order Form'!D3564</f>
        <v>512420</v>
      </c>
      <c r="F3615">
        <f>'[2]Order Form'!E3564</f>
        <v>6233</v>
      </c>
      <c r="G3615">
        <f>'[2]Order Form'!F3564</f>
        <v>0</v>
      </c>
      <c r="H3615">
        <f>'[2]Order Form'!G3564</f>
        <v>0</v>
      </c>
      <c r="I3615" t="str">
        <f>'[2]Order Form'!H3564</f>
        <v>*(CC) WS BOW CLAW CLIP BLUSH</v>
      </c>
      <c r="J3615">
        <f>'[2]Order Form'!I3564</f>
        <v>3</v>
      </c>
      <c r="K3615">
        <f>'[2]Order Form'!J3564</f>
        <v>6.03</v>
      </c>
      <c r="L3615">
        <f>'[2]Order Form'!K3564</f>
        <v>9.6950000000000003</v>
      </c>
      <c r="M3615">
        <f>'[2]Order Form'!L3420</f>
        <v>0</v>
      </c>
    </row>
    <row r="3616" spans="3:13" ht="15" hidden="1" customHeight="1" outlineLevel="2" x14ac:dyDescent="0.25">
      <c r="C3616" s="59" t="s">
        <v>37</v>
      </c>
      <c r="D3616" s="59" t="s">
        <v>37</v>
      </c>
      <c r="E3616">
        <f>'[2]Order Form'!D3565</f>
        <v>512247</v>
      </c>
      <c r="F3616">
        <f>'[2]Order Form'!E3565</f>
        <v>6236</v>
      </c>
      <c r="G3616">
        <f>'[2]Order Form'!F3565</f>
        <v>0</v>
      </c>
      <c r="H3616">
        <f>'[2]Order Form'!G3565</f>
        <v>0</v>
      </c>
      <c r="I3616" t="str">
        <f>'[2]Order Form'!H3565</f>
        <v xml:space="preserve">*(HS) WS DAISY SPARKLING FLOWER SNAP CLIP PINK (2) </v>
      </c>
      <c r="J3616">
        <f>'[2]Order Form'!I3565</f>
        <v>3</v>
      </c>
      <c r="K3616">
        <f>'[2]Order Form'!J3565</f>
        <v>3.61</v>
      </c>
      <c r="L3616">
        <f>'[2]Order Form'!K3565</f>
        <v>5.95</v>
      </c>
      <c r="M3616">
        <f>'[2]Order Form'!L3421</f>
        <v>0</v>
      </c>
    </row>
    <row r="3617" spans="3:13" ht="15" hidden="1" customHeight="1" outlineLevel="2" x14ac:dyDescent="0.25">
      <c r="C3617" s="59" t="s">
        <v>37</v>
      </c>
      <c r="D3617" s="59" t="s">
        <v>37</v>
      </c>
      <c r="E3617">
        <f>'[2]Order Form'!D3566</f>
        <v>510779</v>
      </c>
      <c r="F3617">
        <f>'[2]Order Form'!E3566</f>
        <v>6239</v>
      </c>
      <c r="G3617">
        <f>'[2]Order Form'!F3566</f>
        <v>0</v>
      </c>
      <c r="H3617">
        <f>'[2]Order Form'!G3566</f>
        <v>0</v>
      </c>
      <c r="I3617" t="str">
        <f>'[2]Order Form'!H3566</f>
        <v xml:space="preserve">WS SOFT TOUCH LARGE TRIANGLE CLIPS DUSTY PINK (2) </v>
      </c>
      <c r="J3617">
        <f>'[2]Order Form'!I3566</f>
        <v>3</v>
      </c>
      <c r="K3617">
        <f>'[2]Order Form'!J3566</f>
        <v>3</v>
      </c>
      <c r="L3617">
        <f>'[2]Order Form'!K3566</f>
        <v>4.95</v>
      </c>
      <c r="M3617">
        <f>'[2]Order Form'!L3422</f>
        <v>0</v>
      </c>
    </row>
    <row r="3618" spans="3:13" ht="15" hidden="1" customHeight="1" outlineLevel="2" x14ac:dyDescent="0.25">
      <c r="C3618" s="59" t="s">
        <v>37</v>
      </c>
      <c r="D3618" s="59" t="s">
        <v>37</v>
      </c>
      <c r="E3618">
        <f>'[2]Order Form'!D3567</f>
        <v>510240</v>
      </c>
      <c r="F3618">
        <f>'[2]Order Form'!E3567</f>
        <v>6241</v>
      </c>
      <c r="G3618">
        <f>'[2]Order Form'!F3567</f>
        <v>0</v>
      </c>
      <c r="H3618">
        <f>'[2]Order Form'!G3567</f>
        <v>0</v>
      </c>
      <c r="I3618" t="str">
        <f>'[2]Order Form'!H3567</f>
        <v>WS KATIE SNAP CLIPS PASTEL PINK (2)</v>
      </c>
      <c r="J3618">
        <f>'[2]Order Form'!I3567</f>
        <v>3</v>
      </c>
      <c r="K3618">
        <f>'[2]Order Form'!J3567</f>
        <v>3.61</v>
      </c>
      <c r="L3618">
        <f>'[2]Order Form'!K3567</f>
        <v>5.95</v>
      </c>
      <c r="M3618">
        <f>'[2]Order Form'!L3423</f>
        <v>0</v>
      </c>
    </row>
    <row r="3619" spans="3:13" ht="15" hidden="1" customHeight="1" outlineLevel="2" x14ac:dyDescent="0.25">
      <c r="C3619" s="59" t="s">
        <v>37</v>
      </c>
      <c r="D3619" s="59" t="s">
        <v>37</v>
      </c>
      <c r="E3619">
        <f>'[2]Order Form'!D3568</f>
        <v>512246</v>
      </c>
      <c r="F3619">
        <f>'[2]Order Form'!E3568</f>
        <v>6242</v>
      </c>
      <c r="G3619">
        <f>'[2]Order Form'!F3568</f>
        <v>0</v>
      </c>
      <c r="H3619">
        <f>'[2]Order Form'!G3568</f>
        <v>0</v>
      </c>
      <c r="I3619" t="str">
        <f>'[2]Order Form'!H3568</f>
        <v>*(HS) WS ZOE SNAP CLIP PINK (4)</v>
      </c>
      <c r="J3619">
        <f>'[2]Order Form'!I3568</f>
        <v>3</v>
      </c>
      <c r="K3619">
        <f>'[2]Order Form'!J3568</f>
        <v>2.39</v>
      </c>
      <c r="L3619">
        <f>'[2]Order Form'!K3568</f>
        <v>3.95</v>
      </c>
      <c r="M3619">
        <f>'[2]Order Form'!L3424</f>
        <v>0</v>
      </c>
    </row>
    <row r="3620" spans="3:13" ht="15" hidden="1" customHeight="1" outlineLevel="2" x14ac:dyDescent="0.25">
      <c r="C3620" s="59" t="s">
        <v>37</v>
      </c>
      <c r="D3620" s="59" t="s">
        <v>37</v>
      </c>
      <c r="E3620">
        <f>'[2]Order Form'!D3569</f>
        <v>512294</v>
      </c>
      <c r="F3620">
        <f>'[2]Order Form'!E3569</f>
        <v>6246</v>
      </c>
      <c r="G3620">
        <f>'[2]Order Form'!F3569</f>
        <v>0</v>
      </c>
      <c r="H3620">
        <f>'[2]Order Form'!G3569</f>
        <v>0</v>
      </c>
      <c r="I3620" t="str">
        <f>'[2]Order Form'!H3569</f>
        <v xml:space="preserve">WS GEL GLITTER SNAP CLIP PINK (4) </v>
      </c>
      <c r="J3620">
        <f>'[2]Order Form'!I3569</f>
        <v>3</v>
      </c>
      <c r="K3620">
        <f>'[2]Order Form'!J3569</f>
        <v>3</v>
      </c>
      <c r="L3620">
        <f>'[2]Order Form'!K3569</f>
        <v>4.95</v>
      </c>
      <c r="M3620">
        <f>'[2]Order Form'!L3425</f>
        <v>0</v>
      </c>
    </row>
    <row r="3621" spans="3:13" ht="15" hidden="1" customHeight="1" outlineLevel="2" x14ac:dyDescent="0.25">
      <c r="C3621" s="59" t="s">
        <v>37</v>
      </c>
      <c r="D3621" s="59" t="s">
        <v>37</v>
      </c>
      <c r="E3621">
        <f>'[2]Order Form'!D3570</f>
        <v>512235</v>
      </c>
      <c r="F3621">
        <f>'[2]Order Form'!E3570</f>
        <v>6256</v>
      </c>
      <c r="G3621">
        <f>'[2]Order Form'!F3570</f>
        <v>0</v>
      </c>
      <c r="H3621">
        <f>'[2]Order Form'!G3570</f>
        <v>0</v>
      </c>
      <c r="I3621" t="str">
        <f>'[2]Order Form'!H3570</f>
        <v>WS SANTA ON SNAP CLIP DUSTY PINK (2)</v>
      </c>
      <c r="J3621">
        <f>'[2]Order Form'!I3570</f>
        <v>3</v>
      </c>
      <c r="K3621">
        <f>'[2]Order Form'!J3570</f>
        <v>3.61</v>
      </c>
      <c r="L3621">
        <f>'[2]Order Form'!K3570</f>
        <v>5.95</v>
      </c>
      <c r="M3621">
        <f>'[2]Order Form'!L3426</f>
        <v>0</v>
      </c>
    </row>
    <row r="3622" spans="3:13" ht="15" hidden="1" customHeight="1" outlineLevel="2" x14ac:dyDescent="0.25">
      <c r="C3622" s="59" t="s">
        <v>37</v>
      </c>
      <c r="D3622" s="59" t="s">
        <v>37</v>
      </c>
      <c r="E3622">
        <f>'[2]Order Form'!D3571</f>
        <v>512236</v>
      </c>
      <c r="F3622">
        <f>'[2]Order Form'!E3571</f>
        <v>6257</v>
      </c>
      <c r="G3622">
        <f>'[2]Order Form'!F3571</f>
        <v>0</v>
      </c>
      <c r="H3622">
        <f>'[2]Order Form'!G3571</f>
        <v>0</v>
      </c>
      <c r="I3622" t="str">
        <f>'[2]Order Form'!H3571</f>
        <v>WS STAR BOW ON SPARKLE SNAP CLIP GOLD/PALE PINK (2)</v>
      </c>
      <c r="J3622">
        <f>'[2]Order Form'!I3571</f>
        <v>3</v>
      </c>
      <c r="K3622">
        <f>'[2]Order Form'!J3571</f>
        <v>3.61</v>
      </c>
      <c r="L3622">
        <f>'[2]Order Form'!K3571</f>
        <v>5.95</v>
      </c>
      <c r="M3622">
        <f>'[2]Order Form'!L3427</f>
        <v>0</v>
      </c>
    </row>
    <row r="3623" spans="3:13" ht="15" hidden="1" customHeight="1" outlineLevel="2" x14ac:dyDescent="0.25">
      <c r="C3623" s="59" t="s">
        <v>37</v>
      </c>
      <c r="D3623" s="59" t="s">
        <v>37</v>
      </c>
      <c r="E3623">
        <f>'[2]Order Form'!D3572</f>
        <v>512290</v>
      </c>
      <c r="F3623">
        <f>'[2]Order Form'!E3572</f>
        <v>6260</v>
      </c>
      <c r="G3623">
        <f>'[2]Order Form'!F3572</f>
        <v>0</v>
      </c>
      <c r="H3623">
        <f>'[2]Order Form'!G3572</f>
        <v>0</v>
      </c>
      <c r="I3623" t="str">
        <f>'[2]Order Form'!H3572</f>
        <v xml:space="preserve">WS DELUXE SLIDE BLUSH/GOLD (4) </v>
      </c>
      <c r="J3623">
        <f>'[2]Order Form'!I3572</f>
        <v>3</v>
      </c>
      <c r="K3623">
        <f>'[2]Order Form'!J3572</f>
        <v>6.03</v>
      </c>
      <c r="L3623">
        <f>'[2]Order Form'!K3572</f>
        <v>9.9499999999999993</v>
      </c>
      <c r="M3623">
        <f>'[2]Order Form'!L3428</f>
        <v>0</v>
      </c>
    </row>
    <row r="3624" spans="3:13" ht="15" hidden="1" customHeight="1" outlineLevel="2" x14ac:dyDescent="0.25">
      <c r="C3624" s="59" t="s">
        <v>37</v>
      </c>
      <c r="D3624" s="59" t="s">
        <v>37</v>
      </c>
      <c r="E3624">
        <f>'[2]Order Form'!D3573</f>
        <v>0</v>
      </c>
      <c r="F3624">
        <f>'[2]Order Form'!E3573</f>
        <v>0</v>
      </c>
      <c r="G3624">
        <f>'[2]Order Form'!F3573</f>
        <v>0</v>
      </c>
      <c r="H3624">
        <f>'[2]Order Form'!G3573</f>
        <v>0</v>
      </c>
      <c r="I3624">
        <f>'[2]Order Form'!H3573</f>
        <v>0</v>
      </c>
      <c r="J3624">
        <f>'[2]Order Form'!I3573</f>
        <v>0</v>
      </c>
      <c r="K3624">
        <f>'[2]Order Form'!J3573</f>
        <v>0</v>
      </c>
      <c r="L3624">
        <f>'[2]Order Form'!K3573</f>
        <v>0</v>
      </c>
      <c r="M3624">
        <f>'[2]Order Form'!L3429</f>
        <v>0</v>
      </c>
    </row>
    <row r="3625" spans="3:13" ht="15" hidden="1" customHeight="1" outlineLevel="2" x14ac:dyDescent="0.25">
      <c r="C3625" s="59" t="s">
        <v>37</v>
      </c>
      <c r="D3625" s="59" t="s">
        <v>37</v>
      </c>
      <c r="E3625">
        <f>'[2]Order Form'!D3574</f>
        <v>512278</v>
      </c>
      <c r="F3625">
        <f>'[2]Order Form'!E3574</f>
        <v>6306</v>
      </c>
      <c r="G3625">
        <f>'[2]Order Form'!F3574</f>
        <v>0</v>
      </c>
      <c r="H3625">
        <f>'[2]Order Form'!G3574</f>
        <v>0</v>
      </c>
      <c r="I3625" t="str">
        <f>'[2]Order Form'!H3574</f>
        <v>*(SE) WS POSY SCRUNCHIE SOFT PINK</v>
      </c>
      <c r="J3625">
        <f>'[2]Order Form'!I3574</f>
        <v>3</v>
      </c>
      <c r="K3625">
        <f>'[2]Order Form'!J3574</f>
        <v>3</v>
      </c>
      <c r="L3625">
        <f>'[2]Order Form'!K3574</f>
        <v>4.95</v>
      </c>
      <c r="M3625">
        <f>'[2]Order Form'!L3430</f>
        <v>0</v>
      </c>
    </row>
    <row r="3626" spans="3:13" ht="15" hidden="1" customHeight="1" outlineLevel="2" x14ac:dyDescent="0.25">
      <c r="C3626" s="59" t="s">
        <v>37</v>
      </c>
      <c r="D3626" s="59" t="s">
        <v>37</v>
      </c>
      <c r="E3626">
        <f>'[2]Order Form'!D3575</f>
        <v>512220</v>
      </c>
      <c r="F3626">
        <f>'[2]Order Form'!E3575</f>
        <v>6311</v>
      </c>
      <c r="G3626">
        <f>'[2]Order Form'!F3575</f>
        <v>0</v>
      </c>
      <c r="H3626" t="str">
        <f>'[2]Order Form'!G3575</f>
        <v>LOW</v>
      </c>
      <c r="I3626" t="str">
        <f>'[2]Order Form'!H3575</f>
        <v xml:space="preserve">WS WAVY RIB PONYTAIL HOLDER PINK/WHITE (6) </v>
      </c>
      <c r="J3626">
        <f>'[2]Order Form'!I3575</f>
        <v>3</v>
      </c>
      <c r="K3626">
        <f>'[2]Order Form'!J3575</f>
        <v>3.61</v>
      </c>
      <c r="L3626">
        <f>'[2]Order Form'!K3575</f>
        <v>5.95</v>
      </c>
      <c r="M3626">
        <f>'[2]Order Form'!L3431</f>
        <v>0</v>
      </c>
    </row>
    <row r="3627" spans="3:13" ht="15" hidden="1" customHeight="1" outlineLevel="2" x14ac:dyDescent="0.25">
      <c r="C3627" s="59" t="s">
        <v>37</v>
      </c>
      <c r="D3627" s="59" t="s">
        <v>37</v>
      </c>
      <c r="E3627">
        <f>'[2]Order Form'!D3576</f>
        <v>512295</v>
      </c>
      <c r="F3627">
        <f>'[2]Order Form'!E3576</f>
        <v>6312</v>
      </c>
      <c r="G3627">
        <f>'[2]Order Form'!F3576</f>
        <v>0</v>
      </c>
      <c r="H3627">
        <f>'[2]Order Form'!G3576</f>
        <v>0</v>
      </c>
      <c r="I3627" t="str">
        <f>'[2]Order Form'!H3576</f>
        <v>WS SHINY STRETCHY TIES PINKS (3)</v>
      </c>
      <c r="J3627">
        <f>'[2]Order Form'!I3576</f>
        <v>3</v>
      </c>
      <c r="K3627">
        <f>'[2]Order Form'!J3576</f>
        <v>3</v>
      </c>
      <c r="L3627">
        <f>'[2]Order Form'!K3576</f>
        <v>4.95</v>
      </c>
      <c r="M3627">
        <f>'[2]Order Form'!L3432</f>
        <v>0</v>
      </c>
    </row>
    <row r="3628" spans="3:13" ht="15" hidden="1" customHeight="1" outlineLevel="2" x14ac:dyDescent="0.25">
      <c r="C3628" s="59" t="s">
        <v>37</v>
      </c>
      <c r="D3628" s="59" t="s">
        <v>37</v>
      </c>
      <c r="E3628">
        <f>'[2]Order Form'!D3577</f>
        <v>512418</v>
      </c>
      <c r="F3628">
        <f>'[2]Order Form'!E3577</f>
        <v>6320</v>
      </c>
      <c r="G3628">
        <f>'[2]Order Form'!F3577</f>
        <v>0</v>
      </c>
      <c r="H3628">
        <f>'[2]Order Form'!G3577</f>
        <v>0</v>
      </c>
      <c r="I3628" t="str">
        <f>'[2]Order Form'!H3577</f>
        <v>*(BB) WS GLITTER BUNNY ELASTIC PINK (2)</v>
      </c>
      <c r="J3628">
        <f>'[2]Order Form'!I3577</f>
        <v>3</v>
      </c>
      <c r="K3628">
        <f>'[2]Order Form'!J3577</f>
        <v>3</v>
      </c>
      <c r="L3628">
        <f>'[2]Order Form'!K3577</f>
        <v>4.95</v>
      </c>
      <c r="M3628">
        <f>'[2]Order Form'!L3433</f>
        <v>0</v>
      </c>
    </row>
    <row r="3629" spans="3:13" ht="15" hidden="1" customHeight="1" outlineLevel="2" x14ac:dyDescent="0.25">
      <c r="C3629" s="59" t="s">
        <v>37</v>
      </c>
      <c r="D3629" s="59" t="s">
        <v>37</v>
      </c>
      <c r="E3629">
        <f>'[2]Order Form'!D3578</f>
        <v>0</v>
      </c>
      <c r="F3629">
        <f>'[2]Order Form'!E3578</f>
        <v>0</v>
      </c>
      <c r="G3629">
        <f>'[2]Order Form'!F3578</f>
        <v>0</v>
      </c>
      <c r="H3629">
        <f>'[2]Order Form'!G3578</f>
        <v>0</v>
      </c>
      <c r="I3629">
        <f>'[2]Order Form'!H3578</f>
        <v>0</v>
      </c>
      <c r="J3629">
        <f>'[2]Order Form'!I3578</f>
        <v>0</v>
      </c>
      <c r="K3629">
        <f>'[2]Order Form'!J3578</f>
        <v>0</v>
      </c>
      <c r="L3629">
        <f>'[2]Order Form'!K3578</f>
        <v>0</v>
      </c>
      <c r="M3629">
        <f>'[2]Order Form'!L3434</f>
        <v>0</v>
      </c>
    </row>
    <row r="3630" spans="3:13" ht="15" hidden="1" customHeight="1" outlineLevel="2" x14ac:dyDescent="0.25">
      <c r="C3630" s="59" t="s">
        <v>37</v>
      </c>
      <c r="D3630" s="59" t="s">
        <v>37</v>
      </c>
      <c r="E3630">
        <f>'[2]Order Form'!D3579</f>
        <v>512323</v>
      </c>
      <c r="F3630">
        <f>'[2]Order Form'!E3579</f>
        <v>6500</v>
      </c>
      <c r="G3630">
        <f>'[2]Order Form'!F3579</f>
        <v>0</v>
      </c>
      <c r="H3630">
        <f>'[2]Order Form'!G3579</f>
        <v>0</v>
      </c>
      <c r="I3630" t="str">
        <f>'[2]Order Form'!H3579</f>
        <v xml:space="preserve">WS ADULT SOFT HEADBAND BLUSH </v>
      </c>
      <c r="J3630">
        <f>'[2]Order Form'!I3579</f>
        <v>3</v>
      </c>
      <c r="K3630">
        <f>'[2]Order Form'!J3579</f>
        <v>3</v>
      </c>
      <c r="L3630">
        <f>'[2]Order Form'!K3579</f>
        <v>4.95</v>
      </c>
      <c r="M3630">
        <f>'[2]Order Form'!L3435</f>
        <v>0</v>
      </c>
    </row>
    <row r="3631" spans="3:13" ht="15" hidden="1" customHeight="1" outlineLevel="2" x14ac:dyDescent="0.25">
      <c r="C3631" s="59" t="s">
        <v>37</v>
      </c>
      <c r="D3631" s="59" t="s">
        <v>37</v>
      </c>
      <c r="E3631">
        <f>'[2]Order Form'!D3580</f>
        <v>511549</v>
      </c>
      <c r="F3631">
        <f>'[2]Order Form'!E3580</f>
        <v>6504</v>
      </c>
      <c r="G3631">
        <f>'[2]Order Form'!F3580</f>
        <v>0</v>
      </c>
      <c r="H3631">
        <f>'[2]Order Form'!G3580</f>
        <v>0</v>
      </c>
      <c r="I3631" t="str">
        <f>'[2]Order Form'!H3580</f>
        <v>WS SLIM PLAITED HEADBAND DUSTY PINK</v>
      </c>
      <c r="J3631">
        <f>'[2]Order Form'!I3580</f>
        <v>1</v>
      </c>
      <c r="K3631">
        <f>'[2]Order Form'!J3580</f>
        <v>3</v>
      </c>
      <c r="L3631">
        <f>'[2]Order Form'!K3580</f>
        <v>4.95</v>
      </c>
      <c r="M3631">
        <f>'[2]Order Form'!L3436</f>
        <v>0</v>
      </c>
    </row>
    <row r="3632" spans="3:13" ht="15" hidden="1" customHeight="1" outlineLevel="2" x14ac:dyDescent="0.25">
      <c r="C3632" s="59" t="s">
        <v>37</v>
      </c>
      <c r="D3632" s="59" t="s">
        <v>37</v>
      </c>
      <c r="E3632">
        <f>'[2]Order Form'!D3581</f>
        <v>511551</v>
      </c>
      <c r="F3632">
        <f>'[2]Order Form'!E3581</f>
        <v>6505</v>
      </c>
      <c r="G3632">
        <f>'[2]Order Form'!F3581</f>
        <v>0</v>
      </c>
      <c r="H3632">
        <f>'[2]Order Form'!G3581</f>
        <v>0</v>
      </c>
      <c r="I3632" t="str">
        <f>'[2]Order Form'!H3581</f>
        <v>WS TULLE KNOT PARTY GLITTER HEADBAND PINK</v>
      </c>
      <c r="J3632">
        <f>'[2]Order Form'!I3581</f>
        <v>1</v>
      </c>
      <c r="K3632">
        <f>'[2]Order Form'!J3581</f>
        <v>7.85</v>
      </c>
      <c r="L3632">
        <f>'[2]Order Form'!K3581</f>
        <v>12.95</v>
      </c>
      <c r="M3632">
        <f>'[2]Order Form'!L3437</f>
        <v>0</v>
      </c>
    </row>
    <row r="3633" spans="3:13" ht="15" hidden="1" customHeight="1" outlineLevel="2" x14ac:dyDescent="0.25">
      <c r="C3633" s="59" t="s">
        <v>37</v>
      </c>
      <c r="D3633" s="59" t="s">
        <v>37</v>
      </c>
      <c r="E3633">
        <f>'[2]Order Form'!D3582</f>
        <v>0</v>
      </c>
      <c r="F3633">
        <f>'[2]Order Form'!E3582</f>
        <v>0</v>
      </c>
      <c r="G3633">
        <f>'[2]Order Form'!F3582</f>
        <v>0</v>
      </c>
      <c r="H3633">
        <f>'[2]Order Form'!G3582</f>
        <v>0</v>
      </c>
      <c r="I3633">
        <f>'[2]Order Form'!H3582</f>
        <v>0</v>
      </c>
      <c r="J3633">
        <f>'[2]Order Form'!I3582</f>
        <v>0</v>
      </c>
      <c r="K3633">
        <f>'[2]Order Form'!J3582</f>
        <v>0</v>
      </c>
      <c r="L3633">
        <f>'[2]Order Form'!K3582</f>
        <v>0</v>
      </c>
      <c r="M3633">
        <f>'[2]Order Form'!L3438</f>
        <v>0</v>
      </c>
    </row>
    <row r="3634" spans="3:13" ht="15" hidden="1" customHeight="1" outlineLevel="2" x14ac:dyDescent="0.25">
      <c r="C3634" s="59" t="s">
        <v>37</v>
      </c>
      <c r="D3634" s="59" t="s">
        <v>37</v>
      </c>
      <c r="E3634">
        <f>'[2]Order Form'!D3583</f>
        <v>0</v>
      </c>
      <c r="F3634">
        <f>'[2]Order Form'!E3583</f>
        <v>0</v>
      </c>
      <c r="G3634">
        <f>'[2]Order Form'!F3583</f>
        <v>0</v>
      </c>
      <c r="H3634">
        <f>'[2]Order Form'!G3583</f>
        <v>0</v>
      </c>
      <c r="I3634">
        <f>'[2]Order Form'!H3583</f>
        <v>0</v>
      </c>
      <c r="J3634">
        <f>'[2]Order Form'!I3583</f>
        <v>0</v>
      </c>
      <c r="K3634">
        <f>'[2]Order Form'!J3583</f>
        <v>0</v>
      </c>
      <c r="L3634">
        <f>'[2]Order Form'!K3583</f>
        <v>0</v>
      </c>
      <c r="M3634">
        <f>'[2]Order Form'!L3439</f>
        <v>0</v>
      </c>
    </row>
    <row r="3635" spans="3:13" ht="15" hidden="1" customHeight="1" outlineLevel="2" x14ac:dyDescent="0.25">
      <c r="C3635" s="59" t="s">
        <v>37</v>
      </c>
      <c r="D3635" s="59" t="s">
        <v>37</v>
      </c>
      <c r="E3635">
        <f>'[2]Order Form'!D3584</f>
        <v>512331</v>
      </c>
      <c r="F3635">
        <f>'[2]Order Form'!E3584</f>
        <v>6701</v>
      </c>
      <c r="G3635">
        <f>'[2]Order Form'!F3584</f>
        <v>0</v>
      </c>
      <c r="H3635">
        <f>'[2]Order Form'!G3584</f>
        <v>0</v>
      </c>
      <c r="I3635" t="str">
        <f>'[2]Order Form'!H3584</f>
        <v>*(CB) WS SNAP AND BOBBY SET PALE PINK (4)</v>
      </c>
      <c r="J3635">
        <f>'[2]Order Form'!I3584</f>
        <v>3</v>
      </c>
      <c r="K3635">
        <f>'[2]Order Form'!J3584</f>
        <v>2.39</v>
      </c>
      <c r="L3635">
        <f>'[2]Order Form'!K3584</f>
        <v>3.95</v>
      </c>
      <c r="M3635">
        <f>'[2]Order Form'!L3440</f>
        <v>0</v>
      </c>
    </row>
    <row r="3636" spans="3:13" ht="15" hidden="1" customHeight="1" outlineLevel="2" x14ac:dyDescent="0.25">
      <c r="C3636" s="59" t="s">
        <v>37</v>
      </c>
      <c r="D3636" s="59" t="s">
        <v>37</v>
      </c>
      <c r="E3636">
        <f>'[2]Order Form'!D3585</f>
        <v>512415</v>
      </c>
      <c r="F3636">
        <f>'[2]Order Form'!E3585</f>
        <v>6709</v>
      </c>
      <c r="G3636">
        <f>'[2]Order Form'!F3585</f>
        <v>0</v>
      </c>
      <c r="H3636">
        <f>'[2]Order Form'!G3585</f>
        <v>0</v>
      </c>
      <c r="I3636" t="str">
        <f>'[2]Order Form'!H3585</f>
        <v>*(BB) WS HARRIET BOW ON CLIP PINK (2)</v>
      </c>
      <c r="J3636">
        <f>'[2]Order Form'!I3585</f>
        <v>3</v>
      </c>
      <c r="K3636">
        <f>'[2]Order Form'!J3585</f>
        <v>3</v>
      </c>
      <c r="L3636">
        <f>'[2]Order Form'!K3585</f>
        <v>4.95</v>
      </c>
      <c r="M3636">
        <f>'[2]Order Form'!L3441</f>
        <v>0</v>
      </c>
    </row>
    <row r="3637" spans="3:13" ht="15" hidden="1" customHeight="1" outlineLevel="2" x14ac:dyDescent="0.25">
      <c r="C3637" s="59" t="s">
        <v>37</v>
      </c>
      <c r="D3637" s="59" t="s">
        <v>37</v>
      </c>
      <c r="E3637">
        <f>'[2]Order Form'!D3586</f>
        <v>512335</v>
      </c>
      <c r="F3637">
        <f>'[2]Order Form'!E3586</f>
        <v>6710</v>
      </c>
      <c r="G3637">
        <f>'[2]Order Form'!F3586</f>
        <v>0</v>
      </c>
      <c r="H3637">
        <f>'[2]Order Form'!G3586</f>
        <v>0</v>
      </c>
      <c r="I3637" t="str">
        <f>'[2]Order Form'!H3586</f>
        <v>*(CB) WS SUZIE BOW ON CLIP PALE PINK</v>
      </c>
      <c r="J3637">
        <f>'[2]Order Form'!I3586</f>
        <v>3</v>
      </c>
      <c r="K3637">
        <f>'[2]Order Form'!J3586</f>
        <v>2.39</v>
      </c>
      <c r="L3637">
        <f>'[2]Order Form'!K3586</f>
        <v>3.95</v>
      </c>
      <c r="M3637">
        <f>'[2]Order Form'!L3442</f>
        <v>0</v>
      </c>
    </row>
    <row r="3638" spans="3:13" ht="15" hidden="1" customHeight="1" outlineLevel="2" x14ac:dyDescent="0.25">
      <c r="C3638" s="59" t="s">
        <v>37</v>
      </c>
      <c r="D3638" s="59" t="s">
        <v>37</v>
      </c>
      <c r="E3638">
        <f>'[2]Order Form'!D3587</f>
        <v>512339</v>
      </c>
      <c r="F3638">
        <f>'[2]Order Form'!E3587</f>
        <v>6712</v>
      </c>
      <c r="G3638">
        <f>'[2]Order Form'!F3587</f>
        <v>0</v>
      </c>
      <c r="H3638">
        <f>'[2]Order Form'!G3587</f>
        <v>0</v>
      </c>
      <c r="I3638" t="str">
        <f>'[2]Order Form'!H3587</f>
        <v>*(CB) WS BELLA BOW ON SNAP CLIP PALE PINK (2)</v>
      </c>
      <c r="J3638">
        <f>'[2]Order Form'!I3587</f>
        <v>3</v>
      </c>
      <c r="K3638">
        <f>'[2]Order Form'!J3587</f>
        <v>3.61</v>
      </c>
      <c r="L3638">
        <f>'[2]Order Form'!K3587</f>
        <v>5.95</v>
      </c>
      <c r="M3638">
        <f>'[2]Order Form'!L3443</f>
        <v>0</v>
      </c>
    </row>
    <row r="3639" spans="3:13" ht="15" hidden="1" customHeight="1" outlineLevel="2" x14ac:dyDescent="0.25">
      <c r="C3639" s="59" t="s">
        <v>37</v>
      </c>
      <c r="D3639" s="59" t="s">
        <v>37</v>
      </c>
      <c r="E3639">
        <f>'[2]Order Form'!D3588</f>
        <v>510760</v>
      </c>
      <c r="F3639">
        <f>'[2]Order Form'!E3588</f>
        <v>6720</v>
      </c>
      <c r="G3639">
        <f>'[2]Order Form'!F3588</f>
        <v>0</v>
      </c>
      <c r="H3639">
        <f>'[2]Order Form'!G3588</f>
        <v>0</v>
      </c>
      <c r="I3639" t="str">
        <f>'[2]Order Form'!H3588</f>
        <v>WS ACRYLIC ROUND HAIR CLIP PALE PINK</v>
      </c>
      <c r="J3639">
        <f>'[2]Order Form'!I3588</f>
        <v>3</v>
      </c>
      <c r="K3639">
        <f>'[2]Order Form'!J3588</f>
        <v>4.82</v>
      </c>
      <c r="L3639">
        <f>'[2]Order Form'!K3588</f>
        <v>7.95</v>
      </c>
      <c r="M3639">
        <f>'[2]Order Form'!L3444</f>
        <v>0</v>
      </c>
    </row>
    <row r="3640" spans="3:13" ht="15" hidden="1" customHeight="1" outlineLevel="2" x14ac:dyDescent="0.25">
      <c r="C3640" s="59" t="s">
        <v>37</v>
      </c>
      <c r="D3640" s="59" t="s">
        <v>37</v>
      </c>
      <c r="E3640">
        <f>'[2]Order Form'!D3589</f>
        <v>507179</v>
      </c>
      <c r="F3640">
        <f>'[2]Order Form'!E3589</f>
        <v>6730</v>
      </c>
      <c r="G3640">
        <f>'[2]Order Form'!F3589</f>
        <v>0</v>
      </c>
      <c r="H3640">
        <f>'[2]Order Form'!G3589</f>
        <v>0</v>
      </c>
      <c r="I3640" t="str">
        <f>'[2]Order Form'!H3589</f>
        <v>WS BUNNY SNAP CLIP (2)</v>
      </c>
      <c r="J3640">
        <f>'[2]Order Form'!I3589</f>
        <v>3</v>
      </c>
      <c r="K3640">
        <f>'[2]Order Form'!J3589</f>
        <v>3</v>
      </c>
      <c r="L3640">
        <f>'[2]Order Form'!K3589</f>
        <v>4.95</v>
      </c>
      <c r="M3640">
        <f>'[2]Order Form'!L3445</f>
        <v>0</v>
      </c>
    </row>
    <row r="3641" spans="3:13" ht="15" hidden="1" customHeight="1" outlineLevel="2" x14ac:dyDescent="0.25">
      <c r="C3641" s="59" t="s">
        <v>37</v>
      </c>
      <c r="D3641" s="59" t="s">
        <v>37</v>
      </c>
      <c r="E3641">
        <f>'[2]Order Form'!D3590</f>
        <v>507839</v>
      </c>
      <c r="F3641">
        <f>'[2]Order Form'!E3590</f>
        <v>6757</v>
      </c>
      <c r="G3641">
        <f>'[2]Order Form'!F3590</f>
        <v>0</v>
      </c>
      <c r="H3641">
        <f>'[2]Order Form'!G3590</f>
        <v>0</v>
      </c>
      <c r="I3641" t="str">
        <f>'[2]Order Form'!H3590</f>
        <v xml:space="preserve">WS MERMAID SNAP CLIPS (2) PINK </v>
      </c>
      <c r="J3641">
        <f>'[2]Order Form'!I3590</f>
        <v>3</v>
      </c>
      <c r="K3641">
        <f>'[2]Order Form'!J3590</f>
        <v>3</v>
      </c>
      <c r="L3641">
        <f>'[2]Order Form'!K3590</f>
        <v>4.95</v>
      </c>
      <c r="M3641">
        <f>'[2]Order Form'!L3446</f>
        <v>0</v>
      </c>
    </row>
    <row r="3642" spans="3:13" ht="15" hidden="1" customHeight="1" outlineLevel="2" x14ac:dyDescent="0.25">
      <c r="C3642" s="59" t="s">
        <v>37</v>
      </c>
      <c r="D3642" s="59" t="s">
        <v>37</v>
      </c>
      <c r="E3642">
        <f>'[2]Order Form'!D3591</f>
        <v>509548</v>
      </c>
      <c r="F3642">
        <f>'[2]Order Form'!E3591</f>
        <v>6765</v>
      </c>
      <c r="G3642">
        <f>'[2]Order Form'!F3591</f>
        <v>0</v>
      </c>
      <c r="H3642">
        <f>'[2]Order Form'!G3591</f>
        <v>0</v>
      </c>
      <c r="I3642" t="str">
        <f>'[2]Order Form'!H3591</f>
        <v>WS FLOWER BUNNY SNAP CLIPS (2)</v>
      </c>
      <c r="J3642">
        <f>'[2]Order Form'!I3591</f>
        <v>3</v>
      </c>
      <c r="K3642">
        <f>'[2]Order Form'!J3591</f>
        <v>3.61</v>
      </c>
      <c r="L3642">
        <f>'[2]Order Form'!K3591</f>
        <v>5.95</v>
      </c>
      <c r="M3642">
        <f>'[2]Order Form'!L3447</f>
        <v>0</v>
      </c>
    </row>
    <row r="3643" spans="3:13" ht="15" hidden="1" customHeight="1" outlineLevel="2" x14ac:dyDescent="0.25">
      <c r="C3643" s="59" t="s">
        <v>37</v>
      </c>
      <c r="D3643" s="59" t="s">
        <v>37</v>
      </c>
      <c r="E3643">
        <f>'[2]Order Form'!D3592</f>
        <v>509553</v>
      </c>
      <c r="F3643">
        <f>'[2]Order Form'!E3592</f>
        <v>6770</v>
      </c>
      <c r="G3643">
        <f>'[2]Order Form'!F3592</f>
        <v>0</v>
      </c>
      <c r="H3643" t="str">
        <f>'[2]Order Form'!G3592</f>
        <v>LOW</v>
      </c>
      <c r="I3643" t="str">
        <f>'[2]Order Form'!H3592</f>
        <v>WS CAT SNAP CLIPS (2)</v>
      </c>
      <c r="J3643">
        <f>'[2]Order Form'!I3592</f>
        <v>3</v>
      </c>
      <c r="K3643">
        <f>'[2]Order Form'!J3592</f>
        <v>3</v>
      </c>
      <c r="L3643">
        <f>'[2]Order Form'!K3592</f>
        <v>4.95</v>
      </c>
      <c r="M3643">
        <f>'[2]Order Form'!L3448</f>
        <v>0</v>
      </c>
    </row>
    <row r="3644" spans="3:13" ht="15" hidden="1" customHeight="1" outlineLevel="2" x14ac:dyDescent="0.25">
      <c r="C3644" s="59" t="s">
        <v>37</v>
      </c>
      <c r="D3644" s="59" t="s">
        <v>37</v>
      </c>
      <c r="E3644">
        <f>'[2]Order Form'!D3593</f>
        <v>510039</v>
      </c>
      <c r="F3644">
        <f>'[2]Order Form'!E3593</f>
        <v>6884</v>
      </c>
      <c r="G3644">
        <f>'[2]Order Form'!F3593</f>
        <v>0</v>
      </c>
      <c r="H3644">
        <f>'[2]Order Form'!G3593</f>
        <v>0</v>
      </c>
      <c r="I3644" t="str">
        <f>'[2]Order Form'!H3593</f>
        <v>WS CIRCLE BARETTE CLIPS ROSE GOLD (2)</v>
      </c>
      <c r="J3644">
        <f>'[2]Order Form'!I3593</f>
        <v>3</v>
      </c>
      <c r="K3644">
        <f>'[2]Order Form'!J3593</f>
        <v>3.61</v>
      </c>
      <c r="L3644">
        <f>'[2]Order Form'!K3593</f>
        <v>5.95</v>
      </c>
      <c r="M3644">
        <f>'[2]Order Form'!L3449</f>
        <v>0</v>
      </c>
    </row>
    <row r="3645" spans="3:13" ht="15" hidden="1" customHeight="1" outlineLevel="2" x14ac:dyDescent="0.25">
      <c r="C3645" s="59" t="s">
        <v>37</v>
      </c>
      <c r="D3645" s="59" t="s">
        <v>37</v>
      </c>
      <c r="E3645">
        <f>'[2]Order Form'!D3594</f>
        <v>509310</v>
      </c>
      <c r="F3645">
        <f>'[2]Order Form'!E3594</f>
        <v>6886</v>
      </c>
      <c r="G3645">
        <f>'[2]Order Form'!F3594</f>
        <v>0</v>
      </c>
      <c r="H3645">
        <f>'[2]Order Form'!G3594</f>
        <v>0</v>
      </c>
      <c r="I3645" t="str">
        <f>'[2]Order Form'!H3594</f>
        <v>*(FA) WS METAL CLAW CLIP ROSE GOLD</v>
      </c>
      <c r="J3645">
        <f>'[2]Order Form'!I3594</f>
        <v>3</v>
      </c>
      <c r="K3645">
        <f>'[2]Order Form'!J3594</f>
        <v>3.61</v>
      </c>
      <c r="L3645">
        <f>'[2]Order Form'!K3594</f>
        <v>5.95</v>
      </c>
      <c r="M3645">
        <f>'[2]Order Form'!L3450</f>
        <v>0</v>
      </c>
    </row>
    <row r="3646" spans="3:13" ht="15" hidden="1" customHeight="1" outlineLevel="2" x14ac:dyDescent="0.25">
      <c r="C3646" s="59" t="s">
        <v>37</v>
      </c>
      <c r="D3646" s="59" t="s">
        <v>37</v>
      </c>
      <c r="E3646">
        <f>'[2]Order Form'!D3595</f>
        <v>0</v>
      </c>
      <c r="F3646">
        <f>'[2]Order Form'!E3595</f>
        <v>0</v>
      </c>
      <c r="G3646">
        <f>'[2]Order Form'!F3595</f>
        <v>0</v>
      </c>
      <c r="H3646">
        <f>'[2]Order Form'!G3595</f>
        <v>0</v>
      </c>
      <c r="I3646">
        <f>'[2]Order Form'!H3595</f>
        <v>0</v>
      </c>
      <c r="J3646">
        <f>'[2]Order Form'!I3595</f>
        <v>0</v>
      </c>
      <c r="K3646">
        <f>'[2]Order Form'!J3595</f>
        <v>0</v>
      </c>
      <c r="L3646">
        <f>'[2]Order Form'!K3595</f>
        <v>0</v>
      </c>
      <c r="M3646">
        <f>'[2]Order Form'!L3451</f>
        <v>0</v>
      </c>
    </row>
    <row r="3647" spans="3:13" ht="15" hidden="1" customHeight="1" outlineLevel="2" x14ac:dyDescent="0.25">
      <c r="C3647" s="59" t="s">
        <v>37</v>
      </c>
      <c r="D3647" s="59" t="s">
        <v>37</v>
      </c>
      <c r="E3647">
        <f>'[2]Order Form'!D3596</f>
        <v>510264</v>
      </c>
      <c r="F3647">
        <f>'[2]Order Form'!E3596</f>
        <v>6922</v>
      </c>
      <c r="G3647">
        <f>'[2]Order Form'!F3596</f>
        <v>0</v>
      </c>
      <c r="H3647">
        <f>'[2]Order Form'!G3596</f>
        <v>0</v>
      </c>
      <c r="I3647" t="str">
        <f>'[2]Order Form'!H3596</f>
        <v>WS FAUX FUR POMPOM HEADBAND SOFT PINK</v>
      </c>
      <c r="J3647">
        <f>'[2]Order Form'!I3596</f>
        <v>1</v>
      </c>
      <c r="K3647">
        <f>'[2]Order Form'!J3596</f>
        <v>6.03</v>
      </c>
      <c r="L3647">
        <f>'[2]Order Form'!K3596</f>
        <v>9.9499999999999993</v>
      </c>
      <c r="M3647">
        <f>'[2]Order Form'!L3452</f>
        <v>0</v>
      </c>
    </row>
    <row r="3648" spans="3:13" ht="15" hidden="1" customHeight="1" outlineLevel="2" x14ac:dyDescent="0.25">
      <c r="C3648" s="59" t="s">
        <v>37</v>
      </c>
      <c r="D3648" s="59" t="s">
        <v>37</v>
      </c>
      <c r="E3648">
        <f>'[2]Order Form'!D3597</f>
        <v>512306</v>
      </c>
      <c r="F3648">
        <f>'[2]Order Form'!E3597</f>
        <v>6925</v>
      </c>
      <c r="G3648">
        <f>'[2]Order Form'!F3597</f>
        <v>0</v>
      </c>
      <c r="H3648">
        <f>'[2]Order Form'!G3597</f>
        <v>0</v>
      </c>
      <c r="I3648" t="str">
        <f>'[2]Order Form'!H3597</f>
        <v xml:space="preserve">*(HB) WS RIBBED HEADBAND IVORY </v>
      </c>
      <c r="J3648">
        <f>'[2]Order Form'!I3597</f>
        <v>1</v>
      </c>
      <c r="K3648">
        <f>'[2]Order Form'!J3597</f>
        <v>3.61</v>
      </c>
      <c r="L3648">
        <f>'[2]Order Form'!K3597</f>
        <v>5.95</v>
      </c>
      <c r="M3648">
        <f>'[2]Order Form'!L3453</f>
        <v>0</v>
      </c>
    </row>
    <row r="3649" spans="3:13" ht="15" hidden="1" customHeight="1" outlineLevel="2" x14ac:dyDescent="0.25">
      <c r="C3649" s="59" t="s">
        <v>37</v>
      </c>
      <c r="D3649" s="59" t="s">
        <v>37</v>
      </c>
      <c r="E3649">
        <f>'[2]Order Form'!D3598</f>
        <v>0</v>
      </c>
      <c r="F3649">
        <f>'[2]Order Form'!E3598</f>
        <v>0</v>
      </c>
      <c r="G3649">
        <f>'[2]Order Form'!F3598</f>
        <v>0</v>
      </c>
      <c r="H3649">
        <f>'[2]Order Form'!G3598</f>
        <v>0</v>
      </c>
      <c r="I3649">
        <f>'[2]Order Form'!H3598</f>
        <v>0</v>
      </c>
      <c r="J3649">
        <f>'[2]Order Form'!I3598</f>
        <v>0</v>
      </c>
      <c r="K3649">
        <f>'[2]Order Form'!J3598</f>
        <v>0</v>
      </c>
      <c r="L3649">
        <f>'[2]Order Form'!K3598</f>
        <v>0</v>
      </c>
      <c r="M3649" t="e">
        <f>'[2]Order Form'!#REF!</f>
        <v>#REF!</v>
      </c>
    </row>
    <row r="3650" spans="3:13" ht="15" hidden="1" customHeight="1" outlineLevel="2" x14ac:dyDescent="0.25">
      <c r="C3650" s="59" t="s">
        <v>37</v>
      </c>
      <c r="D3650" s="59" t="s">
        <v>37</v>
      </c>
      <c r="E3650">
        <f>'[2]Order Form'!D3599</f>
        <v>0</v>
      </c>
      <c r="F3650">
        <f>'[2]Order Form'!E3599</f>
        <v>0</v>
      </c>
      <c r="G3650">
        <f>'[2]Order Form'!F3599</f>
        <v>0</v>
      </c>
      <c r="H3650">
        <f>'[2]Order Form'!G3599</f>
        <v>0</v>
      </c>
      <c r="I3650">
        <f>'[2]Order Form'!H3599</f>
        <v>0</v>
      </c>
      <c r="J3650">
        <f>'[2]Order Form'!I3599</f>
        <v>0</v>
      </c>
      <c r="K3650">
        <f>'[2]Order Form'!J3599</f>
        <v>0</v>
      </c>
      <c r="L3650">
        <f>'[2]Order Form'!K3599</f>
        <v>0</v>
      </c>
      <c r="M3650" t="e">
        <f>'[2]Order Form'!#REF!</f>
        <v>#REF!</v>
      </c>
    </row>
    <row r="3651" spans="3:13" ht="15" hidden="1" customHeight="1" outlineLevel="2" x14ac:dyDescent="0.25">
      <c r="C3651" s="59" t="s">
        <v>37</v>
      </c>
      <c r="D3651" s="59" t="s">
        <v>37</v>
      </c>
      <c r="E3651">
        <f>'[2]Order Form'!D3600</f>
        <v>507032</v>
      </c>
      <c r="F3651">
        <f>'[2]Order Form'!E3600</f>
        <v>7004</v>
      </c>
      <c r="G3651">
        <f>'[2]Order Form'!F3600</f>
        <v>0</v>
      </c>
      <c r="H3651">
        <f>'[2]Order Form'!G3600</f>
        <v>0</v>
      </c>
      <c r="I3651" t="str">
        <f>'[2]Order Form'!H3600</f>
        <v>WS OPEN ROSE CLIP CREAM</v>
      </c>
      <c r="J3651">
        <f>'[2]Order Form'!I3600</f>
        <v>3</v>
      </c>
      <c r="K3651">
        <f>'[2]Order Form'!J3600</f>
        <v>6.03</v>
      </c>
      <c r="L3651">
        <f>'[2]Order Form'!K3600</f>
        <v>9.9499999999999993</v>
      </c>
      <c r="M3651">
        <f>'[2]Order Form'!L3454</f>
        <v>0</v>
      </c>
    </row>
    <row r="3652" spans="3:13" ht="15" hidden="1" customHeight="1" outlineLevel="2" x14ac:dyDescent="0.25">
      <c r="C3652" s="59" t="s">
        <v>37</v>
      </c>
      <c r="D3652" s="59" t="s">
        <v>37</v>
      </c>
      <c r="E3652">
        <f>'[2]Order Form'!D3601</f>
        <v>0</v>
      </c>
      <c r="F3652">
        <f>'[2]Order Form'!E3601</f>
        <v>0</v>
      </c>
      <c r="G3652">
        <f>'[2]Order Form'!F3601</f>
        <v>0</v>
      </c>
      <c r="H3652">
        <f>'[2]Order Form'!G3601</f>
        <v>0</v>
      </c>
      <c r="I3652">
        <f>'[2]Order Form'!H3601</f>
        <v>0</v>
      </c>
      <c r="J3652">
        <f>'[2]Order Form'!I3601</f>
        <v>0</v>
      </c>
      <c r="K3652">
        <f>'[2]Order Form'!J3601</f>
        <v>0</v>
      </c>
      <c r="L3652">
        <f>'[2]Order Form'!K3601</f>
        <v>0</v>
      </c>
      <c r="M3652">
        <f>'[2]Order Form'!L3455</f>
        <v>0</v>
      </c>
    </row>
    <row r="3653" spans="3:13" ht="15" hidden="1" customHeight="1" outlineLevel="2" x14ac:dyDescent="0.25">
      <c r="C3653" s="59" t="s">
        <v>37</v>
      </c>
      <c r="D3653" s="59" t="s">
        <v>37</v>
      </c>
      <c r="E3653">
        <f>'[2]Order Form'!D3602</f>
        <v>512334</v>
      </c>
      <c r="F3653">
        <f>'[2]Order Form'!E3602</f>
        <v>7021</v>
      </c>
      <c r="G3653">
        <f>'[2]Order Form'!F3602</f>
        <v>0</v>
      </c>
      <c r="H3653">
        <f>'[2]Order Form'!G3602</f>
        <v>0</v>
      </c>
      <c r="I3653" t="str">
        <f>'[2]Order Form'!H3602</f>
        <v>*(CB) WS SUZIE BOW ON CLIP WHITE</v>
      </c>
      <c r="J3653">
        <f>'[2]Order Form'!I3602</f>
        <v>3</v>
      </c>
      <c r="K3653">
        <f>'[2]Order Form'!J3602</f>
        <v>2.39</v>
      </c>
      <c r="L3653">
        <f>'[2]Order Form'!K3602</f>
        <v>3.95</v>
      </c>
      <c r="M3653" t="e">
        <f>'[2]Order Form'!#REF!</f>
        <v>#REF!</v>
      </c>
    </row>
    <row r="3654" spans="3:13" ht="15" hidden="1" customHeight="1" outlineLevel="2" x14ac:dyDescent="0.25">
      <c r="C3654" s="59" t="s">
        <v>37</v>
      </c>
      <c r="D3654" s="59" t="s">
        <v>37</v>
      </c>
      <c r="E3654">
        <f>'[2]Order Form'!D3603</f>
        <v>0</v>
      </c>
      <c r="F3654">
        <f>'[2]Order Form'!E3603</f>
        <v>0</v>
      </c>
      <c r="G3654">
        <f>'[2]Order Form'!F3603</f>
        <v>0</v>
      </c>
      <c r="H3654">
        <f>'[2]Order Form'!G3603</f>
        <v>0</v>
      </c>
      <c r="I3654">
        <f>'[2]Order Form'!H3603</f>
        <v>0</v>
      </c>
      <c r="J3654">
        <f>'[2]Order Form'!I3603</f>
        <v>0</v>
      </c>
      <c r="K3654">
        <f>'[2]Order Form'!J3603</f>
        <v>0</v>
      </c>
      <c r="L3654">
        <f>'[2]Order Form'!K3603</f>
        <v>0</v>
      </c>
      <c r="M3654">
        <f>'[2]Order Form'!L3456</f>
        <v>0</v>
      </c>
    </row>
    <row r="3655" spans="3:13" ht="15" hidden="1" customHeight="1" outlineLevel="2" x14ac:dyDescent="0.25">
      <c r="C3655" s="59" t="s">
        <v>37</v>
      </c>
      <c r="D3655" s="59" t="s">
        <v>37</v>
      </c>
      <c r="E3655">
        <f>'[2]Order Form'!D3604</f>
        <v>512419</v>
      </c>
      <c r="F3655">
        <f>'[2]Order Form'!E3604</f>
        <v>7030</v>
      </c>
      <c r="G3655">
        <f>'[2]Order Form'!F3604</f>
        <v>0</v>
      </c>
      <c r="H3655">
        <f>'[2]Order Form'!G3604</f>
        <v>0</v>
      </c>
      <c r="I3655" t="str">
        <f>'[2]Order Form'!H3604</f>
        <v xml:space="preserve">*(BB) WS SNOW BUNNY ON CLIP WHITE </v>
      </c>
      <c r="J3655">
        <f>'[2]Order Form'!I3604</f>
        <v>3</v>
      </c>
      <c r="K3655">
        <f>'[2]Order Form'!J3604</f>
        <v>3</v>
      </c>
      <c r="L3655">
        <f>'[2]Order Form'!K3604</f>
        <v>4.95</v>
      </c>
      <c r="M3655" t="e">
        <f>'[2]Order Form'!#REF!</f>
        <v>#REF!</v>
      </c>
    </row>
    <row r="3656" spans="3:13" ht="15" hidden="1" customHeight="1" outlineLevel="2" x14ac:dyDescent="0.25">
      <c r="C3656" s="59" t="s">
        <v>37</v>
      </c>
      <c r="D3656" s="59" t="s">
        <v>37</v>
      </c>
      <c r="E3656">
        <f>'[2]Order Form'!D3605</f>
        <v>512214</v>
      </c>
      <c r="F3656">
        <f>'[2]Order Form'!E3605</f>
        <v>7046</v>
      </c>
      <c r="G3656">
        <f>'[2]Order Form'!F3605</f>
        <v>0</v>
      </c>
      <c r="H3656">
        <f>'[2]Order Form'!G3605</f>
        <v>0</v>
      </c>
      <c r="I3656" t="str">
        <f>'[2]Order Form'!H3605</f>
        <v>WS 4MM SNAGLESS ELASTICS WHITE (12)</v>
      </c>
      <c r="J3656">
        <f>'[2]Order Form'!I3605</f>
        <v>3</v>
      </c>
      <c r="K3656">
        <f>'[2]Order Form'!J3605</f>
        <v>3</v>
      </c>
      <c r="L3656">
        <f>'[2]Order Form'!K3605</f>
        <v>4.95</v>
      </c>
      <c r="M3656">
        <f>'[2]Order Form'!L3457</f>
        <v>0</v>
      </c>
    </row>
    <row r="3657" spans="3:13" ht="15" hidden="1" customHeight="1" outlineLevel="2" x14ac:dyDescent="0.25">
      <c r="C3657" s="59" t="s">
        <v>37</v>
      </c>
      <c r="D3657" s="59" t="s">
        <v>37</v>
      </c>
      <c r="E3657">
        <f>'[2]Order Form'!D3606</f>
        <v>509267</v>
      </c>
      <c r="F3657">
        <f>'[2]Order Form'!E3606</f>
        <v>7047</v>
      </c>
      <c r="G3657">
        <f>'[2]Order Form'!F3606</f>
        <v>0</v>
      </c>
      <c r="H3657">
        <f>'[2]Order Form'!G3606</f>
        <v>0</v>
      </c>
      <c r="I3657" t="str">
        <f>'[2]Order Form'!H3606</f>
        <v>WS SOFT ELASTIC BULK PACK WHITE (8)</v>
      </c>
      <c r="J3657">
        <f>'[2]Order Form'!I3606</f>
        <v>3</v>
      </c>
      <c r="K3657">
        <f>'[2]Order Form'!J3606</f>
        <v>3.61</v>
      </c>
      <c r="L3657">
        <f>'[2]Order Form'!K3606</f>
        <v>5.95</v>
      </c>
      <c r="M3657">
        <f>'[2]Order Form'!L3458</f>
        <v>0</v>
      </c>
    </row>
    <row r="3658" spans="3:13" ht="15" hidden="1" customHeight="1" outlineLevel="2" x14ac:dyDescent="0.25">
      <c r="C3658" s="59" t="s">
        <v>37</v>
      </c>
      <c r="D3658" s="59" t="s">
        <v>37</v>
      </c>
      <c r="E3658">
        <f>'[2]Order Form'!D3607</f>
        <v>512285</v>
      </c>
      <c r="F3658">
        <f>'[2]Order Form'!E3607</f>
        <v>7049</v>
      </c>
      <c r="G3658">
        <f>'[2]Order Form'!F3607</f>
        <v>0</v>
      </c>
      <c r="H3658">
        <f>'[2]Order Form'!G3607</f>
        <v>0</v>
      </c>
      <c r="I3658" t="str">
        <f>'[2]Order Form'!H3607</f>
        <v>*(SE) WS KNIT SCRUNCHIE WHITE</v>
      </c>
      <c r="J3658">
        <f>'[2]Order Form'!I3607</f>
        <v>3</v>
      </c>
      <c r="K3658">
        <f>'[2]Order Form'!J3607</f>
        <v>3</v>
      </c>
      <c r="L3658">
        <f>'[2]Order Form'!K3607</f>
        <v>4.95</v>
      </c>
      <c r="M3658">
        <f>'[2]Order Form'!L3459</f>
        <v>0</v>
      </c>
    </row>
    <row r="3659" spans="3:13" ht="15" hidden="1" customHeight="1" outlineLevel="2" x14ac:dyDescent="0.25">
      <c r="C3659" s="59" t="s">
        <v>37</v>
      </c>
      <c r="D3659" s="59" t="s">
        <v>37</v>
      </c>
      <c r="E3659">
        <f>'[2]Order Form'!D3608</f>
        <v>512297</v>
      </c>
      <c r="F3659">
        <f>'[2]Order Form'!E3608</f>
        <v>7050</v>
      </c>
      <c r="G3659">
        <f>'[2]Order Form'!F3608</f>
        <v>0</v>
      </c>
      <c r="H3659">
        <f>'[2]Order Form'!G3608</f>
        <v>0</v>
      </c>
      <c r="I3659" t="str">
        <f>'[2]Order Form'!H3608</f>
        <v>WS SPARKLE SATIN SCRUNCHIE WHITE</v>
      </c>
      <c r="J3659">
        <f>'[2]Order Form'!I3608</f>
        <v>3</v>
      </c>
      <c r="K3659">
        <f>'[2]Order Form'!J3608</f>
        <v>4.21</v>
      </c>
      <c r="L3659">
        <f>'[2]Order Form'!K3608</f>
        <v>6.95</v>
      </c>
      <c r="M3659">
        <f>'[2]Order Form'!L3460</f>
        <v>0</v>
      </c>
    </row>
    <row r="3660" spans="3:13" ht="15" hidden="1" customHeight="1" outlineLevel="2" x14ac:dyDescent="0.25">
      <c r="C3660" s="59" t="s">
        <v>37</v>
      </c>
      <c r="D3660" s="59" t="s">
        <v>37</v>
      </c>
      <c r="E3660">
        <f>'[2]Order Form'!D3609</f>
        <v>0</v>
      </c>
      <c r="F3660">
        <f>'[2]Order Form'!E3609</f>
        <v>0</v>
      </c>
      <c r="G3660">
        <f>'[2]Order Form'!F3609</f>
        <v>0</v>
      </c>
      <c r="H3660">
        <f>'[2]Order Form'!G3609</f>
        <v>0</v>
      </c>
      <c r="I3660">
        <f>'[2]Order Form'!H3609</f>
        <v>0</v>
      </c>
      <c r="J3660">
        <f>'[2]Order Form'!I3609</f>
        <v>0</v>
      </c>
      <c r="K3660">
        <f>'[2]Order Form'!J3609</f>
        <v>0</v>
      </c>
      <c r="L3660">
        <f>'[2]Order Form'!K3609</f>
        <v>0</v>
      </c>
      <c r="M3660" t="e">
        <f>'[2]Order Form'!#REF!</f>
        <v>#REF!</v>
      </c>
    </row>
    <row r="3661" spans="3:13" ht="15" hidden="1" customHeight="1" outlineLevel="2" x14ac:dyDescent="0.25">
      <c r="C3661" s="59" t="s">
        <v>37</v>
      </c>
      <c r="D3661" s="59" t="s">
        <v>37</v>
      </c>
      <c r="E3661">
        <f>'[2]Order Form'!D3610</f>
        <v>511552</v>
      </c>
      <c r="F3661">
        <f>'[2]Order Form'!E3610</f>
        <v>7065</v>
      </c>
      <c r="G3661">
        <f>'[2]Order Form'!F3610</f>
        <v>0</v>
      </c>
      <c r="H3661">
        <f>'[2]Order Form'!G3610</f>
        <v>0</v>
      </c>
      <c r="I3661" t="str">
        <f>'[2]Order Form'!H3610</f>
        <v>WS PRETTY BOWS ON GROSGRAIN HEADBAND WHITE</v>
      </c>
      <c r="J3661">
        <f>'[2]Order Form'!I3610</f>
        <v>1</v>
      </c>
      <c r="K3661">
        <f>'[2]Order Form'!J3610</f>
        <v>3</v>
      </c>
      <c r="L3661">
        <f>'[2]Order Form'!K3610</f>
        <v>4.95</v>
      </c>
      <c r="M3661" t="e">
        <f>'[2]Order Form'!#REF!</f>
        <v>#REF!</v>
      </c>
    </row>
    <row r="3662" spans="3:13" ht="15" hidden="1" customHeight="1" outlineLevel="2" x14ac:dyDescent="0.25">
      <c r="C3662" s="59" t="s">
        <v>37</v>
      </c>
      <c r="D3662" s="59" t="s">
        <v>37</v>
      </c>
      <c r="E3662">
        <f>'[2]Order Form'!D3611</f>
        <v>512305</v>
      </c>
      <c r="F3662">
        <f>'[2]Order Form'!E3611</f>
        <v>7067</v>
      </c>
      <c r="G3662">
        <f>'[2]Order Form'!F3611</f>
        <v>0</v>
      </c>
      <c r="H3662">
        <f>'[2]Order Form'!G3611</f>
        <v>0</v>
      </c>
      <c r="I3662" t="str">
        <f>'[2]Order Form'!H3611</f>
        <v xml:space="preserve">*(HB) WS GOLD STUD HEADBAND WHITE </v>
      </c>
      <c r="J3662">
        <f>'[2]Order Form'!I3611</f>
        <v>1</v>
      </c>
      <c r="K3662">
        <f>'[2]Order Form'!J3611</f>
        <v>5.42</v>
      </c>
      <c r="L3662">
        <f>'[2]Order Form'!K3611</f>
        <v>8.9499999999999993</v>
      </c>
      <c r="M3662">
        <f>'[2]Order Form'!L3461</f>
        <v>0</v>
      </c>
    </row>
    <row r="3663" spans="3:13" ht="15" hidden="1" customHeight="1" outlineLevel="2" x14ac:dyDescent="0.25">
      <c r="C3663" s="59" t="s">
        <v>37</v>
      </c>
      <c r="D3663" s="59" t="s">
        <v>37</v>
      </c>
      <c r="E3663">
        <f>'[2]Order Form'!D3612</f>
        <v>511626</v>
      </c>
      <c r="F3663">
        <f>'[2]Order Form'!E3612</f>
        <v>7070</v>
      </c>
      <c r="G3663">
        <f>'[2]Order Form'!F3612</f>
        <v>0</v>
      </c>
      <c r="H3663">
        <f>'[2]Order Form'!G3612</f>
        <v>0</v>
      </c>
      <c r="I3663" t="str">
        <f>'[2]Order Form'!H3612</f>
        <v>WS ADULT SOFT HEADBAND WHITE</v>
      </c>
      <c r="J3663">
        <f>'[2]Order Form'!I3612</f>
        <v>3</v>
      </c>
      <c r="K3663">
        <f>'[2]Order Form'!J3612</f>
        <v>3</v>
      </c>
      <c r="L3663">
        <f>'[2]Order Form'!K3612</f>
        <v>4.95</v>
      </c>
      <c r="M3663">
        <f>'[2]Order Form'!L3462</f>
        <v>0</v>
      </c>
    </row>
    <row r="3664" spans="3:13" ht="15" hidden="1" customHeight="1" outlineLevel="2" x14ac:dyDescent="0.25">
      <c r="C3664" s="59" t="s">
        <v>37</v>
      </c>
      <c r="D3664" s="59" t="s">
        <v>37</v>
      </c>
      <c r="E3664">
        <f>'[2]Order Form'!D3613</f>
        <v>512327</v>
      </c>
      <c r="F3664">
        <f>'[2]Order Form'!E3613</f>
        <v>7071</v>
      </c>
      <c r="G3664">
        <f>'[2]Order Form'!F3613</f>
        <v>0</v>
      </c>
      <c r="H3664" t="str">
        <f>'[2]Order Form'!G3613</f>
        <v>LOW</v>
      </c>
      <c r="I3664" t="str">
        <f>'[2]Order Form'!H3613</f>
        <v>WS TEXTURED HEADBAND WHITE</v>
      </c>
      <c r="J3664">
        <f>'[2]Order Form'!I3613</f>
        <v>3</v>
      </c>
      <c r="K3664">
        <f>'[2]Order Form'!J3613</f>
        <v>6.03</v>
      </c>
      <c r="L3664">
        <f>'[2]Order Form'!K3613</f>
        <v>9.9499999999999993</v>
      </c>
      <c r="M3664">
        <f>'[2]Order Form'!L3463</f>
        <v>0</v>
      </c>
    </row>
    <row r="3665" spans="3:13" ht="15" hidden="1" customHeight="1" outlineLevel="2" x14ac:dyDescent="0.25">
      <c r="C3665" s="59" t="s">
        <v>37</v>
      </c>
      <c r="D3665" s="59" t="s">
        <v>37</v>
      </c>
      <c r="E3665">
        <f>'[2]Order Form'!D3614</f>
        <v>0</v>
      </c>
      <c r="F3665">
        <f>'[2]Order Form'!E3614</f>
        <v>0</v>
      </c>
      <c r="G3665">
        <f>'[2]Order Form'!F3614</f>
        <v>0</v>
      </c>
      <c r="H3665">
        <f>'[2]Order Form'!G3614</f>
        <v>0</v>
      </c>
      <c r="I3665">
        <f>'[2]Order Form'!H3614</f>
        <v>0</v>
      </c>
      <c r="J3665">
        <f>'[2]Order Form'!I3614</f>
        <v>0</v>
      </c>
      <c r="K3665">
        <f>'[2]Order Form'!J3614</f>
        <v>0</v>
      </c>
      <c r="L3665">
        <f>'[2]Order Form'!K3614</f>
        <v>0</v>
      </c>
      <c r="M3665">
        <f>'[2]Order Form'!L3464</f>
        <v>0</v>
      </c>
    </row>
    <row r="3666" spans="3:13" ht="15" hidden="1" customHeight="1" outlineLevel="2" x14ac:dyDescent="0.25">
      <c r="C3666" s="59" t="s">
        <v>37</v>
      </c>
      <c r="D3666" s="59" t="s">
        <v>37</v>
      </c>
      <c r="E3666">
        <f>'[2]Order Form'!D3615</f>
        <v>0</v>
      </c>
      <c r="F3666">
        <f>'[2]Order Form'!E3615</f>
        <v>0</v>
      </c>
      <c r="G3666">
        <f>'[2]Order Form'!F3615</f>
        <v>0</v>
      </c>
      <c r="H3666">
        <f>'[2]Order Form'!G3615</f>
        <v>0</v>
      </c>
      <c r="I3666">
        <f>'[2]Order Form'!H3615</f>
        <v>0</v>
      </c>
      <c r="J3666">
        <f>'[2]Order Form'!I3615</f>
        <v>0</v>
      </c>
      <c r="K3666">
        <f>'[2]Order Form'!J3615</f>
        <v>0</v>
      </c>
      <c r="L3666">
        <f>'[2]Order Form'!K3615</f>
        <v>0</v>
      </c>
      <c r="M3666">
        <f>'[2]Order Form'!L3465</f>
        <v>0</v>
      </c>
    </row>
    <row r="3667" spans="3:13" ht="15" hidden="1" customHeight="1" outlineLevel="2" x14ac:dyDescent="0.25">
      <c r="C3667" s="59" t="s">
        <v>37</v>
      </c>
      <c r="D3667" s="59" t="s">
        <v>37</v>
      </c>
      <c r="E3667">
        <f>'[2]Order Form'!D3616</f>
        <v>510267</v>
      </c>
      <c r="F3667">
        <f>'[2]Order Form'!E3616</f>
        <v>7206</v>
      </c>
      <c r="G3667">
        <f>'[2]Order Form'!F3616</f>
        <v>0</v>
      </c>
      <c r="H3667">
        <f>'[2]Order Form'!G3616</f>
        <v>0</v>
      </c>
      <c r="I3667" t="str">
        <f>'[2]Order Form'!H3616</f>
        <v>WS SLIM FAUX LEATHER HEADBAND CREAM</v>
      </c>
      <c r="J3667">
        <f>'[2]Order Form'!I3616</f>
        <v>1</v>
      </c>
      <c r="K3667">
        <f>'[2]Order Form'!J3616</f>
        <v>3</v>
      </c>
      <c r="L3667">
        <f>'[2]Order Form'!K3616</f>
        <v>4.95</v>
      </c>
      <c r="M3667">
        <f>'[2]Order Form'!L3466</f>
        <v>0</v>
      </c>
    </row>
    <row r="3668" spans="3:13" ht="15" hidden="1" customHeight="1" outlineLevel="2" x14ac:dyDescent="0.25">
      <c r="C3668" s="59" t="s">
        <v>37</v>
      </c>
      <c r="D3668" s="59" t="s">
        <v>37</v>
      </c>
      <c r="E3668">
        <f>'[2]Order Form'!D3617</f>
        <v>510911</v>
      </c>
      <c r="F3668">
        <f>'[2]Order Form'!E3617</f>
        <v>7207</v>
      </c>
      <c r="G3668">
        <f>'[2]Order Form'!F3617</f>
        <v>0</v>
      </c>
      <c r="H3668">
        <f>'[2]Order Form'!G3617</f>
        <v>0</v>
      </c>
      <c r="I3668" t="str">
        <f>'[2]Order Form'!H3617</f>
        <v>WS SLIM PLAITED HEADBAND WHITE</v>
      </c>
      <c r="J3668">
        <f>'[2]Order Form'!I3617</f>
        <v>1</v>
      </c>
      <c r="K3668">
        <f>'[2]Order Form'!J3617</f>
        <v>3</v>
      </c>
      <c r="L3668">
        <f>'[2]Order Form'!K3617</f>
        <v>4.95</v>
      </c>
      <c r="M3668">
        <f>'[2]Order Form'!L3467</f>
        <v>0</v>
      </c>
    </row>
    <row r="3669" spans="3:13" ht="15" hidden="1" customHeight="1" outlineLevel="2" x14ac:dyDescent="0.25">
      <c r="C3669" s="59" t="s">
        <v>37</v>
      </c>
      <c r="D3669" s="59" t="s">
        <v>37</v>
      </c>
      <c r="E3669">
        <f>'[2]Order Form'!D3618</f>
        <v>510912</v>
      </c>
      <c r="F3669">
        <f>'[2]Order Form'!E3618</f>
        <v>7208</v>
      </c>
      <c r="G3669">
        <f>'[2]Order Form'!F3618</f>
        <v>0</v>
      </c>
      <c r="H3669">
        <f>'[2]Order Form'!G3618</f>
        <v>0</v>
      </c>
      <c r="I3669" t="str">
        <f>'[2]Order Form'!H3618</f>
        <v xml:space="preserve">*(HB) WS PEARL HEADBAND </v>
      </c>
      <c r="J3669">
        <f>'[2]Order Form'!I3618</f>
        <v>1</v>
      </c>
      <c r="K3669">
        <f>'[2]Order Form'!J3618</f>
        <v>6.03</v>
      </c>
      <c r="L3669">
        <f>'[2]Order Form'!K3618</f>
        <v>9.9499999999999993</v>
      </c>
      <c r="M3669">
        <f>'[2]Order Form'!L3468</f>
        <v>0</v>
      </c>
    </row>
    <row r="3670" spans="3:13" ht="15" hidden="1" customHeight="1" outlineLevel="2" x14ac:dyDescent="0.25">
      <c r="C3670" s="59" t="s">
        <v>37</v>
      </c>
      <c r="D3670" s="59" t="s">
        <v>37</v>
      </c>
      <c r="E3670">
        <f>'[2]Order Form'!D3619</f>
        <v>511556</v>
      </c>
      <c r="F3670">
        <f>'[2]Order Form'!E3619</f>
        <v>7209</v>
      </c>
      <c r="G3670">
        <f>'[2]Order Form'!F3619</f>
        <v>0</v>
      </c>
      <c r="H3670">
        <f>'[2]Order Form'!G3619</f>
        <v>0</v>
      </c>
      <c r="I3670" t="str">
        <f>'[2]Order Form'!H3619</f>
        <v>WS SLIM PLAITED HEADBAND CHALK</v>
      </c>
      <c r="J3670">
        <f>'[2]Order Form'!I3619</f>
        <v>1</v>
      </c>
      <c r="K3670">
        <f>'[2]Order Form'!J3619</f>
        <v>3</v>
      </c>
      <c r="L3670">
        <f>'[2]Order Form'!K3619</f>
        <v>4.95</v>
      </c>
      <c r="M3670">
        <f>'[2]Order Form'!L3469</f>
        <v>0</v>
      </c>
    </row>
    <row r="3671" spans="3:13" ht="15" hidden="1" customHeight="1" outlineLevel="2" x14ac:dyDescent="0.25">
      <c r="C3671" s="59" t="s">
        <v>37</v>
      </c>
      <c r="D3671" s="59" t="s">
        <v>37</v>
      </c>
      <c r="E3671">
        <f>'[2]Order Form'!D3620</f>
        <v>511555</v>
      </c>
      <c r="F3671">
        <f>'[2]Order Form'!E3620</f>
        <v>7210</v>
      </c>
      <c r="G3671">
        <f>'[2]Order Form'!F3620</f>
        <v>0</v>
      </c>
      <c r="H3671" t="str">
        <f>'[2]Order Form'!G3620</f>
        <v>LOW</v>
      </c>
      <c r="I3671" t="str">
        <f>'[2]Order Form'!H3620</f>
        <v>*(HB) WS PATENT HEADBAND IVORY</v>
      </c>
      <c r="J3671">
        <f>'[2]Order Form'!I3620</f>
        <v>1</v>
      </c>
      <c r="K3671">
        <f>'[2]Order Form'!J3620</f>
        <v>4.82</v>
      </c>
      <c r="L3671">
        <f>'[2]Order Form'!K3620</f>
        <v>7.95</v>
      </c>
      <c r="M3671">
        <f>'[2]Order Form'!L3470</f>
        <v>0</v>
      </c>
    </row>
    <row r="3672" spans="3:13" ht="15" hidden="1" customHeight="1" outlineLevel="2" x14ac:dyDescent="0.25">
      <c r="C3672" s="59" t="s">
        <v>37</v>
      </c>
      <c r="D3672" s="59" t="s">
        <v>37</v>
      </c>
      <c r="E3672">
        <f>'[2]Order Form'!D3621</f>
        <v>511557</v>
      </c>
      <c r="F3672">
        <f>'[2]Order Form'!E3621</f>
        <v>7219</v>
      </c>
      <c r="G3672">
        <f>'[2]Order Form'!F3621</f>
        <v>0</v>
      </c>
      <c r="H3672">
        <f>'[2]Order Form'!G3621</f>
        <v>0</v>
      </c>
      <c r="I3672" t="str">
        <f>'[2]Order Form'!H3621</f>
        <v>WS GINGHAM BOW HEADBAND BEIGE</v>
      </c>
      <c r="J3672">
        <f>'[2]Order Form'!I3621</f>
        <v>1</v>
      </c>
      <c r="K3672">
        <f>'[2]Order Form'!J3621</f>
        <v>3</v>
      </c>
      <c r="L3672">
        <f>'[2]Order Form'!K3621</f>
        <v>4.95</v>
      </c>
      <c r="M3672">
        <f>'[2]Order Form'!L3471</f>
        <v>0</v>
      </c>
    </row>
    <row r="3673" spans="3:13" ht="15" hidden="1" customHeight="1" outlineLevel="2" x14ac:dyDescent="0.25">
      <c r="C3673" s="59" t="s">
        <v>37</v>
      </c>
      <c r="D3673" s="59" t="s">
        <v>37</v>
      </c>
      <c r="E3673">
        <f>'[2]Order Form'!D3622</f>
        <v>0</v>
      </c>
      <c r="F3673">
        <f>'[2]Order Form'!E3622</f>
        <v>0</v>
      </c>
      <c r="G3673">
        <f>'[2]Order Form'!F3622</f>
        <v>0</v>
      </c>
      <c r="H3673">
        <f>'[2]Order Form'!G3622</f>
        <v>0</v>
      </c>
      <c r="I3673">
        <f>'[2]Order Form'!H3622</f>
        <v>0</v>
      </c>
      <c r="J3673">
        <f>'[2]Order Form'!I3622</f>
        <v>0</v>
      </c>
      <c r="K3673">
        <f>'[2]Order Form'!J3622</f>
        <v>0</v>
      </c>
      <c r="L3673">
        <f>'[2]Order Form'!K3622</f>
        <v>0</v>
      </c>
      <c r="M3673">
        <f>'[2]Order Form'!L3472</f>
        <v>0</v>
      </c>
    </row>
    <row r="3674" spans="3:13" ht="15" hidden="1" customHeight="1" outlineLevel="2" x14ac:dyDescent="0.25">
      <c r="C3674" s="59" t="s">
        <v>37</v>
      </c>
      <c r="D3674" s="59" t="s">
        <v>37</v>
      </c>
      <c r="E3674">
        <f>'[2]Order Form'!D3623</f>
        <v>512223</v>
      </c>
      <c r="F3674">
        <f>'[2]Order Form'!E3623</f>
        <v>7221</v>
      </c>
      <c r="G3674">
        <f>'[2]Order Form'!F3623</f>
        <v>0</v>
      </c>
      <c r="H3674">
        <f>'[2]Order Form'!G3623</f>
        <v>0</v>
      </c>
      <c r="I3674" t="str">
        <f>'[2]Order Form'!H3623</f>
        <v xml:space="preserve">WS SASSY CLAW CLIP BUTTER CREAM </v>
      </c>
      <c r="J3674">
        <f>'[2]Order Form'!I3623</f>
        <v>3</v>
      </c>
      <c r="K3674">
        <f>'[2]Order Form'!J3623</f>
        <v>3.61</v>
      </c>
      <c r="L3674">
        <f>'[2]Order Form'!K3623</f>
        <v>5.95</v>
      </c>
      <c r="M3674">
        <f>'[2]Order Form'!L3473</f>
        <v>0</v>
      </c>
    </row>
    <row r="3675" spans="3:13" ht="15" hidden="1" customHeight="1" outlineLevel="2" x14ac:dyDescent="0.25">
      <c r="C3675" s="59" t="s">
        <v>37</v>
      </c>
      <c r="D3675" s="59" t="s">
        <v>37</v>
      </c>
      <c r="E3675">
        <f>'[2]Order Form'!D3624</f>
        <v>512260</v>
      </c>
      <c r="F3675">
        <f>'[2]Order Form'!E3624</f>
        <v>7227</v>
      </c>
      <c r="G3675">
        <f>'[2]Order Form'!F3624</f>
        <v>0</v>
      </c>
      <c r="H3675">
        <f>'[2]Order Form'!G3624</f>
        <v>0</v>
      </c>
      <c r="I3675" t="str">
        <f>'[2]Order Form'!H3624</f>
        <v xml:space="preserve">WS CLASSIC CLAW POLISHED IVORY </v>
      </c>
      <c r="J3675">
        <f>'[2]Order Form'!I3624</f>
        <v>3</v>
      </c>
      <c r="K3675">
        <f>'[2]Order Form'!J3624</f>
        <v>5.42</v>
      </c>
      <c r="L3675">
        <f>'[2]Order Form'!K3624</f>
        <v>8.9499999999999993</v>
      </c>
      <c r="M3675">
        <f>'[2]Order Form'!L3474</f>
        <v>0</v>
      </c>
    </row>
    <row r="3676" spans="3:13" ht="15" hidden="1" customHeight="1" outlineLevel="2" x14ac:dyDescent="0.25">
      <c r="C3676" s="59" t="s">
        <v>37</v>
      </c>
      <c r="D3676" s="59" t="s">
        <v>37</v>
      </c>
      <c r="E3676">
        <f>'[2]Order Form'!D3625</f>
        <v>512248</v>
      </c>
      <c r="F3676">
        <f>'[2]Order Form'!E3625</f>
        <v>7230</v>
      </c>
      <c r="G3676">
        <f>'[2]Order Form'!F3625</f>
        <v>0</v>
      </c>
      <c r="H3676">
        <f>'[2]Order Form'!G3625</f>
        <v>0</v>
      </c>
      <c r="I3676" t="str">
        <f>'[2]Order Form'!H3625</f>
        <v xml:space="preserve">*(HS) WS SQUIGGLE CLAW CLIP MATT BONE (6) </v>
      </c>
      <c r="J3676">
        <f>'[2]Order Form'!I3625</f>
        <v>3</v>
      </c>
      <c r="K3676">
        <f>'[2]Order Form'!J3625</f>
        <v>4.82</v>
      </c>
      <c r="L3676">
        <f>'[2]Order Form'!K3625</f>
        <v>7.85</v>
      </c>
      <c r="M3676">
        <f>'[2]Order Form'!L3475</f>
        <v>0</v>
      </c>
    </row>
    <row r="3677" spans="3:13" ht="15" hidden="1" customHeight="1" outlineLevel="2" x14ac:dyDescent="0.25">
      <c r="C3677" s="59" t="s">
        <v>37</v>
      </c>
      <c r="D3677" s="59" t="s">
        <v>37</v>
      </c>
      <c r="E3677">
        <f>'[2]Order Form'!D3626</f>
        <v>512421</v>
      </c>
      <c r="F3677">
        <f>'[2]Order Form'!E3626</f>
        <v>7231</v>
      </c>
      <c r="G3677">
        <f>'[2]Order Form'!F3626</f>
        <v>0</v>
      </c>
      <c r="H3677">
        <f>'[2]Order Form'!G3626</f>
        <v>0</v>
      </c>
      <c r="I3677" t="str">
        <f>'[2]Order Form'!H3626</f>
        <v>*(CC) WS SOPHIA CLAW CLIP WHITE</v>
      </c>
      <c r="J3677">
        <f>'[2]Order Form'!I3626</f>
        <v>3</v>
      </c>
      <c r="K3677">
        <f>'[2]Order Form'!J3626</f>
        <v>6.03</v>
      </c>
      <c r="L3677">
        <f>'[2]Order Form'!K3626</f>
        <v>9.9499999999999993</v>
      </c>
      <c r="M3677">
        <f>'[2]Order Form'!L3476</f>
        <v>0</v>
      </c>
    </row>
    <row r="3678" spans="3:13" ht="15" hidden="1" customHeight="1" outlineLevel="2" x14ac:dyDescent="0.25">
      <c r="C3678" s="59" t="s">
        <v>37</v>
      </c>
      <c r="D3678" s="59" t="s">
        <v>37</v>
      </c>
      <c r="E3678">
        <f>'[2]Order Form'!D3627</f>
        <v>512222</v>
      </c>
      <c r="F3678">
        <f>'[2]Order Form'!E3627</f>
        <v>7239</v>
      </c>
      <c r="G3678">
        <f>'[2]Order Form'!F3627</f>
        <v>0</v>
      </c>
      <c r="H3678">
        <f>'[2]Order Form'!G3627</f>
        <v>0</v>
      </c>
      <c r="I3678" t="str">
        <f>'[2]Order Form'!H3627</f>
        <v>WS OVAL SNAP CLIPS OATMEAL (4)</v>
      </c>
      <c r="J3678">
        <f>'[2]Order Form'!I3627</f>
        <v>3</v>
      </c>
      <c r="K3678">
        <f>'[2]Order Form'!J3627</f>
        <v>3.61</v>
      </c>
      <c r="L3678">
        <f>'[2]Order Form'!K3627</f>
        <v>5.95</v>
      </c>
      <c r="M3678">
        <f>'[2]Order Form'!L3477</f>
        <v>0</v>
      </c>
    </row>
    <row r="3679" spans="3:13" ht="15" hidden="1" customHeight="1" outlineLevel="2" x14ac:dyDescent="0.25">
      <c r="C3679" s="59" t="s">
        <v>37</v>
      </c>
      <c r="D3679" s="59" t="s">
        <v>37</v>
      </c>
      <c r="E3679">
        <f>'[2]Order Form'!D3628</f>
        <v>512435</v>
      </c>
      <c r="F3679">
        <f>'[2]Order Form'!E3628</f>
        <v>7240</v>
      </c>
      <c r="G3679">
        <f>'[2]Order Form'!F3628</f>
        <v>0</v>
      </c>
      <c r="H3679">
        <f>'[2]Order Form'!G3628</f>
        <v>0</v>
      </c>
      <c r="I3679" t="str">
        <f>'[2]Order Form'!H3628</f>
        <v>*(SH) WS TWISTED BARETTE MARBLE CREAM</v>
      </c>
      <c r="J3679">
        <f>'[2]Order Form'!I3628</f>
        <v>3</v>
      </c>
      <c r="K3679">
        <f>'[2]Order Form'!J3628</f>
        <v>6.03</v>
      </c>
      <c r="L3679">
        <f>'[2]Order Form'!K3628</f>
        <v>9.9499999999999993</v>
      </c>
      <c r="M3679">
        <f>'[2]Order Form'!L3478</f>
        <v>0</v>
      </c>
    </row>
    <row r="3680" spans="3:13" ht="15" hidden="1" customHeight="1" outlineLevel="2" x14ac:dyDescent="0.25">
      <c r="C3680" s="59" t="s">
        <v>37</v>
      </c>
      <c r="D3680" s="59" t="s">
        <v>37</v>
      </c>
      <c r="E3680">
        <f>'[2]Order Form'!D3629</f>
        <v>0</v>
      </c>
      <c r="F3680">
        <f>'[2]Order Form'!E3629</f>
        <v>0</v>
      </c>
      <c r="G3680">
        <f>'[2]Order Form'!F3629</f>
        <v>0</v>
      </c>
      <c r="H3680">
        <f>'[2]Order Form'!G3629</f>
        <v>0</v>
      </c>
      <c r="I3680">
        <f>'[2]Order Form'!H3629</f>
        <v>0</v>
      </c>
      <c r="J3680">
        <f>'[2]Order Form'!I3629</f>
        <v>0</v>
      </c>
      <c r="K3680">
        <f>'[2]Order Form'!J3629</f>
        <v>0</v>
      </c>
      <c r="L3680">
        <f>'[2]Order Form'!K3629</f>
        <v>0</v>
      </c>
      <c r="M3680">
        <f>'[2]Order Form'!L3479</f>
        <v>0</v>
      </c>
    </row>
    <row r="3681" spans="3:13" ht="15" hidden="1" customHeight="1" outlineLevel="2" x14ac:dyDescent="0.25">
      <c r="C3681" s="59" t="s">
        <v>37</v>
      </c>
      <c r="D3681" s="59" t="s">
        <v>37</v>
      </c>
      <c r="E3681">
        <f>'[2]Order Form'!D3630</f>
        <v>512436</v>
      </c>
      <c r="F3681">
        <f>'[2]Order Form'!E3630</f>
        <v>7250</v>
      </c>
      <c r="G3681">
        <f>'[2]Order Form'!F3630</f>
        <v>0</v>
      </c>
      <c r="H3681">
        <f>'[2]Order Form'!G3630</f>
        <v>0</v>
      </c>
      <c r="I3681" t="str">
        <f>'[2]Order Form'!H3630</f>
        <v>*(SH) WS BOW ON ELASTIC CREAM</v>
      </c>
      <c r="J3681">
        <f>'[2]Order Form'!I3630</f>
        <v>3</v>
      </c>
      <c r="K3681">
        <f>'[2]Order Form'!J3630</f>
        <v>4.21</v>
      </c>
      <c r="L3681">
        <f>'[2]Order Form'!K3630</f>
        <v>6.95</v>
      </c>
      <c r="M3681">
        <f>'[2]Order Form'!L3480</f>
        <v>0</v>
      </c>
    </row>
    <row r="3682" spans="3:13" ht="15" hidden="1" customHeight="1" outlineLevel="2" x14ac:dyDescent="0.25">
      <c r="C3682" s="59" t="s">
        <v>37</v>
      </c>
      <c r="D3682" s="59" t="s">
        <v>37</v>
      </c>
      <c r="E3682">
        <f>'[2]Order Form'!D3631</f>
        <v>0</v>
      </c>
      <c r="F3682">
        <f>'[2]Order Form'!E3631</f>
        <v>0</v>
      </c>
      <c r="G3682">
        <f>'[2]Order Form'!F3631</f>
        <v>0</v>
      </c>
      <c r="H3682">
        <f>'[2]Order Form'!G3631</f>
        <v>0</v>
      </c>
      <c r="I3682">
        <f>'[2]Order Form'!H3631</f>
        <v>0</v>
      </c>
      <c r="J3682">
        <f>'[2]Order Form'!I3631</f>
        <v>0</v>
      </c>
      <c r="K3682">
        <f>'[2]Order Form'!J3631</f>
        <v>0</v>
      </c>
      <c r="L3682">
        <f>'[2]Order Form'!K3631</f>
        <v>0</v>
      </c>
      <c r="M3682">
        <f>'[2]Order Form'!L3481</f>
        <v>0</v>
      </c>
    </row>
    <row r="3683" spans="3:13" ht="15" hidden="1" customHeight="1" outlineLevel="2" x14ac:dyDescent="0.25">
      <c r="C3683" s="59" t="s">
        <v>37</v>
      </c>
      <c r="D3683" s="59" t="s">
        <v>37</v>
      </c>
      <c r="E3683">
        <f>'[2]Order Form'!D3632</f>
        <v>0</v>
      </c>
      <c r="F3683">
        <f>'[2]Order Form'!E3632</f>
        <v>0</v>
      </c>
      <c r="G3683">
        <f>'[2]Order Form'!F3632</f>
        <v>0</v>
      </c>
      <c r="H3683">
        <f>'[2]Order Form'!G3632</f>
        <v>0</v>
      </c>
      <c r="I3683">
        <f>'[2]Order Form'!H3632</f>
        <v>0</v>
      </c>
      <c r="J3683">
        <f>'[2]Order Form'!I3632</f>
        <v>0</v>
      </c>
      <c r="K3683">
        <f>'[2]Order Form'!J3632</f>
        <v>0</v>
      </c>
      <c r="L3683">
        <f>'[2]Order Form'!K3632</f>
        <v>0</v>
      </c>
      <c r="M3683">
        <f>'[2]Order Form'!L3482</f>
        <v>0</v>
      </c>
    </row>
    <row r="3684" spans="3:13" ht="15" hidden="1" customHeight="1" outlineLevel="2" x14ac:dyDescent="0.25">
      <c r="C3684" s="59" t="s">
        <v>37</v>
      </c>
      <c r="D3684" s="59" t="s">
        <v>37</v>
      </c>
      <c r="E3684">
        <f>'[2]Order Form'!D3633</f>
        <v>511554</v>
      </c>
      <c r="F3684">
        <f>'[2]Order Form'!E3633</f>
        <v>7300</v>
      </c>
      <c r="G3684">
        <f>'[2]Order Form'!F3633</f>
        <v>0</v>
      </c>
      <c r="H3684">
        <f>'[2]Order Form'!G3633</f>
        <v>0</v>
      </c>
      <c r="I3684" t="str">
        <f>'[2]Order Form'!H3633</f>
        <v>*(HB) WS SLIM BRAIDED HEADBAND METALLIC GOLD</v>
      </c>
      <c r="J3684">
        <f>'[2]Order Form'!I3633</f>
        <v>1</v>
      </c>
      <c r="K3684">
        <f>'[2]Order Form'!J3633</f>
        <v>6.03</v>
      </c>
      <c r="L3684">
        <f>'[2]Order Form'!K3633</f>
        <v>9.9499999999999993</v>
      </c>
      <c r="M3684">
        <f>'[2]Order Form'!L3483</f>
        <v>0</v>
      </c>
    </row>
    <row r="3685" spans="3:13" ht="15" hidden="1" customHeight="1" outlineLevel="2" x14ac:dyDescent="0.25">
      <c r="C3685" s="59" t="s">
        <v>37</v>
      </c>
      <c r="D3685" s="59" t="s">
        <v>37</v>
      </c>
      <c r="E3685">
        <f>'[2]Order Form'!D3634</f>
        <v>512308</v>
      </c>
      <c r="F3685">
        <f>'[2]Order Form'!E3634</f>
        <v>7305</v>
      </c>
      <c r="G3685">
        <f>'[2]Order Form'!F3634</f>
        <v>0</v>
      </c>
      <c r="H3685">
        <f>'[2]Order Form'!G3634</f>
        <v>0</v>
      </c>
      <c r="I3685" t="str">
        <f>'[2]Order Form'!H3634</f>
        <v xml:space="preserve">*(HB) WS SLIM GOLD SPARKLE HEADBAND </v>
      </c>
      <c r="J3685">
        <f>'[2]Order Form'!I3634</f>
        <v>1</v>
      </c>
      <c r="K3685">
        <f>'[2]Order Form'!J3634</f>
        <v>3.61</v>
      </c>
      <c r="L3685">
        <f>'[2]Order Form'!K3634</f>
        <v>5.95</v>
      </c>
      <c r="M3685">
        <f>'[2]Order Form'!L3484</f>
        <v>0</v>
      </c>
    </row>
    <row r="3686" spans="3:13" ht="15" hidden="1" customHeight="1" outlineLevel="2" x14ac:dyDescent="0.25">
      <c r="C3686" s="59" t="s">
        <v>37</v>
      </c>
      <c r="D3686" s="59" t="s">
        <v>37</v>
      </c>
      <c r="E3686">
        <f>'[2]Order Form'!D3635</f>
        <v>0</v>
      </c>
      <c r="F3686">
        <f>'[2]Order Form'!E3635</f>
        <v>0</v>
      </c>
      <c r="G3686">
        <f>'[2]Order Form'!F3635</f>
        <v>0</v>
      </c>
      <c r="H3686">
        <f>'[2]Order Form'!G3635</f>
        <v>0</v>
      </c>
      <c r="I3686">
        <f>'[2]Order Form'!H3635</f>
        <v>0</v>
      </c>
      <c r="J3686">
        <f>'[2]Order Form'!I3635</f>
        <v>0</v>
      </c>
      <c r="K3686">
        <f>'[2]Order Form'!J3635</f>
        <v>0</v>
      </c>
      <c r="L3686">
        <f>'[2]Order Form'!K3635</f>
        <v>0</v>
      </c>
      <c r="M3686">
        <f>'[2]Order Form'!L3485</f>
        <v>0</v>
      </c>
    </row>
    <row r="3687" spans="3:13" ht="15" hidden="1" customHeight="1" outlineLevel="2" x14ac:dyDescent="0.25">
      <c r="C3687" s="59" t="s">
        <v>37</v>
      </c>
      <c r="D3687" s="59" t="s">
        <v>37</v>
      </c>
      <c r="E3687">
        <f>'[2]Order Form'!D3636</f>
        <v>512433</v>
      </c>
      <c r="F3687">
        <f>'[2]Order Form'!E3636</f>
        <v>7339</v>
      </c>
      <c r="G3687">
        <f>'[2]Order Form'!F3636</f>
        <v>0</v>
      </c>
      <c r="H3687">
        <f>'[2]Order Form'!G3636</f>
        <v>0</v>
      </c>
      <c r="I3687" t="str">
        <f>'[2]Order Form'!H3636</f>
        <v>*(SH) WS PEARL SLIDES (2)</v>
      </c>
      <c r="J3687">
        <f>'[2]Order Form'!I3636</f>
        <v>3</v>
      </c>
      <c r="K3687">
        <f>'[2]Order Form'!J3636</f>
        <v>4.82</v>
      </c>
      <c r="L3687">
        <f>'[2]Order Form'!K3636</f>
        <v>7.95</v>
      </c>
      <c r="M3687">
        <f>'[2]Order Form'!L3486</f>
        <v>0</v>
      </c>
    </row>
    <row r="3688" spans="3:13" ht="15" hidden="1" customHeight="1" outlineLevel="2" x14ac:dyDescent="0.25">
      <c r="C3688" s="59" t="s">
        <v>37</v>
      </c>
      <c r="D3688" s="59" t="s">
        <v>37</v>
      </c>
      <c r="E3688">
        <f>'[2]Order Form'!D3637</f>
        <v>510248</v>
      </c>
      <c r="F3688">
        <f>'[2]Order Form'!E3637</f>
        <v>7340</v>
      </c>
      <c r="G3688">
        <f>'[2]Order Form'!F3637</f>
        <v>0</v>
      </c>
      <c r="H3688">
        <f>'[2]Order Form'!G3637</f>
        <v>0</v>
      </c>
      <c r="I3688" t="str">
        <f>'[2]Order Form'!H3637</f>
        <v>*(FA) WS METAL CLAW CLIP GOLD</v>
      </c>
      <c r="J3688">
        <f>'[2]Order Form'!I3637</f>
        <v>3</v>
      </c>
      <c r="K3688">
        <f>'[2]Order Form'!J3637</f>
        <v>3.61</v>
      </c>
      <c r="L3688">
        <f>'[2]Order Form'!K3637</f>
        <v>5.95</v>
      </c>
      <c r="M3688">
        <f>'[2]Order Form'!L3487</f>
        <v>0</v>
      </c>
    </row>
    <row r="3689" spans="3:13" ht="15" hidden="1" customHeight="1" outlineLevel="2" x14ac:dyDescent="0.25">
      <c r="C3689" s="59" t="s">
        <v>37</v>
      </c>
      <c r="D3689" s="59" t="s">
        <v>37</v>
      </c>
      <c r="E3689">
        <f>'[2]Order Form'!D3638</f>
        <v>512249</v>
      </c>
      <c r="F3689">
        <f>'[2]Order Form'!E3638</f>
        <v>7341</v>
      </c>
      <c r="G3689">
        <f>'[2]Order Form'!F3638</f>
        <v>0</v>
      </c>
      <c r="H3689">
        <f>'[2]Order Form'!G3638</f>
        <v>0</v>
      </c>
      <c r="I3689" t="str">
        <f>'[2]Order Form'!H3638</f>
        <v>*(HS) WS TEXTURED HEART CLAW GOLD</v>
      </c>
      <c r="J3689">
        <f>'[2]Order Form'!I3638</f>
        <v>1</v>
      </c>
      <c r="K3689">
        <f>'[2]Order Form'!J3638</f>
        <v>4.21</v>
      </c>
      <c r="L3689">
        <f>'[2]Order Form'!K3638</f>
        <v>6.95</v>
      </c>
      <c r="M3689">
        <f>'[2]Order Form'!L3488</f>
        <v>0</v>
      </c>
    </row>
    <row r="3690" spans="3:13" ht="15" hidden="1" customHeight="1" outlineLevel="2" x14ac:dyDescent="0.25">
      <c r="C3690" s="59" t="s">
        <v>37</v>
      </c>
      <c r="D3690" s="59" t="s">
        <v>37</v>
      </c>
      <c r="E3690">
        <f>'[2]Order Form'!D3639</f>
        <v>510236</v>
      </c>
      <c r="F3690">
        <f>'[2]Order Form'!E3639</f>
        <v>7352</v>
      </c>
      <c r="G3690">
        <f>'[2]Order Form'!F3639</f>
        <v>0</v>
      </c>
      <c r="H3690" t="str">
        <f>'[2]Order Form'!G3639</f>
        <v>LOW</v>
      </c>
      <c r="I3690" t="str">
        <f>'[2]Order Form'!H3639</f>
        <v>WS GOLD GLITTER DIAMOND CLIP (2)</v>
      </c>
      <c r="J3690">
        <f>'[2]Order Form'!I3639</f>
        <v>3</v>
      </c>
      <c r="K3690">
        <f>'[2]Order Form'!J3639</f>
        <v>3</v>
      </c>
      <c r="L3690">
        <f>'[2]Order Form'!K3639</f>
        <v>4.95</v>
      </c>
      <c r="M3690">
        <f>'[2]Order Form'!L3489</f>
        <v>0</v>
      </c>
    </row>
    <row r="3691" spans="3:13" ht="15" hidden="1" customHeight="1" outlineLevel="2" x14ac:dyDescent="0.25">
      <c r="C3691" s="59" t="s">
        <v>37</v>
      </c>
      <c r="D3691" s="59" t="s">
        <v>37</v>
      </c>
      <c r="E3691">
        <f>'[2]Order Form'!D3640</f>
        <v>512237</v>
      </c>
      <c r="F3691">
        <f>'[2]Order Form'!E3640</f>
        <v>7357</v>
      </c>
      <c r="G3691">
        <f>'[2]Order Form'!F3640</f>
        <v>0</v>
      </c>
      <c r="H3691">
        <f>'[2]Order Form'!G3640</f>
        <v>0</v>
      </c>
      <c r="I3691" t="str">
        <f>'[2]Order Form'!H3640</f>
        <v>WS GOLD GLITTER SNAP CLIP (4)</v>
      </c>
      <c r="J3691">
        <f>'[2]Order Form'!I3640</f>
        <v>3</v>
      </c>
      <c r="K3691">
        <f>'[2]Order Form'!J3640</f>
        <v>3</v>
      </c>
      <c r="L3691">
        <f>'[2]Order Form'!K3640</f>
        <v>4.95</v>
      </c>
      <c r="M3691">
        <f>'[2]Order Form'!L3490</f>
        <v>0</v>
      </c>
    </row>
    <row r="3692" spans="3:13" ht="15" hidden="1" customHeight="1" outlineLevel="2" x14ac:dyDescent="0.25">
      <c r="C3692" s="59" t="s">
        <v>37</v>
      </c>
      <c r="D3692" s="59" t="s">
        <v>37</v>
      </c>
      <c r="E3692">
        <f>'[2]Order Form'!D3641</f>
        <v>0</v>
      </c>
      <c r="F3692">
        <f>'[2]Order Form'!E3641</f>
        <v>0</v>
      </c>
      <c r="G3692">
        <f>'[2]Order Form'!F3641</f>
        <v>0</v>
      </c>
      <c r="H3692">
        <f>'[2]Order Form'!G3641</f>
        <v>0</v>
      </c>
      <c r="I3692">
        <f>'[2]Order Form'!H3641</f>
        <v>0</v>
      </c>
      <c r="J3692">
        <f>'[2]Order Form'!I3641</f>
        <v>0</v>
      </c>
      <c r="K3692">
        <f>'[2]Order Form'!J3641</f>
        <v>0</v>
      </c>
      <c r="L3692">
        <f>'[2]Order Form'!K3641</f>
        <v>0</v>
      </c>
      <c r="M3692">
        <f>'[2]Order Form'!L3491</f>
        <v>0</v>
      </c>
    </row>
    <row r="3693" spans="3:13" ht="15" hidden="1" customHeight="1" outlineLevel="2" x14ac:dyDescent="0.25">
      <c r="C3693" s="59" t="s">
        <v>37</v>
      </c>
      <c r="D3693" s="59" t="s">
        <v>37</v>
      </c>
      <c r="E3693">
        <f>'[2]Order Form'!D3642</f>
        <v>0</v>
      </c>
      <c r="F3693">
        <f>'[2]Order Form'!E3642</f>
        <v>0</v>
      </c>
      <c r="G3693">
        <f>'[2]Order Form'!F3642</f>
        <v>0</v>
      </c>
      <c r="H3693">
        <f>'[2]Order Form'!G3642</f>
        <v>0</v>
      </c>
      <c r="I3693">
        <f>'[2]Order Form'!H3642</f>
        <v>0</v>
      </c>
      <c r="J3693">
        <f>'[2]Order Form'!I3642</f>
        <v>0</v>
      </c>
      <c r="K3693">
        <f>'[2]Order Form'!J3642</f>
        <v>0</v>
      </c>
      <c r="L3693">
        <f>'[2]Order Form'!K3642</f>
        <v>0</v>
      </c>
      <c r="M3693">
        <f>'[2]Order Form'!L3492</f>
        <v>0</v>
      </c>
    </row>
    <row r="3694" spans="3:13" ht="15" hidden="1" customHeight="1" outlineLevel="2" x14ac:dyDescent="0.25">
      <c r="C3694" s="59" t="s">
        <v>37</v>
      </c>
      <c r="D3694" s="59" t="s">
        <v>37</v>
      </c>
      <c r="E3694">
        <f>'[2]Order Form'!D3643</f>
        <v>512422</v>
      </c>
      <c r="F3694">
        <f>'[2]Order Form'!E3643</f>
        <v>7490</v>
      </c>
      <c r="G3694">
        <f>'[2]Order Form'!F3643</f>
        <v>0</v>
      </c>
      <c r="H3694">
        <f>'[2]Order Form'!G3643</f>
        <v>0</v>
      </c>
      <c r="I3694" t="str">
        <f>'[2]Order Form'!H3643</f>
        <v>*(CC) WS TAYLA CLAW CLIP LINEN</v>
      </c>
      <c r="J3694">
        <f>'[2]Order Form'!I3643</f>
        <v>3</v>
      </c>
      <c r="K3694">
        <f>'[2]Order Form'!J3643</f>
        <v>4.21</v>
      </c>
      <c r="L3694">
        <f>'[2]Order Form'!K3643</f>
        <v>6.95</v>
      </c>
      <c r="M3694">
        <f>'[2]Order Form'!L3493</f>
        <v>0</v>
      </c>
    </row>
    <row r="3695" spans="3:13" ht="15" hidden="1" customHeight="1" outlineLevel="2" x14ac:dyDescent="0.25">
      <c r="C3695" s="59" t="s">
        <v>37</v>
      </c>
      <c r="D3695" s="59" t="s">
        <v>37</v>
      </c>
      <c r="E3695">
        <f>'[2]Order Form'!D3644</f>
        <v>512427</v>
      </c>
      <c r="F3695">
        <f>'[2]Order Form'!E3644</f>
        <v>7495</v>
      </c>
      <c r="G3695">
        <f>'[2]Order Form'!F3644</f>
        <v>0</v>
      </c>
      <c r="H3695">
        <f>'[2]Order Form'!G3644</f>
        <v>0</v>
      </c>
      <c r="I3695" t="str">
        <f>'[2]Order Form'!H3644</f>
        <v>*(SH) WS MIA CLAW CLIP MATT CHOCOLATE</v>
      </c>
      <c r="J3695">
        <f>'[2]Order Form'!I3644</f>
        <v>3</v>
      </c>
      <c r="K3695">
        <f>'[2]Order Form'!J3644</f>
        <v>4.21</v>
      </c>
      <c r="L3695">
        <f>'[2]Order Form'!K3644</f>
        <v>6.95</v>
      </c>
      <c r="M3695">
        <f>'[2]Order Form'!L3494</f>
        <v>0</v>
      </c>
    </row>
    <row r="3696" spans="3:13" ht="15" hidden="1" customHeight="1" outlineLevel="2" x14ac:dyDescent="0.25">
      <c r="C3696" s="59" t="s">
        <v>37</v>
      </c>
      <c r="D3696" s="59" t="s">
        <v>37</v>
      </c>
      <c r="E3696">
        <f>'[2]Order Form'!D3645</f>
        <v>512424</v>
      </c>
      <c r="F3696">
        <f>'[2]Order Form'!E3645</f>
        <v>7496</v>
      </c>
      <c r="G3696">
        <f>'[2]Order Form'!F3645</f>
        <v>0</v>
      </c>
      <c r="H3696">
        <f>'[2]Order Form'!G3645</f>
        <v>0</v>
      </c>
      <c r="I3696" t="str">
        <f>'[2]Order Form'!H3645</f>
        <v>*(CC) WS ALEX CLAW TAUPE</v>
      </c>
      <c r="J3696">
        <f>'[2]Order Form'!I3645</f>
        <v>3</v>
      </c>
      <c r="K3696">
        <f>'[2]Order Form'!J3645</f>
        <v>4.82</v>
      </c>
      <c r="L3696">
        <f>'[2]Order Form'!K3645</f>
        <v>7.95</v>
      </c>
      <c r="M3696">
        <f>'[2]Order Form'!L3495</f>
        <v>0</v>
      </c>
    </row>
    <row r="3697" spans="3:13" ht="15" hidden="1" customHeight="1" outlineLevel="2" x14ac:dyDescent="0.25">
      <c r="C3697" s="59" t="s">
        <v>37</v>
      </c>
      <c r="D3697" s="59" t="s">
        <v>37</v>
      </c>
      <c r="E3697">
        <f>'[2]Order Form'!D3646</f>
        <v>512426</v>
      </c>
      <c r="F3697">
        <f>'[2]Order Form'!E3646</f>
        <v>7498</v>
      </c>
      <c r="G3697">
        <f>'[2]Order Form'!F3646</f>
        <v>0</v>
      </c>
      <c r="H3697">
        <f>'[2]Order Form'!G3646</f>
        <v>0</v>
      </c>
      <c r="I3697" t="str">
        <f>'[2]Order Form'!H3646</f>
        <v>*(CC) WS CLEO CLAW CLIP MOCCA</v>
      </c>
      <c r="J3697">
        <f>'[2]Order Form'!I3646</f>
        <v>3</v>
      </c>
      <c r="K3697">
        <f>'[2]Order Form'!J3646</f>
        <v>4.82</v>
      </c>
      <c r="L3697">
        <f>'[2]Order Form'!K3646</f>
        <v>7.95</v>
      </c>
      <c r="M3697">
        <f>'[2]Order Form'!L3496</f>
        <v>0</v>
      </c>
    </row>
    <row r="3698" spans="3:13" ht="15" hidden="1" customHeight="1" outlineLevel="2" x14ac:dyDescent="0.25">
      <c r="C3698" s="59" t="s">
        <v>37</v>
      </c>
      <c r="D3698" s="59" t="s">
        <v>37</v>
      </c>
      <c r="E3698">
        <f>'[2]Order Form'!D3647</f>
        <v>510922</v>
      </c>
      <c r="F3698">
        <f>'[2]Order Form'!E3647</f>
        <v>7500</v>
      </c>
      <c r="G3698">
        <f>'[2]Order Form'!F3647</f>
        <v>0</v>
      </c>
      <c r="H3698">
        <f>'[2]Order Form'!G3647</f>
        <v>0</v>
      </c>
      <c r="I3698" t="str">
        <f>'[2]Order Form'!H3647</f>
        <v>WS BANANA CLIP TORTOISE SHELL</v>
      </c>
      <c r="J3698">
        <f>'[2]Order Form'!I3647</f>
        <v>3</v>
      </c>
      <c r="K3698">
        <f>'[2]Order Form'!J3647</f>
        <v>3</v>
      </c>
      <c r="L3698">
        <f>'[2]Order Form'!K3647</f>
        <v>4.95</v>
      </c>
      <c r="M3698" t="e">
        <f>'[2]Order Form'!#REF!</f>
        <v>#REF!</v>
      </c>
    </row>
    <row r="3699" spans="3:13" ht="15" hidden="1" customHeight="1" outlineLevel="2" x14ac:dyDescent="0.25">
      <c r="C3699" s="59" t="s">
        <v>37</v>
      </c>
      <c r="D3699" s="59" t="s">
        <v>37</v>
      </c>
      <c r="E3699">
        <f>'[2]Order Form'!D3648</f>
        <v>512428</v>
      </c>
      <c r="F3699">
        <f>'[2]Order Form'!E3648</f>
        <v>7502</v>
      </c>
      <c r="G3699">
        <f>'[2]Order Form'!F3648</f>
        <v>0</v>
      </c>
      <c r="H3699">
        <f>'[2]Order Form'!G3648</f>
        <v>0</v>
      </c>
      <c r="I3699" t="str">
        <f>'[2]Order Form'!H3648</f>
        <v>*(CC) WS ADELINE CLAW CLIP DARK TORTOISE SHELL</v>
      </c>
      <c r="J3699">
        <f>'[2]Order Form'!I3648</f>
        <v>3</v>
      </c>
      <c r="K3699">
        <f>'[2]Order Form'!J3648</f>
        <v>4.82</v>
      </c>
      <c r="L3699">
        <f>'[2]Order Form'!K3648</f>
        <v>7.95</v>
      </c>
      <c r="M3699">
        <f>'[2]Order Form'!L3497</f>
        <v>0</v>
      </c>
    </row>
    <row r="3700" spans="3:13" ht="15" hidden="1" customHeight="1" outlineLevel="2" x14ac:dyDescent="0.25">
      <c r="C3700" s="59" t="s">
        <v>37</v>
      </c>
      <c r="D3700" s="59" t="s">
        <v>37</v>
      </c>
      <c r="E3700">
        <f>'[2]Order Form'!D3649</f>
        <v>510042</v>
      </c>
      <c r="F3700">
        <f>'[2]Order Form'!E3649</f>
        <v>7503</v>
      </c>
      <c r="G3700">
        <f>'[2]Order Form'!F3649</f>
        <v>0</v>
      </c>
      <c r="H3700">
        <f>'[2]Order Form'!G3649</f>
        <v>0</v>
      </c>
      <c r="I3700" t="str">
        <f>'[2]Order Form'!H3649</f>
        <v>*(FA) WS MINI CLAW CLIP TORTOISE SHELL (2)</v>
      </c>
      <c r="J3700">
        <f>'[2]Order Form'!I3649</f>
        <v>3</v>
      </c>
      <c r="K3700">
        <f>'[2]Order Form'!J3649</f>
        <v>3</v>
      </c>
      <c r="L3700">
        <f>'[2]Order Form'!K3649</f>
        <v>4.95</v>
      </c>
      <c r="M3700">
        <f>'[2]Order Form'!L3498</f>
        <v>0</v>
      </c>
    </row>
    <row r="3701" spans="3:13" ht="15" hidden="1" customHeight="1" outlineLevel="2" x14ac:dyDescent="0.25">
      <c r="C3701" s="59" t="s">
        <v>37</v>
      </c>
      <c r="D3701" s="59" t="s">
        <v>37</v>
      </c>
      <c r="E3701">
        <f>'[2]Order Form'!D3650</f>
        <v>512265</v>
      </c>
      <c r="F3701">
        <f>'[2]Order Form'!E3650</f>
        <v>7506</v>
      </c>
      <c r="G3701">
        <f>'[2]Order Form'!F3650</f>
        <v>0</v>
      </c>
      <c r="H3701">
        <f>'[2]Order Form'!G3650</f>
        <v>0</v>
      </c>
      <c r="I3701" t="str">
        <f>'[2]Order Form'!H3650</f>
        <v xml:space="preserve">WS SOPHIA CLAW CLIP TORTOISE SHELL </v>
      </c>
      <c r="J3701">
        <f>'[2]Order Form'!I3650</f>
        <v>3</v>
      </c>
      <c r="K3701">
        <f>'[2]Order Form'!J3650</f>
        <v>6.03</v>
      </c>
      <c r="L3701">
        <f>'[2]Order Form'!K3650</f>
        <v>9.9499999999999993</v>
      </c>
      <c r="M3701">
        <f>'[2]Order Form'!L3499</f>
        <v>0</v>
      </c>
    </row>
    <row r="3702" spans="3:13" ht="15" hidden="1" customHeight="1" outlineLevel="2" x14ac:dyDescent="0.25">
      <c r="C3702" s="59" t="s">
        <v>37</v>
      </c>
      <c r="D3702" s="59" t="s">
        <v>37</v>
      </c>
      <c r="E3702">
        <f>'[2]Order Form'!D3651</f>
        <v>512226</v>
      </c>
      <c r="F3702">
        <f>'[2]Order Form'!E3651</f>
        <v>7507</v>
      </c>
      <c r="G3702">
        <f>'[2]Order Form'!F3651</f>
        <v>0</v>
      </c>
      <c r="H3702">
        <f>'[2]Order Form'!G3651</f>
        <v>0</v>
      </c>
      <c r="I3702" t="str">
        <f>'[2]Order Form'!H3651</f>
        <v xml:space="preserve">WS SASSY CLAW CLIP CREAM TORTOISE SHELL </v>
      </c>
      <c r="J3702">
        <f>'[2]Order Form'!I3651</f>
        <v>3</v>
      </c>
      <c r="K3702">
        <f>'[2]Order Form'!J3651</f>
        <v>6.03</v>
      </c>
      <c r="L3702">
        <f>'[2]Order Form'!K3651</f>
        <v>9.9499999999999993</v>
      </c>
      <c r="M3702">
        <f>'[2]Order Form'!L3500</f>
        <v>0</v>
      </c>
    </row>
    <row r="3703" spans="3:13" ht="15" hidden="1" customHeight="1" outlineLevel="2" x14ac:dyDescent="0.25">
      <c r="C3703" s="59" t="s">
        <v>37</v>
      </c>
      <c r="D3703" s="59" t="s">
        <v>37</v>
      </c>
      <c r="E3703">
        <f>'[2]Order Form'!D3652</f>
        <v>510866</v>
      </c>
      <c r="F3703">
        <f>'[2]Order Form'!E3652</f>
        <v>7508</v>
      </c>
      <c r="G3703">
        <f>'[2]Order Form'!F3652</f>
        <v>0</v>
      </c>
      <c r="H3703">
        <f>'[2]Order Form'!G3652</f>
        <v>0</v>
      </c>
      <c r="I3703" t="str">
        <f>'[2]Order Form'!H3652</f>
        <v>WS LUXE SNAP CLIP TORTOISE SHELL (2)</v>
      </c>
      <c r="J3703">
        <f>'[2]Order Form'!I3652</f>
        <v>3</v>
      </c>
      <c r="K3703">
        <f>'[2]Order Form'!J3652</f>
        <v>6.03</v>
      </c>
      <c r="L3703">
        <f>'[2]Order Form'!K3652</f>
        <v>9.9499999999999993</v>
      </c>
      <c r="M3703">
        <f>'[2]Order Form'!L3501</f>
        <v>0</v>
      </c>
    </row>
    <row r="3704" spans="3:13" ht="15" hidden="1" customHeight="1" outlineLevel="2" x14ac:dyDescent="0.25">
      <c r="C3704" s="59" t="s">
        <v>37</v>
      </c>
      <c r="D3704" s="59" t="s">
        <v>37</v>
      </c>
      <c r="E3704">
        <f>'[2]Order Form'!D3653</f>
        <v>512211</v>
      </c>
      <c r="F3704">
        <f>'[2]Order Form'!E3653</f>
        <v>7509</v>
      </c>
      <c r="G3704">
        <f>'[2]Order Form'!F3653</f>
        <v>0</v>
      </c>
      <c r="H3704">
        <f>'[2]Order Form'!G3653</f>
        <v>0</v>
      </c>
      <c r="I3704" t="str">
        <f>'[2]Order Form'!H3653</f>
        <v>WS ESSENTIAL BOBBY PINS BROWN (25)</v>
      </c>
      <c r="J3704">
        <f>'[2]Order Form'!I3653</f>
        <v>3</v>
      </c>
      <c r="K3704">
        <f>'[2]Order Form'!J3653</f>
        <v>2.39</v>
      </c>
      <c r="L3704">
        <f>'[2]Order Form'!K3653</f>
        <v>3.95</v>
      </c>
      <c r="M3704">
        <f>'[2]Order Form'!L3502</f>
        <v>0</v>
      </c>
    </row>
    <row r="3705" spans="3:13" ht="15" hidden="1" customHeight="1" outlineLevel="2" x14ac:dyDescent="0.25">
      <c r="C3705" s="59" t="s">
        <v>37</v>
      </c>
      <c r="D3705" s="59" t="s">
        <v>37</v>
      </c>
      <c r="E3705">
        <f>'[2]Order Form'!D3654</f>
        <v>509269</v>
      </c>
      <c r="F3705">
        <f>'[2]Order Form'!E3654</f>
        <v>7510</v>
      </c>
      <c r="G3705">
        <f>'[2]Order Form'!F3654</f>
        <v>0</v>
      </c>
      <c r="H3705">
        <f>'[2]Order Form'!G3654</f>
        <v>0</v>
      </c>
      <c r="I3705" t="str">
        <f>'[2]Order Form'!H3654</f>
        <v xml:space="preserve">WS ANIMAL PRINT BOBBY PINS (8) </v>
      </c>
      <c r="J3705">
        <f>'[2]Order Form'!I3654</f>
        <v>3</v>
      </c>
      <c r="K3705">
        <f>'[2]Order Form'!J3654</f>
        <v>3</v>
      </c>
      <c r="L3705">
        <f>'[2]Order Form'!K3654</f>
        <v>4.95</v>
      </c>
      <c r="M3705">
        <f>'[2]Order Form'!L3503</f>
        <v>0</v>
      </c>
    </row>
    <row r="3706" spans="3:13" ht="15" hidden="1" customHeight="1" outlineLevel="2" x14ac:dyDescent="0.25">
      <c r="C3706" s="59" t="s">
        <v>37</v>
      </c>
      <c r="D3706" s="59" t="s">
        <v>37</v>
      </c>
      <c r="E3706">
        <f>'[2]Order Form'!D3655</f>
        <v>512250</v>
      </c>
      <c r="F3706">
        <f>'[2]Order Form'!E3655</f>
        <v>7517</v>
      </c>
      <c r="G3706">
        <f>'[2]Order Form'!F3655</f>
        <v>0</v>
      </c>
      <c r="H3706">
        <f>'[2]Order Form'!G3655</f>
        <v>0</v>
      </c>
      <c r="I3706" t="str">
        <f>'[2]Order Form'!H3655</f>
        <v>*(HS) WS SOFT TOUCH SNAP CLIP CHOCOLATE (4)</v>
      </c>
      <c r="J3706">
        <f>'[2]Order Form'!I3655</f>
        <v>3</v>
      </c>
      <c r="K3706">
        <f>'[2]Order Form'!J3655</f>
        <v>3</v>
      </c>
      <c r="L3706">
        <f>'[2]Order Form'!K3655</f>
        <v>4.95</v>
      </c>
      <c r="M3706">
        <f>'[2]Order Form'!L3504</f>
        <v>0</v>
      </c>
    </row>
    <row r="3707" spans="3:13" ht="15" hidden="1" customHeight="1" outlineLevel="2" x14ac:dyDescent="0.25">
      <c r="C3707" s="59" t="s">
        <v>37</v>
      </c>
      <c r="D3707" s="59" t="s">
        <v>37</v>
      </c>
      <c r="E3707">
        <f>'[2]Order Form'!D3656</f>
        <v>510755</v>
      </c>
      <c r="F3707">
        <f>'[2]Order Form'!E3656</f>
        <v>7518</v>
      </c>
      <c r="G3707">
        <f>'[2]Order Form'!F3656</f>
        <v>0</v>
      </c>
      <c r="H3707">
        <f>'[2]Order Form'!G3656</f>
        <v>0</v>
      </c>
      <c r="I3707" t="str">
        <f>'[2]Order Form'!H3656</f>
        <v>WS LARGE MATT TRIANGULAR CLIP BEIGE</v>
      </c>
      <c r="J3707">
        <f>'[2]Order Form'!I3656</f>
        <v>3</v>
      </c>
      <c r="K3707">
        <f>'[2]Order Form'!J3656</f>
        <v>4.82</v>
      </c>
      <c r="L3707">
        <f>'[2]Order Form'!K3656</f>
        <v>7.95</v>
      </c>
      <c r="M3707">
        <f>'[2]Order Form'!L3505</f>
        <v>0</v>
      </c>
    </row>
    <row r="3708" spans="3:13" ht="15" hidden="1" customHeight="1" outlineLevel="2" x14ac:dyDescent="0.25">
      <c r="C3708" s="59" t="s">
        <v>37</v>
      </c>
      <c r="D3708" s="59" t="s">
        <v>37</v>
      </c>
      <c r="E3708">
        <f>'[2]Order Form'!D3657</f>
        <v>512291</v>
      </c>
      <c r="F3708">
        <f>'[2]Order Form'!E3657</f>
        <v>7520</v>
      </c>
      <c r="G3708">
        <f>'[2]Order Form'!F3657</f>
        <v>0</v>
      </c>
      <c r="H3708">
        <f>'[2]Order Form'!G3657</f>
        <v>0</v>
      </c>
      <c r="I3708" t="str">
        <f>'[2]Order Form'!H3657</f>
        <v xml:space="preserve">*(PT) WS DELUXE MARBLE BOW BARETTE SAHARA </v>
      </c>
      <c r="J3708">
        <f>'[2]Order Form'!I3657</f>
        <v>3</v>
      </c>
      <c r="K3708">
        <f>'[2]Order Form'!J3657</f>
        <v>6.03</v>
      </c>
      <c r="L3708">
        <f>'[2]Order Form'!K3657</f>
        <v>9.9499999999999993</v>
      </c>
      <c r="M3708">
        <f>'[2]Order Form'!L3506</f>
        <v>0</v>
      </c>
    </row>
    <row r="3709" spans="3:13" ht="15" hidden="1" customHeight="1" outlineLevel="2" x14ac:dyDescent="0.25">
      <c r="C3709" s="59" t="s">
        <v>37</v>
      </c>
      <c r="D3709" s="59" t="s">
        <v>37</v>
      </c>
      <c r="E3709">
        <f>'[2]Order Form'!D3658</f>
        <v>510758</v>
      </c>
      <c r="F3709">
        <f>'[2]Order Form'!E3658</f>
        <v>7521</v>
      </c>
      <c r="G3709">
        <f>'[2]Order Form'!F3658</f>
        <v>0</v>
      </c>
      <c r="H3709">
        <f>'[2]Order Form'!G3658</f>
        <v>0</v>
      </c>
      <c r="I3709" t="str">
        <f>'[2]Order Form'!H3658</f>
        <v>WS LUXE DIAMANTE CLIPS TORTOISE SHELL (2)</v>
      </c>
      <c r="J3709">
        <f>'[2]Order Form'!I3658</f>
        <v>3</v>
      </c>
      <c r="K3709">
        <f>'[2]Order Form'!J3658</f>
        <v>7.85</v>
      </c>
      <c r="L3709">
        <f>'[2]Order Form'!K3658</f>
        <v>12.95</v>
      </c>
      <c r="M3709">
        <f>'[2]Order Form'!L3507</f>
        <v>0</v>
      </c>
    </row>
    <row r="3710" spans="3:13" ht="15" hidden="1" customHeight="1" outlineLevel="2" x14ac:dyDescent="0.25">
      <c r="C3710" s="59" t="s">
        <v>37</v>
      </c>
      <c r="D3710" s="59" t="s">
        <v>37</v>
      </c>
      <c r="E3710">
        <f>'[2]Order Form'!D3659</f>
        <v>508801</v>
      </c>
      <c r="F3710">
        <f>'[2]Order Form'!E3659</f>
        <v>7523</v>
      </c>
      <c r="G3710">
        <f>'[2]Order Form'!F3659</f>
        <v>0</v>
      </c>
      <c r="H3710">
        <f>'[2]Order Form'!G3659</f>
        <v>0</v>
      </c>
      <c r="I3710" t="str">
        <f>'[2]Order Form'!H3659</f>
        <v>*(SH) WS LUCY CLIPS (2) TORTOISE SHELL</v>
      </c>
      <c r="J3710">
        <f>'[2]Order Form'!I3659</f>
        <v>3</v>
      </c>
      <c r="K3710">
        <f>'[2]Order Form'!J3659</f>
        <v>2.39</v>
      </c>
      <c r="L3710">
        <f>'[2]Order Form'!K3659</f>
        <v>3.95</v>
      </c>
      <c r="M3710">
        <f>'[2]Order Form'!L3508</f>
        <v>0</v>
      </c>
    </row>
    <row r="3711" spans="3:13" ht="15" hidden="1" customHeight="1" outlineLevel="2" x14ac:dyDescent="0.25">
      <c r="C3711" s="59" t="s">
        <v>37</v>
      </c>
      <c r="D3711" s="59" t="s">
        <v>37</v>
      </c>
      <c r="E3711">
        <f>'[2]Order Form'!D3660</f>
        <v>512434</v>
      </c>
      <c r="F3711">
        <f>'[2]Order Form'!E3660</f>
        <v>7524</v>
      </c>
      <c r="G3711">
        <f>'[2]Order Form'!F3660</f>
        <v>0</v>
      </c>
      <c r="H3711">
        <f>'[2]Order Form'!G3660</f>
        <v>0</v>
      </c>
      <c r="I3711" t="str">
        <f>'[2]Order Form'!H3660</f>
        <v>*(SH) WS RECTANGLE CUT OUT BARETTE TORTOISE SHELL</v>
      </c>
      <c r="J3711">
        <f>'[2]Order Form'!I3660</f>
        <v>3</v>
      </c>
      <c r="K3711">
        <f>'[2]Order Form'!J3660</f>
        <v>6.03</v>
      </c>
      <c r="L3711">
        <f>'[2]Order Form'!K3660</f>
        <v>9.9499999999999993</v>
      </c>
      <c r="M3711">
        <f>'[2]Order Form'!L3509</f>
        <v>0</v>
      </c>
    </row>
    <row r="3712" spans="3:13" ht="15" hidden="1" customHeight="1" outlineLevel="2" x14ac:dyDescent="0.25">
      <c r="C3712" s="59" t="s">
        <v>37</v>
      </c>
      <c r="D3712" s="59" t="s">
        <v>37</v>
      </c>
      <c r="E3712">
        <f>'[2]Order Form'!D3661</f>
        <v>510748</v>
      </c>
      <c r="F3712">
        <f>'[2]Order Form'!E3661</f>
        <v>7529</v>
      </c>
      <c r="G3712">
        <f>'[2]Order Form'!F3661</f>
        <v>0</v>
      </c>
      <c r="H3712">
        <f>'[2]Order Form'!G3661</f>
        <v>0</v>
      </c>
      <c r="I3712" t="str">
        <f>'[2]Order Form'!H3661</f>
        <v>WS LARGE BIANCIA CLAW CLIP TOFFEE</v>
      </c>
      <c r="J3712">
        <f>'[2]Order Form'!I3661</f>
        <v>3</v>
      </c>
      <c r="K3712">
        <f>'[2]Order Form'!J3661</f>
        <v>6.03</v>
      </c>
      <c r="L3712">
        <f>'[2]Order Form'!K3661</f>
        <v>9.9499999999999993</v>
      </c>
      <c r="M3712">
        <f>'[2]Order Form'!L3510</f>
        <v>0</v>
      </c>
    </row>
    <row r="3713" spans="3:13" ht="15" hidden="1" customHeight="1" outlineLevel="2" x14ac:dyDescent="0.25">
      <c r="C3713" s="59" t="s">
        <v>37</v>
      </c>
      <c r="D3713" s="59" t="s">
        <v>37</v>
      </c>
      <c r="E3713">
        <f>'[2]Order Form'!D3662</f>
        <v>512262</v>
      </c>
      <c r="F3713">
        <f>'[2]Order Form'!E3662</f>
        <v>7530</v>
      </c>
      <c r="G3713">
        <f>'[2]Order Form'!F3662</f>
        <v>0</v>
      </c>
      <c r="H3713">
        <f>'[2]Order Form'!G3662</f>
        <v>0</v>
      </c>
      <c r="I3713" t="str">
        <f>'[2]Order Form'!H3662</f>
        <v xml:space="preserve">WS CHARLIE CLAW CLIP TOFFEE </v>
      </c>
      <c r="J3713">
        <f>'[2]Order Form'!I3662</f>
        <v>3</v>
      </c>
      <c r="K3713">
        <f>'[2]Order Form'!J3662</f>
        <v>4.82</v>
      </c>
      <c r="L3713">
        <f>'[2]Order Form'!K3662</f>
        <v>7.95</v>
      </c>
      <c r="M3713">
        <f>'[2]Order Form'!L3511</f>
        <v>0</v>
      </c>
    </row>
    <row r="3714" spans="3:13" ht="15" hidden="1" customHeight="1" outlineLevel="2" x14ac:dyDescent="0.25">
      <c r="C3714" s="59" t="s">
        <v>37</v>
      </c>
      <c r="D3714" s="59" t="s">
        <v>37</v>
      </c>
      <c r="E3714">
        <f>'[2]Order Form'!D3663</f>
        <v>0</v>
      </c>
      <c r="F3714">
        <f>'[2]Order Form'!E3663</f>
        <v>0</v>
      </c>
      <c r="G3714">
        <f>'[2]Order Form'!F3663</f>
        <v>0</v>
      </c>
      <c r="H3714">
        <f>'[2]Order Form'!G3663</f>
        <v>0</v>
      </c>
      <c r="I3714">
        <f>'[2]Order Form'!H3663</f>
        <v>0</v>
      </c>
      <c r="J3714">
        <f>'[2]Order Form'!I3663</f>
        <v>0</v>
      </c>
      <c r="K3714">
        <f>'[2]Order Form'!J3663</f>
        <v>0</v>
      </c>
      <c r="L3714">
        <f>'[2]Order Form'!K3663</f>
        <v>0</v>
      </c>
      <c r="M3714">
        <f>'[2]Order Form'!L3512</f>
        <v>0</v>
      </c>
    </row>
    <row r="3715" spans="3:13" ht="15" hidden="1" customHeight="1" outlineLevel="2" x14ac:dyDescent="0.25">
      <c r="C3715" s="59" t="s">
        <v>37</v>
      </c>
      <c r="D3715" s="59" t="s">
        <v>37</v>
      </c>
      <c r="E3715">
        <f>'[2]Order Form'!D3664</f>
        <v>510060</v>
      </c>
      <c r="F3715">
        <f>'[2]Order Form'!E3664</f>
        <v>7531</v>
      </c>
      <c r="G3715">
        <f>'[2]Order Form'!F3664</f>
        <v>0</v>
      </c>
      <c r="H3715">
        <f>'[2]Order Form'!G3664</f>
        <v>0</v>
      </c>
      <c r="I3715" t="str">
        <f>'[2]Order Form'!H3664</f>
        <v>WS CURVY ELASTICS NEUTRAL (6)</v>
      </c>
      <c r="J3715">
        <f>'[2]Order Form'!I3664</f>
        <v>3</v>
      </c>
      <c r="K3715">
        <f>'[2]Order Form'!J3664</f>
        <v>2.39</v>
      </c>
      <c r="L3715">
        <f>'[2]Order Form'!K3664</f>
        <v>3.95</v>
      </c>
      <c r="M3715">
        <f>'[2]Order Form'!L3513</f>
        <v>0</v>
      </c>
    </row>
    <row r="3716" spans="3:13" ht="15" hidden="1" customHeight="1" outlineLevel="2" x14ac:dyDescent="0.25">
      <c r="C3716" s="59" t="s">
        <v>37</v>
      </c>
      <c r="D3716" s="59" t="s">
        <v>37</v>
      </c>
      <c r="E3716">
        <f>'[2]Order Form'!D3665</f>
        <v>511570</v>
      </c>
      <c r="F3716">
        <f>'[2]Order Form'!E3665</f>
        <v>7538</v>
      </c>
      <c r="G3716">
        <f>'[2]Order Form'!F3665</f>
        <v>0</v>
      </c>
      <c r="H3716">
        <f>'[2]Order Form'!G3665</f>
        <v>0</v>
      </c>
      <c r="I3716" t="str">
        <f>'[2]Order Form'!H3665</f>
        <v>WS SHINY STRETCHY TIES METALLIC BRONZE (3)</v>
      </c>
      <c r="J3716">
        <f>'[2]Order Form'!I3665</f>
        <v>3</v>
      </c>
      <c r="K3716">
        <f>'[2]Order Form'!J3665</f>
        <v>3</v>
      </c>
      <c r="L3716">
        <f>'[2]Order Form'!K3665</f>
        <v>4.95</v>
      </c>
      <c r="M3716">
        <f>'[2]Order Form'!L3514</f>
        <v>0</v>
      </c>
    </row>
    <row r="3717" spans="3:13" ht="15" hidden="1" customHeight="1" outlineLevel="2" x14ac:dyDescent="0.25">
      <c r="C3717" s="59" t="s">
        <v>37</v>
      </c>
      <c r="D3717" s="59" t="s">
        <v>37</v>
      </c>
      <c r="E3717">
        <f>'[2]Order Form'!D3666</f>
        <v>512438</v>
      </c>
      <c r="F3717">
        <f>'[2]Order Form'!E3666</f>
        <v>7539</v>
      </c>
      <c r="G3717">
        <f>'[2]Order Form'!F3666</f>
        <v>0</v>
      </c>
      <c r="H3717">
        <f>'[2]Order Form'!G3666</f>
        <v>0</v>
      </c>
      <c r="I3717" t="str">
        <f>'[2]Order Form'!H3666</f>
        <v>*(SH) WS TEXTURED PONY TAIL HOLDER NEUTRALS (5)</v>
      </c>
      <c r="J3717">
        <f>'[2]Order Form'!I3666</f>
        <v>3</v>
      </c>
      <c r="K3717">
        <f>'[2]Order Form'!J3666</f>
        <v>3.61</v>
      </c>
      <c r="L3717">
        <f>'[2]Order Form'!K3666</f>
        <v>5.95</v>
      </c>
      <c r="M3717">
        <f>'[2]Order Form'!L3515</f>
        <v>0</v>
      </c>
    </row>
    <row r="3718" spans="3:13" ht="15" hidden="1" customHeight="1" outlineLevel="2" x14ac:dyDescent="0.25">
      <c r="C3718" s="59" t="s">
        <v>37</v>
      </c>
      <c r="D3718" s="59" t="s">
        <v>37</v>
      </c>
      <c r="E3718">
        <f>'[2]Order Form'!D3667</f>
        <v>512440</v>
      </c>
      <c r="F3718">
        <f>'[2]Order Form'!E3667</f>
        <v>7540</v>
      </c>
      <c r="G3718">
        <f>'[2]Order Form'!F3667</f>
        <v>0</v>
      </c>
      <c r="H3718">
        <f>'[2]Order Form'!G3667</f>
        <v>0</v>
      </c>
      <c r="I3718" t="str">
        <f>'[2]Order Form'!H3667</f>
        <v xml:space="preserve">*(SH) WS SOFT ELASTIC NEUTRALS (5) </v>
      </c>
      <c r="J3718">
        <f>'[2]Order Form'!I3667</f>
        <v>3</v>
      </c>
      <c r="K3718">
        <f>'[2]Order Form'!J3667</f>
        <v>3</v>
      </c>
      <c r="L3718">
        <f>'[2]Order Form'!K3667</f>
        <v>4.95</v>
      </c>
      <c r="M3718">
        <f>'[2]Order Form'!L3516</f>
        <v>0</v>
      </c>
    </row>
    <row r="3719" spans="3:13" ht="15" hidden="1" customHeight="1" outlineLevel="2" x14ac:dyDescent="0.25">
      <c r="C3719" s="59" t="s">
        <v>37</v>
      </c>
      <c r="D3719" s="59" t="s">
        <v>37</v>
      </c>
      <c r="E3719">
        <f>'[2]Order Form'!D3668</f>
        <v>512288</v>
      </c>
      <c r="F3719">
        <f>'[2]Order Form'!E3668</f>
        <v>7541</v>
      </c>
      <c r="G3719">
        <f>'[2]Order Form'!F3668</f>
        <v>0</v>
      </c>
      <c r="H3719">
        <f>'[2]Order Form'!G3668</f>
        <v>0</v>
      </c>
      <c r="I3719" t="str">
        <f>'[2]Order Form'!H3668</f>
        <v>*(SE) WS DELUXE HAIR TIES PINE (6)</v>
      </c>
      <c r="J3719">
        <f>'[2]Order Form'!I3668</f>
        <v>3</v>
      </c>
      <c r="K3719">
        <f>'[2]Order Form'!J3668</f>
        <v>5.42</v>
      </c>
      <c r="L3719">
        <f>'[2]Order Form'!K3668</f>
        <v>8.9499999999999993</v>
      </c>
      <c r="M3719">
        <f>'[2]Order Form'!L3517</f>
        <v>0</v>
      </c>
    </row>
    <row r="3720" spans="3:13" ht="15" hidden="1" customHeight="1" outlineLevel="2" x14ac:dyDescent="0.25">
      <c r="C3720" s="59" t="s">
        <v>37</v>
      </c>
      <c r="D3720" s="59" t="s">
        <v>37</v>
      </c>
      <c r="E3720">
        <f>'[2]Order Form'!D3669</f>
        <v>512251</v>
      </c>
      <c r="F3720">
        <f>'[2]Order Form'!E3669</f>
        <v>7545</v>
      </c>
      <c r="G3720">
        <f>'[2]Order Form'!F3669</f>
        <v>0</v>
      </c>
      <c r="H3720">
        <f>'[2]Order Form'!G3669</f>
        <v>0</v>
      </c>
      <c r="I3720" t="str">
        <f>'[2]Order Form'!H3669</f>
        <v>*(HS) WS PONY TAIL HOLDER BEIGE/BLACK SPOT</v>
      </c>
      <c r="J3720">
        <f>'[2]Order Form'!I3669</f>
        <v>3</v>
      </c>
      <c r="K3720">
        <f>'[2]Order Form'!J3669</f>
        <v>4.21</v>
      </c>
      <c r="L3720">
        <f>'[2]Order Form'!K3669</f>
        <v>6.95</v>
      </c>
      <c r="M3720">
        <f>'[2]Order Form'!L3518</f>
        <v>0</v>
      </c>
    </row>
    <row r="3721" spans="3:13" ht="15" hidden="1" customHeight="1" outlineLevel="2" x14ac:dyDescent="0.25">
      <c r="C3721" s="59" t="s">
        <v>37</v>
      </c>
      <c r="D3721" s="59" t="s">
        <v>37</v>
      </c>
      <c r="E3721">
        <f>'[2]Order Form'!D3670</f>
        <v>510250</v>
      </c>
      <c r="F3721">
        <f>'[2]Order Form'!E3670</f>
        <v>7546</v>
      </c>
      <c r="G3721">
        <f>'[2]Order Form'!F3670</f>
        <v>0</v>
      </c>
      <c r="H3721">
        <f>'[2]Order Form'!G3670</f>
        <v>0</v>
      </c>
      <c r="I3721" t="str">
        <f>'[2]Order Form'!H3670</f>
        <v>WS CLASSIC LEOPARD PRINT SCRUNCHIE</v>
      </c>
      <c r="J3721">
        <f>'[2]Order Form'!I3670</f>
        <v>3</v>
      </c>
      <c r="K3721">
        <f>'[2]Order Form'!J3670</f>
        <v>3</v>
      </c>
      <c r="L3721">
        <f>'[2]Order Form'!K3670</f>
        <v>4.95</v>
      </c>
      <c r="M3721">
        <f>'[2]Order Form'!L3519</f>
        <v>0</v>
      </c>
    </row>
    <row r="3722" spans="3:13" ht="15" hidden="1" customHeight="1" outlineLevel="2" x14ac:dyDescent="0.25">
      <c r="C3722" s="59" t="s">
        <v>37</v>
      </c>
      <c r="D3722" s="59" t="s">
        <v>37</v>
      </c>
      <c r="E3722">
        <f>'[2]Order Form'!D3671</f>
        <v>512439</v>
      </c>
      <c r="F3722">
        <f>'[2]Order Form'!E3671</f>
        <v>7548</v>
      </c>
      <c r="G3722">
        <f>'[2]Order Form'!F3671</f>
        <v>0</v>
      </c>
      <c r="H3722">
        <f>'[2]Order Form'!G3671</f>
        <v>0</v>
      </c>
      <c r="I3722" t="str">
        <f>'[2]Order Form'!H3671</f>
        <v>*(SH) WS SPARKLE VELVET SCRUNCHIE CHOCOLATE</v>
      </c>
      <c r="J3722">
        <f>'[2]Order Form'!I3671</f>
        <v>3</v>
      </c>
      <c r="K3722">
        <f>'[2]Order Form'!J3671</f>
        <v>3.61</v>
      </c>
      <c r="L3722">
        <f>'[2]Order Form'!K3671</f>
        <v>5.95</v>
      </c>
      <c r="M3722">
        <f>'[2]Order Form'!L3520</f>
        <v>0</v>
      </c>
    </row>
    <row r="3723" spans="3:13" ht="15" hidden="1" customHeight="1" outlineLevel="2" x14ac:dyDescent="0.25">
      <c r="C3723" s="59" t="s">
        <v>37</v>
      </c>
      <c r="D3723" s="59" t="s">
        <v>37</v>
      </c>
      <c r="E3723">
        <f>'[2]Order Form'!D3672</f>
        <v>507891</v>
      </c>
      <c r="F3723">
        <f>'[2]Order Form'!E3672</f>
        <v>7549</v>
      </c>
      <c r="G3723">
        <f>'[2]Order Form'!F3672</f>
        <v>0</v>
      </c>
      <c r="H3723">
        <f>'[2]Order Form'!G3672</f>
        <v>0</v>
      </c>
      <c r="I3723" t="str">
        <f>'[2]Order Form'!H3672</f>
        <v xml:space="preserve">WS SATIN SCRUNCHIE LATTE </v>
      </c>
      <c r="J3723">
        <f>'[2]Order Form'!I3672</f>
        <v>3</v>
      </c>
      <c r="K3723">
        <f>'[2]Order Form'!J3672</f>
        <v>3.61</v>
      </c>
      <c r="L3723">
        <f>'[2]Order Form'!K3672</f>
        <v>5.95</v>
      </c>
      <c r="M3723">
        <f>'[2]Order Form'!L3521</f>
        <v>0</v>
      </c>
    </row>
    <row r="3724" spans="3:13" ht="15" hidden="1" customHeight="1" outlineLevel="2" x14ac:dyDescent="0.25">
      <c r="C3724" s="59" t="s">
        <v>37</v>
      </c>
      <c r="D3724" s="59" t="s">
        <v>37</v>
      </c>
      <c r="E3724">
        <f>'[2]Order Form'!D3673</f>
        <v>0</v>
      </c>
      <c r="F3724">
        <f>'[2]Order Form'!E3673</f>
        <v>0</v>
      </c>
      <c r="G3724">
        <f>'[2]Order Form'!F3673</f>
        <v>0</v>
      </c>
      <c r="H3724">
        <f>'[2]Order Form'!G3673</f>
        <v>0</v>
      </c>
      <c r="I3724">
        <f>'[2]Order Form'!H3673</f>
        <v>0</v>
      </c>
      <c r="J3724">
        <f>'[2]Order Form'!I3673</f>
        <v>0</v>
      </c>
      <c r="K3724">
        <f>'[2]Order Form'!J3673</f>
        <v>0</v>
      </c>
      <c r="L3724">
        <f>'[2]Order Form'!K3673</f>
        <v>0</v>
      </c>
      <c r="M3724">
        <f>'[2]Order Form'!L3522</f>
        <v>0</v>
      </c>
    </row>
    <row r="3725" spans="3:13" ht="15" hidden="1" customHeight="1" outlineLevel="2" x14ac:dyDescent="0.25">
      <c r="C3725" s="59" t="s">
        <v>37</v>
      </c>
      <c r="D3725" s="59" t="s">
        <v>37</v>
      </c>
      <c r="E3725">
        <f>'[2]Order Form'!D3674</f>
        <v>512324</v>
      </c>
      <c r="F3725">
        <f>'[2]Order Form'!E3674</f>
        <v>7551</v>
      </c>
      <c r="G3725">
        <f>'[2]Order Form'!F3674</f>
        <v>0</v>
      </c>
      <c r="H3725">
        <f>'[2]Order Form'!G3674</f>
        <v>0</v>
      </c>
      <c r="I3725" t="str">
        <f>'[2]Order Form'!H3674</f>
        <v xml:space="preserve">WS ADULT SOFT HEADBAND ALMOND </v>
      </c>
      <c r="J3725">
        <f>'[2]Order Form'!I3674</f>
        <v>3</v>
      </c>
      <c r="K3725">
        <f>'[2]Order Form'!J3674</f>
        <v>3</v>
      </c>
      <c r="L3725">
        <f>'[2]Order Form'!K3674</f>
        <v>4.95</v>
      </c>
      <c r="M3725">
        <f>'[2]Order Form'!L3523</f>
        <v>0</v>
      </c>
    </row>
    <row r="3726" spans="3:13" ht="15" hidden="1" customHeight="1" outlineLevel="2" x14ac:dyDescent="0.25">
      <c r="C3726" s="59" t="s">
        <v>37</v>
      </c>
      <c r="D3726" s="59" t="s">
        <v>37</v>
      </c>
      <c r="E3726">
        <f>'[2]Order Form'!D3675</f>
        <v>510914</v>
      </c>
      <c r="F3726">
        <f>'[2]Order Form'!E3675</f>
        <v>7552</v>
      </c>
      <c r="G3726">
        <f>'[2]Order Form'!F3675</f>
        <v>0</v>
      </c>
      <c r="H3726">
        <f>'[2]Order Form'!G3675</f>
        <v>0</v>
      </c>
      <c r="I3726" t="str">
        <f>'[2]Order Form'!H3675</f>
        <v>WS EVERYDAY HEADBAND TORTOISE SHELL</v>
      </c>
      <c r="J3726">
        <f>'[2]Order Form'!I3675</f>
        <v>1</v>
      </c>
      <c r="K3726">
        <f>'[2]Order Form'!J3675</f>
        <v>3</v>
      </c>
      <c r="L3726">
        <f>'[2]Order Form'!K3675</f>
        <v>4.95</v>
      </c>
      <c r="M3726">
        <f>'[2]Order Form'!L3524</f>
        <v>0</v>
      </c>
    </row>
    <row r="3727" spans="3:13" ht="15" hidden="1" customHeight="1" outlineLevel="2" x14ac:dyDescent="0.25">
      <c r="C3727" s="59" t="s">
        <v>37</v>
      </c>
      <c r="D3727" s="59" t="s">
        <v>37</v>
      </c>
      <c r="E3727">
        <f>'[2]Order Form'!D3676</f>
        <v>508885</v>
      </c>
      <c r="F3727">
        <f>'[2]Order Form'!E3676</f>
        <v>7559</v>
      </c>
      <c r="G3727">
        <f>'[2]Order Form'!F3676</f>
        <v>0</v>
      </c>
      <c r="H3727">
        <f>'[2]Order Form'!G3676</f>
        <v>0</v>
      </c>
      <c r="I3727" t="str">
        <f>'[2]Order Form'!H3676</f>
        <v xml:space="preserve">WS CHEETAH BOW ON HEADBAND NEUTRAL </v>
      </c>
      <c r="J3727">
        <f>'[2]Order Form'!I3676</f>
        <v>1</v>
      </c>
      <c r="K3727">
        <f>'[2]Order Form'!J3676</f>
        <v>3.61</v>
      </c>
      <c r="L3727">
        <f>'[2]Order Form'!K3676</f>
        <v>5.95</v>
      </c>
      <c r="M3727" t="e">
        <f>'[2]Order Form'!#REF!</f>
        <v>#REF!</v>
      </c>
    </row>
    <row r="3728" spans="3:13" ht="15" hidden="1" customHeight="1" outlineLevel="2" x14ac:dyDescent="0.25">
      <c r="C3728" s="59" t="s">
        <v>37</v>
      </c>
      <c r="D3728" s="59" t="s">
        <v>37</v>
      </c>
      <c r="E3728">
        <f>'[2]Order Form'!D3677</f>
        <v>511558</v>
      </c>
      <c r="F3728">
        <f>'[2]Order Form'!E3677</f>
        <v>7569</v>
      </c>
      <c r="G3728">
        <f>'[2]Order Form'!F3677</f>
        <v>0</v>
      </c>
      <c r="H3728">
        <f>'[2]Order Form'!G3677</f>
        <v>0</v>
      </c>
      <c r="I3728" t="str">
        <f>'[2]Order Form'!H3677</f>
        <v>WS GATHERED FAUX LEATHER HEADBAND OLIVE</v>
      </c>
      <c r="J3728">
        <f>'[2]Order Form'!I3677</f>
        <v>1</v>
      </c>
      <c r="K3728">
        <f>'[2]Order Form'!J3677</f>
        <v>4.21</v>
      </c>
      <c r="L3728">
        <f>'[2]Order Form'!K3677</f>
        <v>6.95</v>
      </c>
      <c r="M3728">
        <f>'[2]Order Form'!L3525</f>
        <v>0</v>
      </c>
    </row>
    <row r="3729" spans="3:13" ht="15" hidden="1" customHeight="1" outlineLevel="2" x14ac:dyDescent="0.25">
      <c r="C3729" s="59" t="s">
        <v>37</v>
      </c>
      <c r="D3729" s="59" t="s">
        <v>37</v>
      </c>
      <c r="E3729">
        <f>'[2]Order Form'!D3678</f>
        <v>0</v>
      </c>
      <c r="F3729">
        <f>'[2]Order Form'!E3678</f>
        <v>0</v>
      </c>
      <c r="G3729">
        <f>'[2]Order Form'!F3678</f>
        <v>0</v>
      </c>
      <c r="H3729">
        <f>'[2]Order Form'!G3678</f>
        <v>0</v>
      </c>
      <c r="I3729">
        <f>'[2]Order Form'!H3678</f>
        <v>0</v>
      </c>
      <c r="J3729">
        <f>'[2]Order Form'!I3678</f>
        <v>0</v>
      </c>
      <c r="K3729">
        <f>'[2]Order Form'!J3678</f>
        <v>0</v>
      </c>
      <c r="L3729">
        <f>'[2]Order Form'!K3678</f>
        <v>0</v>
      </c>
      <c r="M3729">
        <f>'[2]Order Form'!L3526</f>
        <v>0</v>
      </c>
    </row>
    <row r="3730" spans="3:13" ht="15" hidden="1" customHeight="1" outlineLevel="2" x14ac:dyDescent="0.25">
      <c r="C3730" s="59" t="s">
        <v>37</v>
      </c>
      <c r="D3730" s="59" t="s">
        <v>37</v>
      </c>
      <c r="E3730">
        <f>'[2]Order Form'!D3679</f>
        <v>0</v>
      </c>
      <c r="F3730">
        <f>'[2]Order Form'!E3679</f>
        <v>0</v>
      </c>
      <c r="G3730">
        <f>'[2]Order Form'!F3679</f>
        <v>0</v>
      </c>
      <c r="H3730">
        <f>'[2]Order Form'!G3679</f>
        <v>0</v>
      </c>
      <c r="I3730">
        <f>'[2]Order Form'!H3679</f>
        <v>0</v>
      </c>
      <c r="J3730">
        <f>'[2]Order Form'!I3679</f>
        <v>0</v>
      </c>
      <c r="K3730">
        <f>'[2]Order Form'!J3679</f>
        <v>0</v>
      </c>
      <c r="L3730">
        <f>'[2]Order Form'!K3679</f>
        <v>0</v>
      </c>
      <c r="M3730">
        <f>'[2]Order Form'!L3527</f>
        <v>0</v>
      </c>
    </row>
    <row r="3731" spans="3:13" ht="15" hidden="1" customHeight="1" outlineLevel="2" x14ac:dyDescent="0.25">
      <c r="C3731" s="59" t="s">
        <v>37</v>
      </c>
      <c r="D3731" s="59" t="s">
        <v>37</v>
      </c>
      <c r="E3731">
        <f>'[2]Order Form'!D3680</f>
        <v>504986</v>
      </c>
      <c r="F3731">
        <f>'[2]Order Form'!E3680</f>
        <v>8003</v>
      </c>
      <c r="G3731">
        <f>'[2]Order Form'!F3680</f>
        <v>0</v>
      </c>
      <c r="H3731">
        <f>'[2]Order Form'!G3680</f>
        <v>0</v>
      </c>
      <c r="I3731" t="str">
        <f>'[2]Order Form'!H3680</f>
        <v>WS DOUBLE FRANGIPANI ON SALON CLIP BLACK</v>
      </c>
      <c r="J3731">
        <f>'[2]Order Form'!I3680</f>
        <v>3</v>
      </c>
      <c r="K3731">
        <f>'[2]Order Form'!J3680</f>
        <v>4.21</v>
      </c>
      <c r="L3731">
        <f>'[2]Order Form'!K3680</f>
        <v>6.95</v>
      </c>
      <c r="M3731">
        <f>'[2]Order Form'!L3528</f>
        <v>0</v>
      </c>
    </row>
    <row r="3732" spans="3:13" ht="15" hidden="1" customHeight="1" outlineLevel="2" x14ac:dyDescent="0.25">
      <c r="C3732" s="59" t="s">
        <v>37</v>
      </c>
      <c r="D3732" s="59" t="s">
        <v>37</v>
      </c>
      <c r="E3732">
        <f>'[2]Order Form'!D3681</f>
        <v>505842</v>
      </c>
      <c r="F3732">
        <f>'[2]Order Form'!E3681</f>
        <v>8004</v>
      </c>
      <c r="G3732">
        <f>'[2]Order Form'!F3681</f>
        <v>0</v>
      </c>
      <c r="H3732">
        <f>'[2]Order Form'!G3681</f>
        <v>0</v>
      </c>
      <c r="I3732" t="str">
        <f>'[2]Order Form'!H3681</f>
        <v>WS FLEUR FLOWER BLACK</v>
      </c>
      <c r="J3732">
        <f>'[2]Order Form'!I3681</f>
        <v>3</v>
      </c>
      <c r="K3732">
        <f>'[2]Order Form'!J3681</f>
        <v>4.21</v>
      </c>
      <c r="L3732">
        <f>'[2]Order Form'!K3681</f>
        <v>6.95</v>
      </c>
      <c r="M3732">
        <f>'[2]Order Form'!L3529</f>
        <v>0</v>
      </c>
    </row>
    <row r="3733" spans="3:13" ht="15" hidden="1" customHeight="1" outlineLevel="2" x14ac:dyDescent="0.25">
      <c r="C3733" s="59" t="s">
        <v>37</v>
      </c>
      <c r="D3733" s="59" t="s">
        <v>37</v>
      </c>
      <c r="E3733">
        <f>'[2]Order Form'!D3682</f>
        <v>0</v>
      </c>
      <c r="F3733">
        <f>'[2]Order Form'!E3682</f>
        <v>0</v>
      </c>
      <c r="G3733">
        <f>'[2]Order Form'!F3682</f>
        <v>0</v>
      </c>
      <c r="H3733">
        <f>'[2]Order Form'!G3682</f>
        <v>0</v>
      </c>
      <c r="I3733">
        <f>'[2]Order Form'!H3682</f>
        <v>0</v>
      </c>
      <c r="J3733">
        <f>'[2]Order Form'!I3682</f>
        <v>0</v>
      </c>
      <c r="K3733">
        <f>'[2]Order Form'!J3682</f>
        <v>0</v>
      </c>
      <c r="L3733">
        <f>'[2]Order Form'!K3682</f>
        <v>0</v>
      </c>
      <c r="M3733">
        <f>'[2]Order Form'!L3530</f>
        <v>0</v>
      </c>
    </row>
    <row r="3734" spans="3:13" ht="15" hidden="1" customHeight="1" outlineLevel="2" x14ac:dyDescent="0.25">
      <c r="C3734" s="59" t="s">
        <v>37</v>
      </c>
      <c r="D3734" s="59" t="s">
        <v>37</v>
      </c>
      <c r="E3734">
        <f>'[2]Order Form'!D3683</f>
        <v>512252</v>
      </c>
      <c r="F3734">
        <f>'[2]Order Form'!E3683</f>
        <v>8101</v>
      </c>
      <c r="G3734">
        <f>'[2]Order Form'!F3683</f>
        <v>0</v>
      </c>
      <c r="H3734">
        <f>'[2]Order Form'!G3683</f>
        <v>0</v>
      </c>
      <c r="I3734" t="str">
        <f>'[2]Order Form'!H3683</f>
        <v xml:space="preserve">*(HS) WS MINI CLAW CLIP BLACK (2) </v>
      </c>
      <c r="J3734">
        <f>'[2]Order Form'!I3683</f>
        <v>3</v>
      </c>
      <c r="K3734">
        <f>'[2]Order Form'!J3683</f>
        <v>3</v>
      </c>
      <c r="L3734">
        <f>'[2]Order Form'!K3683</f>
        <v>4.95</v>
      </c>
      <c r="M3734" t="e">
        <f>'[2]Order Form'!#REF!</f>
        <v>#REF!</v>
      </c>
    </row>
    <row r="3735" spans="3:13" ht="15" hidden="1" customHeight="1" outlineLevel="2" x14ac:dyDescent="0.25">
      <c r="C3735" s="59" t="s">
        <v>37</v>
      </c>
      <c r="D3735" s="59" t="s">
        <v>37</v>
      </c>
      <c r="E3735">
        <f>'[2]Order Form'!D3684</f>
        <v>512442</v>
      </c>
      <c r="F3735">
        <f>'[2]Order Form'!E3684</f>
        <v>8102</v>
      </c>
      <c r="G3735">
        <f>'[2]Order Form'!F3684</f>
        <v>0</v>
      </c>
      <c r="H3735">
        <f>'[2]Order Form'!G3684</f>
        <v>0</v>
      </c>
      <c r="I3735" t="str">
        <f>'[2]Order Form'!H3684</f>
        <v xml:space="preserve">*(CC) WS PETITE BOW CLAW CLIP BLACK (2) </v>
      </c>
      <c r="J3735">
        <f>'[2]Order Form'!I3684</f>
        <v>3</v>
      </c>
      <c r="K3735">
        <f>'[2]Order Form'!J3684</f>
        <v>3</v>
      </c>
      <c r="L3735">
        <f>'[2]Order Form'!K3684</f>
        <v>4.95</v>
      </c>
      <c r="M3735">
        <f>'[2]Order Form'!L3531</f>
        <v>0</v>
      </c>
    </row>
    <row r="3736" spans="3:13" ht="15" hidden="1" customHeight="1" outlineLevel="2" x14ac:dyDescent="0.25">
      <c r="C3736" s="59" t="s">
        <v>37</v>
      </c>
      <c r="D3736" s="59" t="s">
        <v>37</v>
      </c>
      <c r="E3736">
        <f>'[2]Order Form'!D3685</f>
        <v>503909</v>
      </c>
      <c r="F3736">
        <f>'[2]Order Form'!E3685</f>
        <v>8103</v>
      </c>
      <c r="G3736">
        <f>'[2]Order Form'!F3685</f>
        <v>0</v>
      </c>
      <c r="H3736">
        <f>'[2]Order Form'!G3685</f>
        <v>0</v>
      </c>
      <c r="I3736" t="str">
        <f>'[2]Order Form'!H3685</f>
        <v>*(CC) WS CLAW CLIP BLACK</v>
      </c>
      <c r="J3736">
        <f>'[2]Order Form'!I3685</f>
        <v>3</v>
      </c>
      <c r="K3736">
        <f>'[2]Order Form'!J3685</f>
        <v>2.39</v>
      </c>
      <c r="L3736">
        <f>'[2]Order Form'!K3685</f>
        <v>3.95</v>
      </c>
      <c r="M3736">
        <f>'[2]Order Form'!L3532</f>
        <v>0</v>
      </c>
    </row>
    <row r="3737" spans="3:13" ht="15" hidden="1" customHeight="1" outlineLevel="2" x14ac:dyDescent="0.25">
      <c r="C3737" s="59" t="s">
        <v>37</v>
      </c>
      <c r="D3737" s="59" t="s">
        <v>37</v>
      </c>
      <c r="E3737">
        <f>'[2]Order Form'!D3686</f>
        <v>507039</v>
      </c>
      <c r="F3737">
        <f>'[2]Order Form'!E3686</f>
        <v>8107</v>
      </c>
      <c r="G3737">
        <f>'[2]Order Form'!F3686</f>
        <v>0</v>
      </c>
      <c r="H3737">
        <f>'[2]Order Form'!G3686</f>
        <v>0</v>
      </c>
      <c r="I3737" t="str">
        <f>'[2]Order Form'!H3686</f>
        <v>*(CC) WS MATT CLAW CLIP BLACK (2)</v>
      </c>
      <c r="J3737">
        <f>'[2]Order Form'!I3686</f>
        <v>3</v>
      </c>
      <c r="K3737">
        <f>'[2]Order Form'!J3686</f>
        <v>4.21</v>
      </c>
      <c r="L3737">
        <f>'[2]Order Form'!K3686</f>
        <v>6.95</v>
      </c>
      <c r="M3737" t="e">
        <f>'[2]Order Form'!#REF!</f>
        <v>#REF!</v>
      </c>
    </row>
    <row r="3738" spans="3:13" ht="15" hidden="1" customHeight="1" outlineLevel="2" x14ac:dyDescent="0.25">
      <c r="C3738" s="59" t="s">
        <v>37</v>
      </c>
      <c r="D3738" s="59" t="s">
        <v>37</v>
      </c>
      <c r="E3738">
        <f>'[2]Order Form'!D3687</f>
        <v>512430</v>
      </c>
      <c r="F3738">
        <f>'[2]Order Form'!E3687</f>
        <v>8109</v>
      </c>
      <c r="G3738">
        <f>'[2]Order Form'!F3687</f>
        <v>0</v>
      </c>
      <c r="H3738">
        <f>'[2]Order Form'!G3687</f>
        <v>0</v>
      </c>
      <c r="I3738" t="str">
        <f>'[2]Order Form'!H3687</f>
        <v>*(CC) WS ZIG ZAG CLAW CLIP BLACK</v>
      </c>
      <c r="J3738">
        <f>'[2]Order Form'!I3687</f>
        <v>3</v>
      </c>
      <c r="K3738">
        <f>'[2]Order Form'!J3687</f>
        <v>4.82</v>
      </c>
      <c r="L3738">
        <f>'[2]Order Form'!K3687</f>
        <v>7.95</v>
      </c>
      <c r="M3738">
        <f>'[2]Order Form'!L3533</f>
        <v>0</v>
      </c>
    </row>
    <row r="3739" spans="3:13" ht="15" hidden="1" customHeight="1" outlineLevel="2" x14ac:dyDescent="0.25">
      <c r="C3739" s="59" t="s">
        <v>37</v>
      </c>
      <c r="D3739" s="59" t="s">
        <v>37</v>
      </c>
      <c r="E3739">
        <f>'[2]Order Form'!D3688</f>
        <v>512263</v>
      </c>
      <c r="F3739">
        <f>'[2]Order Form'!E3688</f>
        <v>8112</v>
      </c>
      <c r="G3739">
        <f>'[2]Order Form'!F3688</f>
        <v>0</v>
      </c>
      <c r="H3739">
        <f>'[2]Order Form'!G3688</f>
        <v>0</v>
      </c>
      <c r="I3739" t="str">
        <f>'[2]Order Form'!H3688</f>
        <v xml:space="preserve">WS DELUXE CLAW CLIP MIDNIGHT MARBLE </v>
      </c>
      <c r="J3739">
        <f>'[2]Order Form'!I3688</f>
        <v>3</v>
      </c>
      <c r="K3739">
        <f>'[2]Order Form'!J3688</f>
        <v>6.03</v>
      </c>
      <c r="L3739">
        <f>'[2]Order Form'!K3688</f>
        <v>9.9499999999999993</v>
      </c>
      <c r="M3739">
        <f>'[2]Order Form'!L3534</f>
        <v>0</v>
      </c>
    </row>
    <row r="3740" spans="3:13" ht="15" hidden="1" customHeight="1" outlineLevel="2" x14ac:dyDescent="0.25">
      <c r="C3740" s="59" t="s">
        <v>37</v>
      </c>
      <c r="D3740" s="59" t="s">
        <v>37</v>
      </c>
      <c r="E3740">
        <f>'[2]Order Form'!D3689</f>
        <v>512264</v>
      </c>
      <c r="F3740">
        <f>'[2]Order Form'!E3689</f>
        <v>8113</v>
      </c>
      <c r="G3740">
        <f>'[2]Order Form'!F3689</f>
        <v>0</v>
      </c>
      <c r="H3740">
        <f>'[2]Order Form'!G3689</f>
        <v>0</v>
      </c>
      <c r="I3740" t="str">
        <f>'[2]Order Form'!H3689</f>
        <v xml:space="preserve">WS CHARLIE CLAW CLIP BLACK </v>
      </c>
      <c r="J3740">
        <f>'[2]Order Form'!I3689</f>
        <v>3</v>
      </c>
      <c r="K3740">
        <f>'[2]Order Form'!J3689</f>
        <v>4.82</v>
      </c>
      <c r="L3740">
        <f>'[2]Order Form'!K3689</f>
        <v>7.95</v>
      </c>
      <c r="M3740">
        <f>'[2]Order Form'!L3535</f>
        <v>0</v>
      </c>
    </row>
    <row r="3741" spans="3:13" ht="15" hidden="1" customHeight="1" outlineLevel="2" x14ac:dyDescent="0.25">
      <c r="C3741" s="59" t="s">
        <v>37</v>
      </c>
      <c r="D3741" s="59" t="s">
        <v>37</v>
      </c>
      <c r="E3741">
        <f>'[2]Order Form'!D3690</f>
        <v>504550</v>
      </c>
      <c r="F3741">
        <f>'[2]Order Form'!E3690</f>
        <v>8115</v>
      </c>
      <c r="G3741">
        <f>'[2]Order Form'!F3690</f>
        <v>0</v>
      </c>
      <c r="H3741">
        <f>'[2]Order Form'!G3690</f>
        <v>0</v>
      </c>
      <c r="I3741" t="str">
        <f>'[2]Order Form'!H3690</f>
        <v>WS ZOE SNAP CLIP BLACK (4)</v>
      </c>
      <c r="J3741">
        <f>'[2]Order Form'!I3690</f>
        <v>3</v>
      </c>
      <c r="K3741">
        <f>'[2]Order Form'!J3690</f>
        <v>2.39</v>
      </c>
      <c r="L3741">
        <f>'[2]Order Form'!K3690</f>
        <v>3.95</v>
      </c>
      <c r="M3741">
        <f>'[2]Order Form'!L3536</f>
        <v>0</v>
      </c>
    </row>
    <row r="3742" spans="3:13" ht="15" hidden="1" customHeight="1" outlineLevel="2" x14ac:dyDescent="0.25">
      <c r="C3742" s="59" t="s">
        <v>37</v>
      </c>
      <c r="D3742" s="59" t="s">
        <v>37</v>
      </c>
      <c r="E3742">
        <f>'[2]Order Form'!D3691</f>
        <v>508800</v>
      </c>
      <c r="F3742">
        <f>'[2]Order Form'!E3691</f>
        <v>8116</v>
      </c>
      <c r="G3742">
        <f>'[2]Order Form'!F3691</f>
        <v>0</v>
      </c>
      <c r="H3742">
        <f>'[2]Order Form'!G3691</f>
        <v>0</v>
      </c>
      <c r="I3742" t="str">
        <f>'[2]Order Form'!H3691</f>
        <v>WS LUCY CLIPS (2) BLACK</v>
      </c>
      <c r="J3742">
        <f>'[2]Order Form'!I3691</f>
        <v>3</v>
      </c>
      <c r="K3742">
        <f>'[2]Order Form'!J3691</f>
        <v>2.39</v>
      </c>
      <c r="L3742">
        <f>'[2]Order Form'!K3691</f>
        <v>3.95</v>
      </c>
      <c r="M3742" t="e">
        <f>'[2]Order Form'!#REF!</f>
        <v>#REF!</v>
      </c>
    </row>
    <row r="3743" spans="3:13" ht="15" hidden="1" customHeight="1" outlineLevel="2" x14ac:dyDescent="0.25">
      <c r="C3743" s="59" t="s">
        <v>37</v>
      </c>
      <c r="D3743" s="59" t="s">
        <v>37</v>
      </c>
      <c r="E3743">
        <f>'[2]Order Form'!D3692</f>
        <v>512253</v>
      </c>
      <c r="F3743">
        <f>'[2]Order Form'!E3692</f>
        <v>8118</v>
      </c>
      <c r="G3743">
        <f>'[2]Order Form'!F3692</f>
        <v>0</v>
      </c>
      <c r="H3743">
        <f>'[2]Order Form'!G3692</f>
        <v>0</v>
      </c>
      <c r="I3743" t="str">
        <f>'[2]Order Form'!H3692</f>
        <v>*(HS) WS WEAVE LEATHERETTE CLAW CLIP BLACK</v>
      </c>
      <c r="J3743">
        <f>'[2]Order Form'!I3692</f>
        <v>3</v>
      </c>
      <c r="K3743">
        <f>'[2]Order Form'!J3692</f>
        <v>6.03</v>
      </c>
      <c r="L3743">
        <f>'[2]Order Form'!K3692</f>
        <v>9.9499999999999993</v>
      </c>
      <c r="M3743">
        <f>'[2]Order Form'!L3537</f>
        <v>0</v>
      </c>
    </row>
    <row r="3744" spans="3:13" ht="15" hidden="1" customHeight="1" outlineLevel="2" x14ac:dyDescent="0.25">
      <c r="C3744" s="59" t="s">
        <v>37</v>
      </c>
      <c r="D3744" s="59" t="s">
        <v>37</v>
      </c>
      <c r="E3744">
        <f>'[2]Order Form'!D3693</f>
        <v>511569</v>
      </c>
      <c r="F3744">
        <f>'[2]Order Form'!E3693</f>
        <v>8119</v>
      </c>
      <c r="G3744">
        <f>'[2]Order Form'!F3693</f>
        <v>0</v>
      </c>
      <c r="H3744">
        <f>'[2]Order Form'!G3693</f>
        <v>0</v>
      </c>
      <c r="I3744" t="str">
        <f>'[2]Order Form'!H3693</f>
        <v>WS LUXE MARIA CLAW CLIP BLACK</v>
      </c>
      <c r="J3744">
        <f>'[2]Order Form'!I3693</f>
        <v>3</v>
      </c>
      <c r="K3744">
        <f>'[2]Order Form'!J3693</f>
        <v>4.21</v>
      </c>
      <c r="L3744">
        <f>'[2]Order Form'!K3693</f>
        <v>6.95</v>
      </c>
      <c r="M3744">
        <f>'[2]Order Form'!L3538</f>
        <v>0</v>
      </c>
    </row>
    <row r="3745" spans="3:13" ht="15" hidden="1" customHeight="1" outlineLevel="2" x14ac:dyDescent="0.25">
      <c r="C3745" s="59" t="s">
        <v>37</v>
      </c>
      <c r="D3745" s="59" t="s">
        <v>37</v>
      </c>
      <c r="E3745">
        <f>'[2]Order Form'!D3694</f>
        <v>510921</v>
      </c>
      <c r="F3745">
        <f>'[2]Order Form'!E3694</f>
        <v>8120</v>
      </c>
      <c r="G3745">
        <f>'[2]Order Form'!F3694</f>
        <v>0</v>
      </c>
      <c r="H3745">
        <f>'[2]Order Form'!G3694</f>
        <v>0</v>
      </c>
      <c r="I3745" t="str">
        <f>'[2]Order Form'!H3694</f>
        <v>WS BANANA CLIP BLACK</v>
      </c>
      <c r="J3745">
        <f>'[2]Order Form'!I3694</f>
        <v>3</v>
      </c>
      <c r="K3745">
        <f>'[2]Order Form'!J3694</f>
        <v>3</v>
      </c>
      <c r="L3745">
        <f>'[2]Order Form'!K3694</f>
        <v>4.95</v>
      </c>
      <c r="M3745">
        <f>'[2]Order Form'!L3539</f>
        <v>0</v>
      </c>
    </row>
    <row r="3746" spans="3:13" ht="15" hidden="1" customHeight="1" outlineLevel="2" x14ac:dyDescent="0.25">
      <c r="C3746" s="59" t="s">
        <v>37</v>
      </c>
      <c r="D3746" s="59" t="s">
        <v>37</v>
      </c>
      <c r="E3746">
        <f>'[2]Order Form'!D3695</f>
        <v>512443</v>
      </c>
      <c r="F3746">
        <f>'[2]Order Form'!E3695</f>
        <v>8122</v>
      </c>
      <c r="G3746">
        <f>'[2]Order Form'!F3695</f>
        <v>0</v>
      </c>
      <c r="H3746">
        <f>'[2]Order Form'!G3695</f>
        <v>0</v>
      </c>
      <c r="I3746" t="str">
        <f>'[2]Order Form'!H3695</f>
        <v>*(SH) WS ELLA BARETTE MATT BLACK</v>
      </c>
      <c r="J3746">
        <f>'[2]Order Form'!I3695</f>
        <v>3</v>
      </c>
      <c r="K3746">
        <f>'[2]Order Form'!J3695</f>
        <v>3</v>
      </c>
      <c r="L3746">
        <f>'[2]Order Form'!K3695</f>
        <v>4.95</v>
      </c>
      <c r="M3746">
        <f>'[2]Order Form'!L3540</f>
        <v>0</v>
      </c>
    </row>
    <row r="3747" spans="3:13" ht="15" hidden="1" customHeight="1" outlineLevel="2" x14ac:dyDescent="0.25">
      <c r="C3747" s="59" t="s">
        <v>37</v>
      </c>
      <c r="D3747" s="59" t="s">
        <v>37</v>
      </c>
      <c r="E3747">
        <f>'[2]Order Form'!D3696</f>
        <v>512300</v>
      </c>
      <c r="F3747">
        <f>'[2]Order Form'!E3696</f>
        <v>8123</v>
      </c>
      <c r="G3747">
        <f>'[2]Order Form'!F3696</f>
        <v>0</v>
      </c>
      <c r="H3747">
        <f>'[2]Order Form'!G3696</f>
        <v>0</v>
      </c>
      <c r="I3747" t="str">
        <f>'[2]Order Form'!H3696</f>
        <v xml:space="preserve">WS GEL GLITTER SNAP CLIP MIDNIGHT (4) </v>
      </c>
      <c r="J3747">
        <f>'[2]Order Form'!I3696</f>
        <v>3</v>
      </c>
      <c r="K3747">
        <f>'[2]Order Form'!J3696</f>
        <v>3</v>
      </c>
      <c r="L3747">
        <f>'[2]Order Form'!K3696</f>
        <v>4.95</v>
      </c>
      <c r="M3747" t="e">
        <f>'[2]Order Form'!#REF!</f>
        <v>#REF!</v>
      </c>
    </row>
    <row r="3748" spans="3:13" ht="15" hidden="1" customHeight="1" outlineLevel="2" x14ac:dyDescent="0.25">
      <c r="C3748" s="59" t="s">
        <v>37</v>
      </c>
      <c r="D3748" s="59" t="s">
        <v>37</v>
      </c>
      <c r="E3748">
        <f>'[2]Order Form'!D3697</f>
        <v>512216</v>
      </c>
      <c r="F3748">
        <f>'[2]Order Form'!E3697</f>
        <v>8124</v>
      </c>
      <c r="G3748">
        <f>'[2]Order Form'!F3697</f>
        <v>0</v>
      </c>
      <c r="H3748">
        <f>'[2]Order Form'!G3697</f>
        <v>0</v>
      </c>
      <c r="I3748" t="str">
        <f>'[2]Order Form'!H3697</f>
        <v>WS ELLIE CLIPS BLACK (4)</v>
      </c>
      <c r="J3748">
        <f>'[2]Order Form'!I3697</f>
        <v>3</v>
      </c>
      <c r="K3748">
        <f>'[2]Order Form'!J3697</f>
        <v>2.39</v>
      </c>
      <c r="L3748">
        <f>'[2]Order Form'!K3697</f>
        <v>3.95</v>
      </c>
      <c r="M3748">
        <f>'[2]Order Form'!L3541</f>
        <v>0</v>
      </c>
    </row>
    <row r="3749" spans="3:13" ht="15" hidden="1" customHeight="1" outlineLevel="2" x14ac:dyDescent="0.25">
      <c r="C3749" s="59" t="s">
        <v>37</v>
      </c>
      <c r="D3749" s="59" t="s">
        <v>37</v>
      </c>
      <c r="E3749">
        <f>'[2]Order Form'!D3698</f>
        <v>512212</v>
      </c>
      <c r="F3749">
        <f>'[2]Order Form'!E3698</f>
        <v>8125</v>
      </c>
      <c r="G3749">
        <f>'[2]Order Form'!F3698</f>
        <v>0</v>
      </c>
      <c r="H3749">
        <f>'[2]Order Form'!G3698</f>
        <v>0</v>
      </c>
      <c r="I3749" t="str">
        <f>'[2]Order Form'!H3698</f>
        <v>WS MIA SNAP CLIPS BLACK (6)</v>
      </c>
      <c r="J3749">
        <f>'[2]Order Form'!I3698</f>
        <v>3</v>
      </c>
      <c r="K3749">
        <f>'[2]Order Form'!J3698</f>
        <v>2.39</v>
      </c>
      <c r="L3749">
        <f>'[2]Order Form'!K3698</f>
        <v>3.95</v>
      </c>
      <c r="M3749">
        <f>'[2]Order Form'!L3542</f>
        <v>0</v>
      </c>
    </row>
    <row r="3750" spans="3:13" ht="15" hidden="1" customHeight="1" outlineLevel="2" x14ac:dyDescent="0.25">
      <c r="C3750" s="59" t="s">
        <v>37</v>
      </c>
      <c r="D3750" s="59" t="s">
        <v>37</v>
      </c>
      <c r="E3750">
        <f>'[2]Order Form'!D3699</f>
        <v>511616</v>
      </c>
      <c r="F3750">
        <f>'[2]Order Form'!E3699</f>
        <v>8127</v>
      </c>
      <c r="G3750">
        <f>'[2]Order Form'!F3699</f>
        <v>0</v>
      </c>
      <c r="H3750">
        <f>'[2]Order Form'!G3699</f>
        <v>0</v>
      </c>
      <c r="I3750" t="str">
        <f>'[2]Order Form'!H3699</f>
        <v xml:space="preserve">WS ZARA SNAP CLIP BLACK (4) </v>
      </c>
      <c r="J3750">
        <f>'[2]Order Form'!I3699</f>
        <v>3</v>
      </c>
      <c r="K3750">
        <f>'[2]Order Form'!J3699</f>
        <v>3</v>
      </c>
      <c r="L3750">
        <f>'[2]Order Form'!K3699</f>
        <v>4.95</v>
      </c>
      <c r="M3750">
        <f>'[2]Order Form'!L3543</f>
        <v>0</v>
      </c>
    </row>
    <row r="3751" spans="3:13" ht="15" hidden="1" customHeight="1" outlineLevel="2" x14ac:dyDescent="0.25">
      <c r="C3751" s="59" t="s">
        <v>37</v>
      </c>
      <c r="D3751" s="59" t="s">
        <v>37</v>
      </c>
      <c r="E3751">
        <f>'[2]Order Form'!D3700</f>
        <v>509272</v>
      </c>
      <c r="F3751">
        <f>'[2]Order Form'!E3700</f>
        <v>8128</v>
      </c>
      <c r="G3751">
        <f>'[2]Order Form'!F3700</f>
        <v>0</v>
      </c>
      <c r="H3751">
        <f>'[2]Order Form'!G3700</f>
        <v>0</v>
      </c>
      <c r="I3751" t="str">
        <f>'[2]Order Form'!H3700</f>
        <v>WS BLACK PATENT BOBBY PINS (8)</v>
      </c>
      <c r="J3751">
        <f>'[2]Order Form'!I3700</f>
        <v>3</v>
      </c>
      <c r="K3751">
        <f>'[2]Order Form'!J3700</f>
        <v>2.39</v>
      </c>
      <c r="L3751">
        <f>'[2]Order Form'!K3700</f>
        <v>3.95</v>
      </c>
      <c r="M3751">
        <f>'[2]Order Form'!L3544</f>
        <v>0</v>
      </c>
    </row>
    <row r="3752" spans="3:13" ht="15" hidden="1" customHeight="1" outlineLevel="2" x14ac:dyDescent="0.25">
      <c r="C3752" s="59" t="s">
        <v>37</v>
      </c>
      <c r="D3752" s="59" t="s">
        <v>37</v>
      </c>
      <c r="E3752">
        <f>'[2]Order Form'!D3701</f>
        <v>512213</v>
      </c>
      <c r="F3752">
        <f>'[2]Order Form'!E3701</f>
        <v>8129</v>
      </c>
      <c r="G3752">
        <f>'[2]Order Form'!F3701</f>
        <v>0</v>
      </c>
      <c r="H3752">
        <f>'[2]Order Form'!G3701</f>
        <v>0</v>
      </c>
      <c r="I3752" t="str">
        <f>'[2]Order Form'!H3701</f>
        <v>WS ESSENTIAL BOBBY PINS BLACK (25)</v>
      </c>
      <c r="J3752">
        <f>'[2]Order Form'!I3701</f>
        <v>3</v>
      </c>
      <c r="K3752">
        <f>'[2]Order Form'!J3701</f>
        <v>2.39</v>
      </c>
      <c r="L3752">
        <f>'[2]Order Form'!K3701</f>
        <v>3.95</v>
      </c>
      <c r="M3752">
        <f>'[2]Order Form'!L3545</f>
        <v>0</v>
      </c>
    </row>
    <row r="3753" spans="3:13" ht="15" hidden="1" customHeight="1" outlineLevel="2" x14ac:dyDescent="0.25">
      <c r="C3753" s="59" t="s">
        <v>37</v>
      </c>
      <c r="D3753" s="59" t="s">
        <v>37</v>
      </c>
      <c r="E3753">
        <f>'[2]Order Form'!D3702</f>
        <v>512301</v>
      </c>
      <c r="F3753">
        <f>'[2]Order Form'!E3702</f>
        <v>8140</v>
      </c>
      <c r="G3753">
        <f>'[2]Order Form'!F3702</f>
        <v>0</v>
      </c>
      <c r="H3753">
        <f>'[2]Order Form'!G3702</f>
        <v>0</v>
      </c>
      <c r="I3753" t="str">
        <f>'[2]Order Form'!H3702</f>
        <v>WS TEXTURED LEATHERETTE BOW BARETTE BLACK</v>
      </c>
      <c r="J3753">
        <f>'[2]Order Form'!I3702</f>
        <v>3</v>
      </c>
      <c r="K3753">
        <f>'[2]Order Form'!J3702</f>
        <v>4.82</v>
      </c>
      <c r="L3753">
        <f>'[2]Order Form'!K3702</f>
        <v>7.95</v>
      </c>
      <c r="M3753">
        <f>'[2]Order Form'!L3546</f>
        <v>0</v>
      </c>
    </row>
    <row r="3754" spans="3:13" ht="15" hidden="1" customHeight="1" outlineLevel="2" x14ac:dyDescent="0.25">
      <c r="C3754" s="59" t="s">
        <v>37</v>
      </c>
      <c r="D3754" s="59" t="s">
        <v>37</v>
      </c>
      <c r="E3754">
        <f>'[2]Order Form'!D3703</f>
        <v>0</v>
      </c>
      <c r="F3754">
        <f>'[2]Order Form'!E3703</f>
        <v>0</v>
      </c>
      <c r="G3754">
        <f>'[2]Order Form'!F3703</f>
        <v>0</v>
      </c>
      <c r="H3754">
        <f>'[2]Order Form'!G3703</f>
        <v>0</v>
      </c>
      <c r="I3754">
        <f>'[2]Order Form'!H3703</f>
        <v>0</v>
      </c>
      <c r="J3754">
        <f>'[2]Order Form'!I3703</f>
        <v>0</v>
      </c>
      <c r="K3754">
        <f>'[2]Order Form'!J3703</f>
        <v>0</v>
      </c>
      <c r="L3754">
        <f>'[2]Order Form'!K3703</f>
        <v>0</v>
      </c>
      <c r="M3754">
        <f>'[2]Order Form'!L3547</f>
        <v>0</v>
      </c>
    </row>
    <row r="3755" spans="3:13" ht="15" hidden="1" customHeight="1" outlineLevel="2" x14ac:dyDescent="0.25">
      <c r="C3755" s="59" t="s">
        <v>37</v>
      </c>
      <c r="D3755" s="59" t="s">
        <v>37</v>
      </c>
      <c r="E3755">
        <f>'[2]Order Form'!D3704</f>
        <v>504776</v>
      </c>
      <c r="F3755">
        <f>'[2]Order Form'!E3704</f>
        <v>8204</v>
      </c>
      <c r="G3755">
        <f>'[2]Order Form'!F3704</f>
        <v>0</v>
      </c>
      <c r="H3755">
        <f>'[2]Order Form'!G3704</f>
        <v>0</v>
      </c>
      <c r="I3755" t="str">
        <f>'[2]Order Form'!H3704</f>
        <v>WS PLAIN SCRUNCHIE BLACK</v>
      </c>
      <c r="J3755">
        <f>'[2]Order Form'!I3704</f>
        <v>3</v>
      </c>
      <c r="K3755">
        <f>'[2]Order Form'!J3704</f>
        <v>2.39</v>
      </c>
      <c r="L3755">
        <f>'[2]Order Form'!K3704</f>
        <v>3.95</v>
      </c>
      <c r="M3755">
        <f>'[2]Order Form'!L3548</f>
        <v>0</v>
      </c>
    </row>
    <row r="3756" spans="3:13" ht="15" hidden="1" customHeight="1" outlineLevel="2" x14ac:dyDescent="0.25">
      <c r="C3756" s="59" t="s">
        <v>37</v>
      </c>
      <c r="D3756" s="59" t="s">
        <v>37</v>
      </c>
      <c r="E3756">
        <f>'[2]Order Form'!D3705</f>
        <v>512229</v>
      </c>
      <c r="F3756">
        <f>'[2]Order Form'!E3705</f>
        <v>8205</v>
      </c>
      <c r="G3756">
        <f>'[2]Order Form'!F3705</f>
        <v>0</v>
      </c>
      <c r="H3756">
        <f>'[2]Order Form'!G3705</f>
        <v>0</v>
      </c>
      <c r="I3756" t="str">
        <f>'[2]Order Form'!H3705</f>
        <v>WS VELVET SCRUNCHIE BLACK</v>
      </c>
      <c r="J3756">
        <f>'[2]Order Form'!I3705</f>
        <v>3</v>
      </c>
      <c r="K3756">
        <f>'[2]Order Form'!J3705</f>
        <v>3</v>
      </c>
      <c r="L3756">
        <f>'[2]Order Form'!K3705</f>
        <v>4.95</v>
      </c>
      <c r="M3756">
        <f>'[2]Order Form'!L3549</f>
        <v>0</v>
      </c>
    </row>
    <row r="3757" spans="3:13" ht="15" hidden="1" customHeight="1" outlineLevel="2" x14ac:dyDescent="0.25">
      <c r="C3757" s="59" t="s">
        <v>37</v>
      </c>
      <c r="D3757" s="59" t="s">
        <v>37</v>
      </c>
      <c r="E3757">
        <f>'[2]Order Form'!D3706</f>
        <v>512289</v>
      </c>
      <c r="F3757">
        <f>'[2]Order Form'!E3706</f>
        <v>8206</v>
      </c>
      <c r="G3757">
        <f>'[2]Order Form'!F3706</f>
        <v>0</v>
      </c>
      <c r="H3757">
        <f>'[2]Order Form'!G3706</f>
        <v>0</v>
      </c>
      <c r="I3757" t="str">
        <f>'[2]Order Form'!H3706</f>
        <v>*(SE) WS FLORAL LACE SCRUNCHIE BLACK</v>
      </c>
      <c r="J3757">
        <f>'[2]Order Form'!I3706</f>
        <v>3</v>
      </c>
      <c r="K3757">
        <f>'[2]Order Form'!J3706</f>
        <v>3</v>
      </c>
      <c r="L3757">
        <f>'[2]Order Form'!K3706</f>
        <v>4.95</v>
      </c>
      <c r="M3757">
        <f>'[2]Order Form'!L3550</f>
        <v>0</v>
      </c>
    </row>
    <row r="3758" spans="3:13" ht="15" hidden="1" customHeight="1" outlineLevel="2" x14ac:dyDescent="0.25">
      <c r="C3758" s="59" t="s">
        <v>37</v>
      </c>
      <c r="D3758" s="59" t="s">
        <v>37</v>
      </c>
      <c r="E3758">
        <f>'[2]Order Form'!D3707</f>
        <v>511568</v>
      </c>
      <c r="F3758">
        <f>'[2]Order Form'!E3707</f>
        <v>8207</v>
      </c>
      <c r="G3758">
        <f>'[2]Order Form'!F3707</f>
        <v>0</v>
      </c>
      <c r="H3758">
        <f>'[2]Order Form'!G3707</f>
        <v>0</v>
      </c>
      <c r="I3758" t="str">
        <f>'[2]Order Form'!H3707</f>
        <v>WS CURVY ELASTIC BLACK (6)</v>
      </c>
      <c r="J3758">
        <f>'[2]Order Form'!I3707</f>
        <v>3</v>
      </c>
      <c r="K3758">
        <f>'[2]Order Form'!J3707</f>
        <v>2.39</v>
      </c>
      <c r="L3758">
        <f>'[2]Order Form'!K3707</f>
        <v>3.95</v>
      </c>
      <c r="M3758">
        <f>'[2]Order Form'!L3551</f>
        <v>0</v>
      </c>
    </row>
    <row r="3759" spans="3:13" ht="15" hidden="1" customHeight="1" outlineLevel="2" x14ac:dyDescent="0.25">
      <c r="C3759" s="59" t="s">
        <v>37</v>
      </c>
      <c r="D3759" s="59" t="s">
        <v>37</v>
      </c>
      <c r="E3759">
        <f>'[2]Order Form'!D3708</f>
        <v>512208</v>
      </c>
      <c r="F3759">
        <f>'[2]Order Form'!E3708</f>
        <v>8209</v>
      </c>
      <c r="G3759">
        <f>'[2]Order Form'!F3708</f>
        <v>0</v>
      </c>
      <c r="H3759" t="str">
        <f>'[2]Order Form'!G3708</f>
        <v>LOW</v>
      </c>
      <c r="I3759" t="str">
        <f>'[2]Order Form'!H3708</f>
        <v>WS POLLY SNAGLESS ELASTICS CLEAR/BLACK (36)</v>
      </c>
      <c r="J3759">
        <f>'[2]Order Form'!I3708</f>
        <v>3</v>
      </c>
      <c r="K3759">
        <f>'[2]Order Form'!J3708</f>
        <v>2.39</v>
      </c>
      <c r="L3759">
        <f>'[2]Order Form'!K3708</f>
        <v>3.95</v>
      </c>
      <c r="M3759">
        <f>'[2]Order Form'!L3552</f>
        <v>0</v>
      </c>
    </row>
    <row r="3760" spans="3:13" ht="15" hidden="1" customHeight="1" outlineLevel="2" x14ac:dyDescent="0.25">
      <c r="C3760" s="59" t="s">
        <v>37</v>
      </c>
      <c r="D3760" s="59" t="s">
        <v>37</v>
      </c>
      <c r="E3760">
        <f>'[2]Order Form'!D3709</f>
        <v>507870</v>
      </c>
      <c r="F3760">
        <f>'[2]Order Form'!E3709</f>
        <v>8210</v>
      </c>
      <c r="G3760">
        <f>'[2]Order Form'!F3709</f>
        <v>0</v>
      </c>
      <c r="H3760">
        <f>'[2]Order Form'!G3709</f>
        <v>0</v>
      </c>
      <c r="I3760" t="str">
        <f>'[2]Order Form'!H3709</f>
        <v xml:space="preserve">WS RIBBED ELASTIC BLACK (4) </v>
      </c>
      <c r="J3760">
        <f>'[2]Order Form'!I3709</f>
        <v>3</v>
      </c>
      <c r="K3760">
        <f>'[2]Order Form'!J3709</f>
        <v>2.39</v>
      </c>
      <c r="L3760">
        <f>'[2]Order Form'!K3709</f>
        <v>3.95</v>
      </c>
      <c r="M3760">
        <f>'[2]Order Form'!L3553</f>
        <v>0</v>
      </c>
    </row>
    <row r="3761" spans="3:13" ht="15" hidden="1" customHeight="1" outlineLevel="2" x14ac:dyDescent="0.25">
      <c r="C3761" s="59" t="s">
        <v>37</v>
      </c>
      <c r="D3761" s="59" t="s">
        <v>37</v>
      </c>
      <c r="E3761">
        <f>'[2]Order Form'!D3710</f>
        <v>509273</v>
      </c>
      <c r="F3761">
        <f>'[2]Order Form'!E3710</f>
        <v>8219</v>
      </c>
      <c r="G3761">
        <f>'[2]Order Form'!F3710</f>
        <v>0</v>
      </c>
      <c r="H3761">
        <f>'[2]Order Form'!G3710</f>
        <v>0</v>
      </c>
      <c r="I3761" t="str">
        <f>'[2]Order Form'!H3710</f>
        <v>WS SOFT ELASTICS BULK PACK BLACK (8)</v>
      </c>
      <c r="J3761">
        <f>'[2]Order Form'!I3710</f>
        <v>3</v>
      </c>
      <c r="K3761">
        <f>'[2]Order Form'!J3710</f>
        <v>3.61</v>
      </c>
      <c r="L3761">
        <f>'[2]Order Form'!K3710</f>
        <v>5.95</v>
      </c>
      <c r="M3761">
        <f>'[2]Order Form'!L3554</f>
        <v>0</v>
      </c>
    </row>
    <row r="3762" spans="3:13" ht="15" hidden="1" customHeight="1" outlineLevel="2" x14ac:dyDescent="0.25">
      <c r="C3762" s="59" t="s">
        <v>37</v>
      </c>
      <c r="D3762" s="59" t="s">
        <v>37</v>
      </c>
      <c r="E3762">
        <f>'[2]Order Form'!D3711</f>
        <v>0</v>
      </c>
      <c r="F3762">
        <f>'[2]Order Form'!E3711</f>
        <v>0</v>
      </c>
      <c r="G3762">
        <f>'[2]Order Form'!F3711</f>
        <v>0</v>
      </c>
      <c r="H3762">
        <f>'[2]Order Form'!G3711</f>
        <v>0</v>
      </c>
      <c r="I3762">
        <f>'[2]Order Form'!H3711</f>
        <v>0</v>
      </c>
      <c r="J3762">
        <f>'[2]Order Form'!I3711</f>
        <v>0</v>
      </c>
      <c r="K3762">
        <f>'[2]Order Form'!J3711</f>
        <v>0</v>
      </c>
      <c r="L3762">
        <f>'[2]Order Form'!K3711</f>
        <v>0</v>
      </c>
      <c r="M3762">
        <f>'[2]Order Form'!L3555</f>
        <v>0</v>
      </c>
    </row>
    <row r="3763" spans="3:13" ht="15" hidden="1" customHeight="1" outlineLevel="2" x14ac:dyDescent="0.25">
      <c r="C3763" s="59" t="s">
        <v>37</v>
      </c>
      <c r="D3763" s="59" t="s">
        <v>37</v>
      </c>
      <c r="E3763">
        <f>'[2]Order Form'!D3712</f>
        <v>510915</v>
      </c>
      <c r="F3763">
        <f>'[2]Order Form'!E3712</f>
        <v>8410</v>
      </c>
      <c r="G3763">
        <f>'[2]Order Form'!F3712</f>
        <v>0</v>
      </c>
      <c r="H3763">
        <f>'[2]Order Form'!G3712</f>
        <v>0</v>
      </c>
      <c r="I3763" t="str">
        <f>'[2]Order Form'!H3712</f>
        <v>*(HB) WS SLIM PLAITED HEADBAND BLACK</v>
      </c>
      <c r="J3763">
        <f>'[2]Order Form'!I3712</f>
        <v>1</v>
      </c>
      <c r="K3763">
        <f>'[2]Order Form'!J3712</f>
        <v>3</v>
      </c>
      <c r="L3763">
        <f>'[2]Order Form'!K3712</f>
        <v>4.95</v>
      </c>
      <c r="M3763">
        <f>'[2]Order Form'!L3556</f>
        <v>0</v>
      </c>
    </row>
    <row r="3764" spans="3:13" ht="15" hidden="1" customHeight="1" outlineLevel="2" x14ac:dyDescent="0.25">
      <c r="C3764" s="59" t="s">
        <v>37</v>
      </c>
      <c r="D3764" s="59" t="s">
        <v>37</v>
      </c>
      <c r="E3764">
        <f>'[2]Order Form'!D3713</f>
        <v>510916</v>
      </c>
      <c r="F3764">
        <f>'[2]Order Form'!E3713</f>
        <v>8411</v>
      </c>
      <c r="G3764">
        <f>'[2]Order Form'!F3713</f>
        <v>0</v>
      </c>
      <c r="H3764">
        <f>'[2]Order Form'!G3713</f>
        <v>0</v>
      </c>
      <c r="I3764" t="str">
        <f>'[2]Order Form'!H3713</f>
        <v>WS EVERYDAY HEADBAND BLACK</v>
      </c>
      <c r="J3764">
        <f>'[2]Order Form'!I3713</f>
        <v>1</v>
      </c>
      <c r="K3764">
        <f>'[2]Order Form'!J3713</f>
        <v>3</v>
      </c>
      <c r="L3764">
        <f>'[2]Order Form'!K3713</f>
        <v>4.95</v>
      </c>
      <c r="M3764">
        <f>'[2]Order Form'!L3557</f>
        <v>0</v>
      </c>
    </row>
    <row r="3765" spans="3:13" ht="15" hidden="1" customHeight="1" outlineLevel="2" x14ac:dyDescent="0.25">
      <c r="C3765" s="59" t="s">
        <v>37</v>
      </c>
      <c r="D3765" s="59" t="s">
        <v>37</v>
      </c>
      <c r="E3765">
        <f>'[2]Order Form'!D3714</f>
        <v>512312</v>
      </c>
      <c r="F3765">
        <f>'[2]Order Form'!E3714</f>
        <v>8415</v>
      </c>
      <c r="G3765">
        <f>'[2]Order Form'!F3714</f>
        <v>0</v>
      </c>
      <c r="H3765">
        <f>'[2]Order Form'!G3714</f>
        <v>0</v>
      </c>
      <c r="I3765" t="str">
        <f>'[2]Order Form'!H3714</f>
        <v xml:space="preserve">*(HB) WS RIBBED HEADBAND BLACK </v>
      </c>
      <c r="J3765">
        <f>'[2]Order Form'!I3714</f>
        <v>1</v>
      </c>
      <c r="K3765">
        <f>'[2]Order Form'!J3714</f>
        <v>3.61</v>
      </c>
      <c r="L3765">
        <f>'[2]Order Form'!K3714</f>
        <v>5.95</v>
      </c>
      <c r="M3765">
        <f>'[2]Order Form'!L3558</f>
        <v>0</v>
      </c>
    </row>
    <row r="3766" spans="3:13" ht="15" hidden="1" customHeight="1" outlineLevel="2" x14ac:dyDescent="0.25">
      <c r="C3766" s="59" t="s">
        <v>37</v>
      </c>
      <c r="D3766" s="59" t="s">
        <v>37</v>
      </c>
      <c r="E3766">
        <f>'[2]Order Form'!D3715</f>
        <v>512462</v>
      </c>
      <c r="F3766">
        <f>'[2]Order Form'!E3715</f>
        <v>8423</v>
      </c>
      <c r="G3766">
        <f>'[2]Order Form'!F3715</f>
        <v>0</v>
      </c>
      <c r="H3766">
        <f>'[2]Order Form'!G3715</f>
        <v>0</v>
      </c>
      <c r="I3766" t="str">
        <f>'[2]Order Form'!H3715</f>
        <v>*(HB) WS VELVET PADDED HEADBAND BLACK</v>
      </c>
      <c r="J3766">
        <f>'[2]Order Form'!I3715</f>
        <v>1</v>
      </c>
      <c r="K3766">
        <f>'[2]Order Form'!J3715</f>
        <v>6.03</v>
      </c>
      <c r="L3766">
        <f>'[2]Order Form'!K3715</f>
        <v>9.9499999999999993</v>
      </c>
      <c r="M3766">
        <f>'[2]Order Form'!L3559</f>
        <v>0</v>
      </c>
    </row>
    <row r="3767" spans="3:13" ht="15" hidden="1" customHeight="1" outlineLevel="2" x14ac:dyDescent="0.25">
      <c r="C3767" s="59" t="s">
        <v>37</v>
      </c>
      <c r="D3767" s="59" t="s">
        <v>37</v>
      </c>
      <c r="E3767">
        <f>'[2]Order Form'!D3716</f>
        <v>512463</v>
      </c>
      <c r="F3767">
        <f>'[2]Order Form'!E3716</f>
        <v>8424</v>
      </c>
      <c r="G3767">
        <f>'[2]Order Form'!F3716</f>
        <v>0</v>
      </c>
      <c r="H3767">
        <f>'[2]Order Form'!G3716</f>
        <v>0</v>
      </c>
      <c r="I3767" t="str">
        <f>'[2]Order Form'!H3716</f>
        <v>*(HB) WS SATIN PADDED HEADBAND BLACK</v>
      </c>
      <c r="J3767">
        <f>'[2]Order Form'!I3716</f>
        <v>1</v>
      </c>
      <c r="K3767">
        <f>'[2]Order Form'!J3716</f>
        <v>6.03</v>
      </c>
      <c r="L3767">
        <f>'[2]Order Form'!K3716</f>
        <v>9.9499999999999993</v>
      </c>
      <c r="M3767">
        <f>'[2]Order Form'!L3560</f>
        <v>0</v>
      </c>
    </row>
    <row r="3768" spans="3:13" ht="15" hidden="1" customHeight="1" outlineLevel="2" x14ac:dyDescent="0.25">
      <c r="C3768" s="59" t="s">
        <v>37</v>
      </c>
      <c r="D3768" s="59" t="s">
        <v>37</v>
      </c>
      <c r="E3768">
        <f>'[2]Order Form'!D3717</f>
        <v>0</v>
      </c>
      <c r="F3768">
        <f>'[2]Order Form'!E3717</f>
        <v>0</v>
      </c>
      <c r="G3768">
        <f>'[2]Order Form'!F3717</f>
        <v>0</v>
      </c>
      <c r="H3768">
        <f>'[2]Order Form'!G3717</f>
        <v>0</v>
      </c>
      <c r="I3768">
        <f>'[2]Order Form'!H3717</f>
        <v>0</v>
      </c>
      <c r="J3768">
        <f>'[2]Order Form'!I3717</f>
        <v>0</v>
      </c>
      <c r="K3768">
        <f>'[2]Order Form'!J3717</f>
        <v>0</v>
      </c>
      <c r="L3768">
        <f>'[2]Order Form'!K3717</f>
        <v>0</v>
      </c>
      <c r="M3768">
        <f>'[2]Order Form'!L3561</f>
        <v>0</v>
      </c>
    </row>
    <row r="3769" spans="3:13" ht="15" hidden="1" customHeight="1" outlineLevel="2" x14ac:dyDescent="0.25">
      <c r="C3769" s="59" t="s">
        <v>37</v>
      </c>
      <c r="D3769" s="59" t="s">
        <v>37</v>
      </c>
      <c r="E3769">
        <f>'[2]Order Form'!D3718</f>
        <v>0</v>
      </c>
      <c r="F3769">
        <f>'[2]Order Form'!E3718</f>
        <v>0</v>
      </c>
      <c r="G3769">
        <f>'[2]Order Form'!F3718</f>
        <v>0</v>
      </c>
      <c r="H3769">
        <f>'[2]Order Form'!G3718</f>
        <v>0</v>
      </c>
      <c r="I3769">
        <f>'[2]Order Form'!H3718</f>
        <v>0</v>
      </c>
      <c r="J3769">
        <f>'[2]Order Form'!I3718</f>
        <v>0</v>
      </c>
      <c r="K3769">
        <f>'[2]Order Form'!J3718</f>
        <v>0</v>
      </c>
      <c r="L3769">
        <f>'[2]Order Form'!K3718</f>
        <v>0</v>
      </c>
      <c r="M3769">
        <f>'[2]Order Form'!L3562</f>
        <v>0</v>
      </c>
    </row>
    <row r="3770" spans="3:13" ht="15" hidden="1" customHeight="1" outlineLevel="2" x14ac:dyDescent="0.25">
      <c r="C3770" s="59" t="s">
        <v>37</v>
      </c>
      <c r="D3770" s="59" t="s">
        <v>37</v>
      </c>
      <c r="E3770">
        <f>'[2]Order Form'!D3719</f>
        <v>509274</v>
      </c>
      <c r="F3770">
        <f>'[2]Order Form'!E3719</f>
        <v>8804</v>
      </c>
      <c r="G3770">
        <f>'[2]Order Form'!F3719</f>
        <v>0</v>
      </c>
      <c r="H3770">
        <f>'[2]Order Form'!G3719</f>
        <v>0</v>
      </c>
      <c r="I3770" t="str">
        <f>'[2]Order Form'!H3719</f>
        <v xml:space="preserve">WS ZEBRA SNAP CLIPS (4) </v>
      </c>
      <c r="J3770">
        <f>'[2]Order Form'!I3719</f>
        <v>3</v>
      </c>
      <c r="K3770">
        <f>'[2]Order Form'!J3719</f>
        <v>3</v>
      </c>
      <c r="L3770">
        <f>'[2]Order Form'!K3719</f>
        <v>4.95</v>
      </c>
      <c r="M3770">
        <f>'[2]Order Form'!L3563</f>
        <v>0</v>
      </c>
    </row>
    <row r="3771" spans="3:13" ht="15" hidden="1" customHeight="1" outlineLevel="2" x14ac:dyDescent="0.25">
      <c r="C3771" s="59" t="s">
        <v>37</v>
      </c>
      <c r="D3771" s="59" t="s">
        <v>37</v>
      </c>
      <c r="E3771">
        <f>'[2]Order Form'!D3720</f>
        <v>0</v>
      </c>
      <c r="F3771">
        <f>'[2]Order Form'!E3720</f>
        <v>0</v>
      </c>
      <c r="G3771">
        <f>'[2]Order Form'!F3720</f>
        <v>0</v>
      </c>
      <c r="H3771">
        <f>'[2]Order Form'!G3720</f>
        <v>0</v>
      </c>
      <c r="I3771">
        <f>'[2]Order Form'!H3720</f>
        <v>0</v>
      </c>
      <c r="J3771">
        <f>'[2]Order Form'!I3720</f>
        <v>0</v>
      </c>
      <c r="K3771">
        <f>'[2]Order Form'!J3720</f>
        <v>0</v>
      </c>
      <c r="L3771">
        <f>'[2]Order Form'!K3720</f>
        <v>0</v>
      </c>
      <c r="M3771" t="e">
        <f>'[2]Order Form'!#REF!</f>
        <v>#REF!</v>
      </c>
    </row>
    <row r="3772" spans="3:13" ht="15" hidden="1" customHeight="1" outlineLevel="2" x14ac:dyDescent="0.25">
      <c r="C3772" s="59" t="s">
        <v>37</v>
      </c>
      <c r="D3772" s="59" t="s">
        <v>37</v>
      </c>
      <c r="E3772">
        <f>'[2]Order Form'!D3721</f>
        <v>504084</v>
      </c>
      <c r="F3772">
        <f>'[2]Order Form'!E3721</f>
        <v>8807</v>
      </c>
      <c r="G3772">
        <f>'[2]Order Form'!F3721</f>
        <v>0</v>
      </c>
      <c r="H3772">
        <f>'[2]Order Form'!G3721</f>
        <v>0</v>
      </c>
      <c r="I3772" t="str">
        <f>'[2]Order Form'!H3721</f>
        <v>WS 5MM SNAGLESS ELASTICS (5) SLATE</v>
      </c>
      <c r="J3772">
        <f>'[2]Order Form'!I3721</f>
        <v>3</v>
      </c>
      <c r="K3772">
        <f>'[2]Order Form'!J3721</f>
        <v>2.39</v>
      </c>
      <c r="L3772">
        <f>'[2]Order Form'!K3721</f>
        <v>3.95</v>
      </c>
      <c r="M3772">
        <f>'[2]Order Form'!L3564</f>
        <v>0</v>
      </c>
    </row>
    <row r="3773" spans="3:13" ht="15" hidden="1" customHeight="1" outlineLevel="2" x14ac:dyDescent="0.25">
      <c r="C3773" s="59" t="s">
        <v>37</v>
      </c>
      <c r="D3773" s="59" t="s">
        <v>37</v>
      </c>
      <c r="E3773">
        <f>'[2]Order Form'!D3722</f>
        <v>510786</v>
      </c>
      <c r="F3773">
        <f>'[2]Order Form'!E3722</f>
        <v>8826</v>
      </c>
      <c r="G3773">
        <f>'[2]Order Form'!F3722</f>
        <v>0</v>
      </c>
      <c r="H3773">
        <f>'[2]Order Form'!G3722</f>
        <v>0</v>
      </c>
      <c r="I3773" t="str">
        <f>'[2]Order Form'!H3722</f>
        <v>WS LEOPARD SCRUNCHIE WHITE/BLACK</v>
      </c>
      <c r="J3773">
        <f>'[2]Order Form'!I3722</f>
        <v>3</v>
      </c>
      <c r="K3773">
        <f>'[2]Order Form'!J3722</f>
        <v>3</v>
      </c>
      <c r="L3773">
        <f>'[2]Order Form'!K3722</f>
        <v>4.95</v>
      </c>
      <c r="M3773">
        <f>'[2]Order Form'!L3565</f>
        <v>0</v>
      </c>
    </row>
    <row r="3774" spans="3:13" ht="15" hidden="1" customHeight="1" outlineLevel="2" x14ac:dyDescent="0.25">
      <c r="C3774" s="59" t="s">
        <v>37</v>
      </c>
      <c r="D3774" s="59" t="s">
        <v>37</v>
      </c>
      <c r="E3774">
        <f>'[2]Order Form'!D3723</f>
        <v>0</v>
      </c>
      <c r="F3774">
        <f>'[2]Order Form'!E3723</f>
        <v>0</v>
      </c>
      <c r="G3774">
        <f>'[2]Order Form'!F3723</f>
        <v>0</v>
      </c>
      <c r="H3774">
        <f>'[2]Order Form'!G3723</f>
        <v>0</v>
      </c>
      <c r="I3774">
        <f>'[2]Order Form'!H3723</f>
        <v>0</v>
      </c>
      <c r="J3774">
        <f>'[2]Order Form'!I3723</f>
        <v>0</v>
      </c>
      <c r="K3774">
        <f>'[2]Order Form'!J3723</f>
        <v>0</v>
      </c>
      <c r="L3774">
        <f>'[2]Order Form'!K3723</f>
        <v>0</v>
      </c>
      <c r="M3774">
        <f>'[2]Order Form'!L3566</f>
        <v>0</v>
      </c>
    </row>
    <row r="3775" spans="3:13" ht="15" hidden="1" customHeight="1" outlineLevel="2" x14ac:dyDescent="0.25">
      <c r="C3775" s="59" t="s">
        <v>37</v>
      </c>
      <c r="D3775" s="59" t="s">
        <v>37</v>
      </c>
      <c r="E3775">
        <f>'[2]Order Form'!D3724</f>
        <v>0</v>
      </c>
      <c r="F3775">
        <f>'[2]Order Form'!E3724</f>
        <v>0</v>
      </c>
      <c r="G3775">
        <f>'[2]Order Form'!F3724</f>
        <v>0</v>
      </c>
      <c r="H3775">
        <f>'[2]Order Form'!G3724</f>
        <v>0</v>
      </c>
      <c r="I3775">
        <f>'[2]Order Form'!H3724</f>
        <v>0</v>
      </c>
      <c r="J3775">
        <f>'[2]Order Form'!I3724</f>
        <v>0</v>
      </c>
      <c r="K3775">
        <f>'[2]Order Form'!J3724</f>
        <v>0</v>
      </c>
      <c r="L3775">
        <f>'[2]Order Form'!K3724</f>
        <v>0</v>
      </c>
      <c r="M3775">
        <f>'[2]Order Form'!L3567</f>
        <v>0</v>
      </c>
    </row>
    <row r="3776" spans="3:13" ht="15" hidden="1" customHeight="1" outlineLevel="2" x14ac:dyDescent="0.25">
      <c r="C3776" s="59" t="s">
        <v>37</v>
      </c>
      <c r="D3776" s="59" t="s">
        <v>37</v>
      </c>
      <c r="E3776">
        <f>'[2]Order Form'!D3725</f>
        <v>506342</v>
      </c>
      <c r="F3776">
        <f>'[2]Order Form'!E3725</f>
        <v>8901</v>
      </c>
      <c r="G3776">
        <f>'[2]Order Form'!F3725</f>
        <v>0</v>
      </c>
      <c r="H3776">
        <f>'[2]Order Form'!G3725</f>
        <v>0</v>
      </c>
      <c r="I3776" t="str">
        <f>'[2]Order Form'!H3725</f>
        <v>WS NATURAL ELASTIC SET (6)</v>
      </c>
      <c r="J3776">
        <f>'[2]Order Form'!I3725</f>
        <v>3</v>
      </c>
      <c r="K3776">
        <f>'[2]Order Form'!J3725</f>
        <v>3</v>
      </c>
      <c r="L3776">
        <f>'[2]Order Form'!K3725</f>
        <v>4.95</v>
      </c>
      <c r="M3776">
        <f>'[2]Order Form'!L3568</f>
        <v>0</v>
      </c>
    </row>
    <row r="3777" spans="3:13" ht="15" hidden="1" customHeight="1" outlineLevel="2" x14ac:dyDescent="0.25">
      <c r="C3777" s="59" t="s">
        <v>37</v>
      </c>
      <c r="D3777" s="59" t="s">
        <v>37</v>
      </c>
      <c r="E3777">
        <f>'[2]Order Form'!D3726</f>
        <v>0</v>
      </c>
      <c r="F3777">
        <f>'[2]Order Form'!E3726</f>
        <v>0</v>
      </c>
      <c r="G3777">
        <f>'[2]Order Form'!F3726</f>
        <v>0</v>
      </c>
      <c r="H3777">
        <f>'[2]Order Form'!G3726</f>
        <v>0</v>
      </c>
      <c r="I3777">
        <f>'[2]Order Form'!H3726</f>
        <v>0</v>
      </c>
      <c r="J3777">
        <f>'[2]Order Form'!I3726</f>
        <v>0</v>
      </c>
      <c r="K3777">
        <f>'[2]Order Form'!J3726</f>
        <v>0</v>
      </c>
      <c r="L3777">
        <f>'[2]Order Form'!K3726</f>
        <v>0</v>
      </c>
      <c r="M3777">
        <f>'[2]Order Form'!L3569</f>
        <v>0</v>
      </c>
    </row>
    <row r="3778" spans="3:13" ht="15" hidden="1" customHeight="1" outlineLevel="2" x14ac:dyDescent="0.25">
      <c r="C3778" s="59" t="s">
        <v>37</v>
      </c>
      <c r="D3778" s="59" t="s">
        <v>37</v>
      </c>
      <c r="E3778">
        <f>'[2]Order Form'!D3727</f>
        <v>508780</v>
      </c>
      <c r="F3778">
        <f>'[2]Order Form'!E3727</f>
        <v>8910</v>
      </c>
      <c r="G3778">
        <f>'[2]Order Form'!F3727</f>
        <v>0</v>
      </c>
      <c r="H3778" t="str">
        <f>'[2]Order Form'!G3727</f>
        <v>LOW</v>
      </c>
      <c r="I3778" t="str">
        <f>'[2]Order Form'!H3727</f>
        <v>WS SMART SCRUNCHIE METALLIC SILVER</v>
      </c>
      <c r="J3778">
        <f>'[2]Order Form'!I3727</f>
        <v>3</v>
      </c>
      <c r="K3778">
        <f>'[2]Order Form'!J3727</f>
        <v>3.61</v>
      </c>
      <c r="L3778">
        <f>'[2]Order Form'!K3727</f>
        <v>5.95</v>
      </c>
      <c r="M3778">
        <f>'[2]Order Form'!L3570</f>
        <v>0</v>
      </c>
    </row>
    <row r="3779" spans="3:13" ht="15" hidden="1" customHeight="1" outlineLevel="2" x14ac:dyDescent="0.25">
      <c r="C3779" s="59" t="s">
        <v>37</v>
      </c>
      <c r="D3779" s="59" t="s">
        <v>37</v>
      </c>
      <c r="E3779">
        <f>'[2]Order Form'!D3728</f>
        <v>509604</v>
      </c>
      <c r="F3779">
        <f>'[2]Order Form'!E3728</f>
        <v>8911</v>
      </c>
      <c r="G3779">
        <f>'[2]Order Form'!F3728</f>
        <v>0</v>
      </c>
      <c r="H3779">
        <f>'[2]Order Form'!G3728</f>
        <v>0</v>
      </c>
      <c r="I3779" t="str">
        <f>'[2]Order Form'!H3728</f>
        <v>WS GREY SCRUNCHIE</v>
      </c>
      <c r="J3779">
        <f>'[2]Order Form'!I3728</f>
        <v>3</v>
      </c>
      <c r="K3779">
        <f>'[2]Order Form'!J3728</f>
        <v>3</v>
      </c>
      <c r="L3779">
        <f>'[2]Order Form'!K3728</f>
        <v>4.95</v>
      </c>
      <c r="M3779">
        <f>'[2]Order Form'!L3571</f>
        <v>0</v>
      </c>
    </row>
    <row r="3780" spans="3:13" ht="15" hidden="1" customHeight="1" outlineLevel="2" x14ac:dyDescent="0.25">
      <c r="C3780" s="59" t="s">
        <v>37</v>
      </c>
      <c r="D3780" s="59" t="s">
        <v>37</v>
      </c>
      <c r="E3780">
        <f>'[2]Order Form'!D3729</f>
        <v>512286</v>
      </c>
      <c r="F3780">
        <f>'[2]Order Form'!E3729</f>
        <v>8912</v>
      </c>
      <c r="G3780">
        <f>'[2]Order Form'!F3729</f>
        <v>0</v>
      </c>
      <c r="H3780">
        <f>'[2]Order Form'!G3729</f>
        <v>0</v>
      </c>
      <c r="I3780" t="str">
        <f>'[2]Order Form'!H3729</f>
        <v>*(SE) WS JERSEY SCRUNCHIE WHITE/GREY (2)</v>
      </c>
      <c r="J3780">
        <f>'[2]Order Form'!I3729</f>
        <v>3</v>
      </c>
      <c r="K3780">
        <f>'[2]Order Form'!J3729</f>
        <v>4.82</v>
      </c>
      <c r="L3780">
        <f>'[2]Order Form'!K3729</f>
        <v>7.95</v>
      </c>
      <c r="M3780">
        <f>'[2]Order Form'!L3572</f>
        <v>0</v>
      </c>
    </row>
    <row r="3781" spans="3:13" ht="15" hidden="1" customHeight="1" outlineLevel="2" x14ac:dyDescent="0.25">
      <c r="C3781" s="59" t="s">
        <v>37</v>
      </c>
      <c r="D3781" s="59" t="s">
        <v>37</v>
      </c>
      <c r="E3781">
        <f>'[2]Order Form'!D3730</f>
        <v>0</v>
      </c>
      <c r="F3781">
        <f>'[2]Order Form'!E3730</f>
        <v>0</v>
      </c>
      <c r="G3781">
        <f>'[2]Order Form'!F3730</f>
        <v>0</v>
      </c>
      <c r="H3781">
        <f>'[2]Order Form'!G3730</f>
        <v>0</v>
      </c>
      <c r="I3781">
        <f>'[2]Order Form'!H3730</f>
        <v>0</v>
      </c>
      <c r="J3781">
        <f>'[2]Order Form'!I3730</f>
        <v>0</v>
      </c>
      <c r="K3781">
        <f>'[2]Order Form'!J3730</f>
        <v>0</v>
      </c>
      <c r="L3781">
        <f>'[2]Order Form'!K3730</f>
        <v>0</v>
      </c>
      <c r="M3781">
        <f>'[2]Order Form'!L3573</f>
        <v>0</v>
      </c>
    </row>
    <row r="3782" spans="3:13" ht="15" hidden="1" customHeight="1" outlineLevel="2" x14ac:dyDescent="0.25">
      <c r="C3782" s="59" t="s">
        <v>37</v>
      </c>
      <c r="D3782" s="59" t="s">
        <v>37</v>
      </c>
      <c r="E3782">
        <f>'[2]Order Form'!D3731</f>
        <v>512217</v>
      </c>
      <c r="F3782">
        <f>'[2]Order Form'!E3731</f>
        <v>8920</v>
      </c>
      <c r="G3782">
        <f>'[2]Order Form'!F3731</f>
        <v>0</v>
      </c>
      <c r="H3782">
        <f>'[2]Order Form'!G3731</f>
        <v>0</v>
      </c>
      <c r="I3782" t="str">
        <f>'[2]Order Form'!H3731</f>
        <v>WS MIA SNAP CLIPS SILVER (6)</v>
      </c>
      <c r="J3782">
        <f>'[2]Order Form'!I3731</f>
        <v>3</v>
      </c>
      <c r="K3782">
        <f>'[2]Order Form'!J3731</f>
        <v>2.39</v>
      </c>
      <c r="L3782">
        <f>'[2]Order Form'!K3731</f>
        <v>3.95</v>
      </c>
      <c r="M3782">
        <f>'[2]Order Form'!L3574</f>
        <v>0</v>
      </c>
    </row>
    <row r="3783" spans="3:13" ht="15" hidden="1" customHeight="1" outlineLevel="2" x14ac:dyDescent="0.25">
      <c r="C3783" s="59" t="s">
        <v>37</v>
      </c>
      <c r="D3783" s="59" t="s">
        <v>37</v>
      </c>
      <c r="E3783">
        <f>'[2]Order Form'!D3732</f>
        <v>507052</v>
      </c>
      <c r="F3783">
        <f>'[2]Order Form'!E3732</f>
        <v>8921</v>
      </c>
      <c r="G3783">
        <f>'[2]Order Form'!F3732</f>
        <v>0</v>
      </c>
      <c r="H3783" t="str">
        <f>'[2]Order Form'!G3732</f>
        <v>LOW</v>
      </c>
      <c r="I3783" t="str">
        <f>'[2]Order Form'!H3732</f>
        <v>WS METALLIC CLIPS (4) SILVER</v>
      </c>
      <c r="J3783">
        <f>'[2]Order Form'!I3732</f>
        <v>3</v>
      </c>
      <c r="K3783">
        <f>'[2]Order Form'!J3732</f>
        <v>3</v>
      </c>
      <c r="L3783">
        <f>'[2]Order Form'!K3732</f>
        <v>4.95</v>
      </c>
      <c r="M3783">
        <f>'[2]Order Form'!L3575</f>
        <v>0</v>
      </c>
    </row>
    <row r="3784" spans="3:13" ht="15" hidden="1" customHeight="1" outlineLevel="2" x14ac:dyDescent="0.25">
      <c r="C3784" s="59" t="s">
        <v>37</v>
      </c>
      <c r="D3784" s="59" t="s">
        <v>37</v>
      </c>
      <c r="E3784">
        <f>'[2]Order Form'!D3733</f>
        <v>510038</v>
      </c>
      <c r="F3784">
        <f>'[2]Order Form'!E3733</f>
        <v>8923</v>
      </c>
      <c r="G3784">
        <f>'[2]Order Form'!F3733</f>
        <v>0</v>
      </c>
      <c r="H3784">
        <f>'[2]Order Form'!G3733</f>
        <v>0</v>
      </c>
      <c r="I3784" t="str">
        <f>'[2]Order Form'!H3733</f>
        <v>WS CIRCLE BARETTE CLIPS SILVER (2)</v>
      </c>
      <c r="J3784">
        <f>'[2]Order Form'!I3733</f>
        <v>3</v>
      </c>
      <c r="K3784">
        <f>'[2]Order Form'!J3733</f>
        <v>3.61</v>
      </c>
      <c r="L3784">
        <f>'[2]Order Form'!K3733</f>
        <v>5.95</v>
      </c>
      <c r="M3784">
        <f>'[2]Order Form'!L3576</f>
        <v>0</v>
      </c>
    </row>
    <row r="3785" spans="3:13" ht="15" hidden="1" customHeight="1" outlineLevel="2" x14ac:dyDescent="0.25">
      <c r="C3785" s="59" t="s">
        <v>37</v>
      </c>
      <c r="D3785" s="59" t="s">
        <v>37</v>
      </c>
      <c r="E3785">
        <f>'[2]Order Form'!D3734</f>
        <v>512296</v>
      </c>
      <c r="F3785">
        <f>'[2]Order Form'!E3734</f>
        <v>8932</v>
      </c>
      <c r="G3785">
        <f>'[2]Order Form'!F3734</f>
        <v>0</v>
      </c>
      <c r="H3785">
        <f>'[2]Order Form'!G3734</f>
        <v>0</v>
      </c>
      <c r="I3785" t="str">
        <f>'[2]Order Form'!H3734</f>
        <v xml:space="preserve">WS SILVER METALLIC HAIR SLIDE (4) </v>
      </c>
      <c r="J3785">
        <f>'[2]Order Form'!I3734</f>
        <v>3</v>
      </c>
      <c r="K3785">
        <f>'[2]Order Form'!J3734</f>
        <v>6.03</v>
      </c>
      <c r="L3785">
        <f>'[2]Order Form'!K3734</f>
        <v>9.9499999999999993</v>
      </c>
      <c r="M3785">
        <f>'[2]Order Form'!L3577</f>
        <v>0</v>
      </c>
    </row>
    <row r="3786" spans="3:13" ht="15" hidden="1" customHeight="1" outlineLevel="2" x14ac:dyDescent="0.25">
      <c r="C3786" s="59" t="s">
        <v>37</v>
      </c>
      <c r="D3786" s="59" t="s">
        <v>37</v>
      </c>
      <c r="E3786">
        <f>'[2]Order Form'!D3735</f>
        <v>510251</v>
      </c>
      <c r="F3786">
        <f>'[2]Order Form'!E3735</f>
        <v>8939</v>
      </c>
      <c r="G3786">
        <f>'[2]Order Form'!F3735</f>
        <v>0</v>
      </c>
      <c r="H3786">
        <f>'[2]Order Form'!G3735</f>
        <v>0</v>
      </c>
      <c r="I3786" t="str">
        <f>'[2]Order Form'!H3735</f>
        <v>*(FA) WS METAL CLAW CLIP SILVER</v>
      </c>
      <c r="J3786">
        <f>'[2]Order Form'!I3735</f>
        <v>3</v>
      </c>
      <c r="K3786">
        <f>'[2]Order Form'!J3735</f>
        <v>3.61</v>
      </c>
      <c r="L3786">
        <f>'[2]Order Form'!K3735</f>
        <v>5.95</v>
      </c>
      <c r="M3786">
        <f>'[2]Order Form'!L3578</f>
        <v>0</v>
      </c>
    </row>
    <row r="3787" spans="3:13" ht="15" hidden="1" customHeight="1" outlineLevel="2" x14ac:dyDescent="0.25">
      <c r="C3787" s="59" t="s">
        <v>37</v>
      </c>
      <c r="D3787" s="59" t="s">
        <v>37</v>
      </c>
      <c r="E3787">
        <f>'[2]Order Form'!D3736</f>
        <v>0</v>
      </c>
      <c r="F3787">
        <f>'[2]Order Form'!E3736</f>
        <v>0</v>
      </c>
      <c r="G3787">
        <f>'[2]Order Form'!F3736</f>
        <v>0</v>
      </c>
      <c r="H3787">
        <f>'[2]Order Form'!G3736</f>
        <v>0</v>
      </c>
      <c r="I3787">
        <f>'[2]Order Form'!H3736</f>
        <v>0</v>
      </c>
      <c r="J3787">
        <f>'[2]Order Form'!I3736</f>
        <v>0</v>
      </c>
      <c r="K3787">
        <f>'[2]Order Form'!J3736</f>
        <v>0</v>
      </c>
      <c r="L3787">
        <f>'[2]Order Form'!K3736</f>
        <v>0</v>
      </c>
      <c r="M3787">
        <f>'[2]Order Form'!L3579</f>
        <v>0</v>
      </c>
    </row>
    <row r="3788" spans="3:13" ht="15" hidden="1" customHeight="1" outlineLevel="2" x14ac:dyDescent="0.25">
      <c r="C3788" s="59" t="s">
        <v>37</v>
      </c>
      <c r="D3788" s="59" t="s">
        <v>37</v>
      </c>
      <c r="E3788">
        <f>'[2]Order Form'!D3737</f>
        <v>512313</v>
      </c>
      <c r="F3788">
        <f>'[2]Order Form'!E3737</f>
        <v>8946</v>
      </c>
      <c r="G3788">
        <f>'[2]Order Form'!F3737</f>
        <v>0</v>
      </c>
      <c r="H3788">
        <f>'[2]Order Form'!G3737</f>
        <v>0</v>
      </c>
      <c r="I3788" t="str">
        <f>'[2]Order Form'!H3737</f>
        <v>*(HB) WS SLIM BRAIDED HEADBAND PEWTER</v>
      </c>
      <c r="J3788">
        <f>'[2]Order Form'!I3737</f>
        <v>1</v>
      </c>
      <c r="K3788">
        <f>'[2]Order Form'!J3737</f>
        <v>6.03</v>
      </c>
      <c r="L3788">
        <f>'[2]Order Form'!K3737</f>
        <v>9.9499999999999993</v>
      </c>
      <c r="M3788" t="e">
        <f>'[2]Order Form'!#REF!</f>
        <v>#REF!</v>
      </c>
    </row>
    <row r="3789" spans="3:13" ht="15" hidden="1" customHeight="1" outlineLevel="2" x14ac:dyDescent="0.25">
      <c r="C3789" s="59" t="s">
        <v>37</v>
      </c>
      <c r="D3789" s="59" t="s">
        <v>37</v>
      </c>
      <c r="E3789">
        <f>'[2]Order Form'!D3738</f>
        <v>0</v>
      </c>
      <c r="F3789">
        <f>'[2]Order Form'!E3738</f>
        <v>0</v>
      </c>
      <c r="G3789">
        <f>'[2]Order Form'!F3738</f>
        <v>0</v>
      </c>
      <c r="H3789">
        <f>'[2]Order Form'!G3738</f>
        <v>0</v>
      </c>
      <c r="I3789">
        <f>'[2]Order Form'!H3738</f>
        <v>0</v>
      </c>
      <c r="J3789">
        <f>'[2]Order Form'!I3738</f>
        <v>0</v>
      </c>
      <c r="K3789">
        <f>'[2]Order Form'!J3738</f>
        <v>0</v>
      </c>
      <c r="L3789">
        <f>'[2]Order Form'!K3738</f>
        <v>0</v>
      </c>
      <c r="M3789">
        <f>'[2]Order Form'!L3580</f>
        <v>0</v>
      </c>
    </row>
    <row r="3790" spans="3:13" ht="15" hidden="1" customHeight="1" outlineLevel="2" x14ac:dyDescent="0.25">
      <c r="C3790" s="59" t="s">
        <v>37</v>
      </c>
      <c r="D3790" s="59" t="s">
        <v>37</v>
      </c>
      <c r="E3790">
        <f>'[2]Order Form'!D3739</f>
        <v>0</v>
      </c>
      <c r="F3790">
        <f>'[2]Order Form'!E3739</f>
        <v>0</v>
      </c>
      <c r="G3790">
        <f>'[2]Order Form'!F3739</f>
        <v>0</v>
      </c>
      <c r="H3790">
        <f>'[2]Order Form'!G3739</f>
        <v>0</v>
      </c>
      <c r="I3790">
        <f>'[2]Order Form'!H3739</f>
        <v>0</v>
      </c>
      <c r="J3790">
        <f>'[2]Order Form'!I3739</f>
        <v>0</v>
      </c>
      <c r="K3790">
        <f>'[2]Order Form'!J3739</f>
        <v>0</v>
      </c>
      <c r="L3790">
        <f>'[2]Order Form'!K3739</f>
        <v>0</v>
      </c>
      <c r="M3790">
        <f>'[2]Order Form'!L3581</f>
        <v>0</v>
      </c>
    </row>
    <row r="3791" spans="3:13" ht="15" hidden="1" customHeight="1" outlineLevel="2" x14ac:dyDescent="0.25">
      <c r="C3791" s="59" t="s">
        <v>37</v>
      </c>
      <c r="D3791" s="59" t="s">
        <v>37</v>
      </c>
      <c r="E3791" t="str">
        <f>'[2]Order Form'!D3740</f>
        <v>MPP013</v>
      </c>
      <c r="F3791" t="str">
        <f>'[2]Order Form'!E3740</f>
        <v>WR-27</v>
      </c>
      <c r="G3791">
        <f>'[2]Order Form'!F3740</f>
        <v>0</v>
      </c>
      <c r="H3791" t="str">
        <f>'[2]Order Form'!G3740</f>
        <v>P</v>
      </c>
      <c r="I3791" t="str">
        <f>'[2]Order Form'!H3740</f>
        <v xml:space="preserve">MITTY CUTICLE JUICE PREPACK
</v>
      </c>
      <c r="J3791">
        <f>'[2]Order Form'!I3740</f>
        <v>1</v>
      </c>
      <c r="K3791">
        <f>'[2]Order Form'!J3740</f>
        <v>184.86</v>
      </c>
      <c r="L3791">
        <f>'[2]Order Form'!K3740</f>
        <v>305.02</v>
      </c>
      <c r="M3791">
        <f>'[2]Order Form'!L3582</f>
        <v>0</v>
      </c>
    </row>
    <row r="3792" spans="3:13" ht="15" hidden="1" customHeight="1" outlineLevel="2" x14ac:dyDescent="0.25">
      <c r="C3792" s="59" t="s">
        <v>37</v>
      </c>
      <c r="D3792" s="59" t="s">
        <v>37</v>
      </c>
      <c r="E3792" t="str">
        <f>'[2]Order Form'!D3741</f>
        <v>MCJ006</v>
      </c>
      <c r="F3792" t="str">
        <f>'[2]Order Form'!E3741</f>
        <v>WR-22</v>
      </c>
      <c r="G3792">
        <f>'[2]Order Form'!F3741</f>
        <v>0</v>
      </c>
      <c r="H3792">
        <f>'[2]Order Form'!G3741</f>
        <v>0</v>
      </c>
      <c r="I3792" t="str">
        <f>'[2]Order Form'!H3741</f>
        <v>MITTY CUTICLE JUICE 9.5ML MARSHMALLOW</v>
      </c>
      <c r="J3792">
        <f>'[2]Order Form'!I3741</f>
        <v>3</v>
      </c>
      <c r="K3792">
        <f>'[2]Order Form'!J3741</f>
        <v>10.27</v>
      </c>
      <c r="L3792">
        <f>'[2]Order Form'!K3741</f>
        <v>16.95</v>
      </c>
      <c r="M3792">
        <f>'[2]Order Form'!L3583</f>
        <v>0</v>
      </c>
    </row>
    <row r="3793" spans="3:13" ht="15" hidden="1" customHeight="1" outlineLevel="2" x14ac:dyDescent="0.25">
      <c r="C3793" s="59" t="s">
        <v>37</v>
      </c>
      <c r="D3793" s="59" t="s">
        <v>37</v>
      </c>
      <c r="E3793" t="str">
        <f>'[2]Order Form'!D3742</f>
        <v>MCJ007</v>
      </c>
      <c r="F3793" t="str">
        <f>'[2]Order Form'!E3742</f>
        <v>WR-22</v>
      </c>
      <c r="G3793">
        <f>'[2]Order Form'!F3742</f>
        <v>0</v>
      </c>
      <c r="H3793">
        <f>'[2]Order Form'!G3742</f>
        <v>0</v>
      </c>
      <c r="I3793" t="str">
        <f>'[2]Order Form'!H3742</f>
        <v>MITTY CUTICLE JUICE 9.5ML PEACH</v>
      </c>
      <c r="J3793">
        <f>'[2]Order Form'!I3742</f>
        <v>3</v>
      </c>
      <c r="K3793">
        <f>'[2]Order Form'!J3742</f>
        <v>10.27</v>
      </c>
      <c r="L3793">
        <f>'[2]Order Form'!K3742</f>
        <v>16.95</v>
      </c>
      <c r="M3793">
        <f>'[2]Order Form'!L3584</f>
        <v>0</v>
      </c>
    </row>
    <row r="3794" spans="3:13" ht="15" hidden="1" customHeight="1" outlineLevel="2" x14ac:dyDescent="0.25">
      <c r="C3794" s="59" t="s">
        <v>37</v>
      </c>
      <c r="D3794" s="59" t="s">
        <v>37</v>
      </c>
      <c r="E3794" t="str">
        <f>'[2]Order Form'!D3743</f>
        <v>MCJ008</v>
      </c>
      <c r="F3794" t="str">
        <f>'[2]Order Form'!E3743</f>
        <v>WR-22</v>
      </c>
      <c r="G3794">
        <f>'[2]Order Form'!F3743</f>
        <v>0</v>
      </c>
      <c r="H3794">
        <f>'[2]Order Form'!G3743</f>
        <v>0</v>
      </c>
      <c r="I3794" t="str">
        <f>'[2]Order Form'!H3743</f>
        <v>MITTY CUTICLE JUICE 9.5ML JASMINE</v>
      </c>
      <c r="J3794">
        <f>'[2]Order Form'!I3743</f>
        <v>3</v>
      </c>
      <c r="K3794">
        <f>'[2]Order Form'!J3743</f>
        <v>10.27</v>
      </c>
      <c r="L3794">
        <f>'[2]Order Form'!K3743</f>
        <v>16.95</v>
      </c>
      <c r="M3794">
        <f>'[2]Order Form'!L3585</f>
        <v>0</v>
      </c>
    </row>
    <row r="3795" spans="3:13" ht="15" hidden="1" customHeight="1" outlineLevel="2" x14ac:dyDescent="0.25">
      <c r="C3795" s="59" t="s">
        <v>37</v>
      </c>
      <c r="D3795" s="59" t="s">
        <v>37</v>
      </c>
      <c r="E3795">
        <f>'[2]Order Form'!D3744</f>
        <v>0</v>
      </c>
      <c r="F3795">
        <f>'[2]Order Form'!E3744</f>
        <v>0</v>
      </c>
      <c r="G3795">
        <f>'[2]Order Form'!F3744</f>
        <v>0</v>
      </c>
      <c r="H3795">
        <f>'[2]Order Form'!G3744</f>
        <v>0</v>
      </c>
      <c r="I3795">
        <f>'[2]Order Form'!H3744</f>
        <v>0</v>
      </c>
      <c r="J3795">
        <f>'[2]Order Form'!I3744</f>
        <v>0</v>
      </c>
      <c r="K3795">
        <f>'[2]Order Form'!J3744</f>
        <v>0</v>
      </c>
      <c r="L3795">
        <f>'[2]Order Form'!K3744</f>
        <v>0</v>
      </c>
      <c r="M3795">
        <f>'[2]Order Form'!L3586</f>
        <v>0</v>
      </c>
    </row>
    <row r="3796" spans="3:13" ht="15" hidden="1" customHeight="1" outlineLevel="2" x14ac:dyDescent="0.25">
      <c r="C3796" s="59" t="s">
        <v>37</v>
      </c>
      <c r="D3796" s="59" t="s">
        <v>37</v>
      </c>
      <c r="E3796" t="str">
        <f>'[2]Order Form'!D3745</f>
        <v>MPP018</v>
      </c>
      <c r="F3796" t="str">
        <f>'[2]Order Form'!E3745</f>
        <v>16-01</v>
      </c>
      <c r="G3796">
        <f>'[2]Order Form'!F3745</f>
        <v>0</v>
      </c>
      <c r="H3796" t="str">
        <f>'[2]Order Form'!G3745</f>
        <v xml:space="preserve">P </v>
      </c>
      <c r="I3796" t="str">
        <f>'[2]Order Form'!H3745</f>
        <v>MITTY HAND SERUM PREPACK</v>
      </c>
      <c r="J3796">
        <f>'[2]Order Form'!I3745</f>
        <v>1</v>
      </c>
      <c r="K3796">
        <f>'[2]Order Form'!J3745</f>
        <v>363</v>
      </c>
      <c r="L3796">
        <f>'[2]Order Form'!K3745</f>
        <v>598.95000000000005</v>
      </c>
      <c r="M3796">
        <f>'[2]Order Form'!L3587</f>
        <v>0</v>
      </c>
    </row>
    <row r="3797" spans="3:13" ht="15" hidden="1" customHeight="1" outlineLevel="2" x14ac:dyDescent="0.25">
      <c r="C3797" s="59" t="s">
        <v>37</v>
      </c>
      <c r="D3797" s="59" t="s">
        <v>37</v>
      </c>
      <c r="E3797" t="str">
        <f>'[2]Order Form'!D3746</f>
        <v>MHS001</v>
      </c>
      <c r="F3797" t="str">
        <f>'[2]Order Form'!E3746</f>
        <v>16-01</v>
      </c>
      <c r="G3797">
        <f>'[2]Order Form'!F3746</f>
        <v>0</v>
      </c>
      <c r="H3797">
        <f>'[2]Order Form'!G3746</f>
        <v>0</v>
      </c>
      <c r="I3797" t="str">
        <f>'[2]Order Form'!H3746</f>
        <v>MITTY HAND SERUM 50ML GUAVA GLOW</v>
      </c>
      <c r="J3797">
        <f>'[2]Order Form'!I3746</f>
        <v>4</v>
      </c>
      <c r="K3797">
        <f>'[2]Order Form'!J3746</f>
        <v>18.149999999999999</v>
      </c>
      <c r="L3797">
        <f>'[2]Order Form'!K3746</f>
        <v>29.95</v>
      </c>
      <c r="M3797">
        <f>'[2]Order Form'!L3588</f>
        <v>0</v>
      </c>
    </row>
    <row r="3798" spans="3:13" ht="15" hidden="1" customHeight="1" outlineLevel="2" x14ac:dyDescent="0.25">
      <c r="C3798" s="59" t="s">
        <v>37</v>
      </c>
      <c r="D3798" s="59" t="s">
        <v>37</v>
      </c>
      <c r="E3798" t="str">
        <f>'[2]Order Form'!D3747</f>
        <v>MHS002</v>
      </c>
      <c r="F3798" t="str">
        <f>'[2]Order Form'!E3747</f>
        <v>16-01</v>
      </c>
      <c r="G3798">
        <f>'[2]Order Form'!F3747</f>
        <v>0</v>
      </c>
      <c r="H3798">
        <f>'[2]Order Form'!G3747</f>
        <v>0</v>
      </c>
      <c r="I3798" t="str">
        <f>'[2]Order Form'!H3747</f>
        <v>MITTY HAND SERUM 50ML BLUSHING ROSE</v>
      </c>
      <c r="J3798">
        <f>'[2]Order Form'!I3747</f>
        <v>4</v>
      </c>
      <c r="K3798">
        <f>'[2]Order Form'!J3747</f>
        <v>18.149999999999999</v>
      </c>
      <c r="L3798">
        <f>'[2]Order Form'!K3747</f>
        <v>29.95</v>
      </c>
      <c r="M3798">
        <f>'[2]Order Form'!L3589</f>
        <v>0</v>
      </c>
    </row>
    <row r="3799" spans="3:13" ht="15" hidden="1" customHeight="1" outlineLevel="2" x14ac:dyDescent="0.25">
      <c r="C3799" s="59" t="s">
        <v>37</v>
      </c>
      <c r="D3799" s="59" t="s">
        <v>37</v>
      </c>
      <c r="E3799" t="str">
        <f>'[2]Order Form'!D3748</f>
        <v>MHS003</v>
      </c>
      <c r="F3799" t="str">
        <f>'[2]Order Form'!E3748</f>
        <v>16-01</v>
      </c>
      <c r="G3799">
        <f>'[2]Order Form'!F3748</f>
        <v>0</v>
      </c>
      <c r="H3799">
        <f>'[2]Order Form'!G3748</f>
        <v>0</v>
      </c>
      <c r="I3799" t="str">
        <f>'[2]Order Form'!H3748</f>
        <v>MITTY HAND SERUM 50ML STRAWBERRY BLISS</v>
      </c>
      <c r="J3799">
        <f>'[2]Order Form'!I3748</f>
        <v>4</v>
      </c>
      <c r="K3799">
        <f>'[2]Order Form'!J3748</f>
        <v>18.149999999999999</v>
      </c>
      <c r="L3799">
        <f>'[2]Order Form'!K3748</f>
        <v>29.95</v>
      </c>
      <c r="M3799">
        <f>'[2]Order Form'!L3590</f>
        <v>0</v>
      </c>
    </row>
    <row r="3800" spans="3:13" ht="15" hidden="1" customHeight="1" outlineLevel="2" x14ac:dyDescent="0.25">
      <c r="C3800" s="59" t="s">
        <v>37</v>
      </c>
      <c r="D3800" s="59" t="s">
        <v>37</v>
      </c>
      <c r="E3800" t="str">
        <f>'[2]Order Form'!D3749</f>
        <v>MHS004</v>
      </c>
      <c r="F3800" t="str">
        <f>'[2]Order Form'!E3749</f>
        <v>16-01</v>
      </c>
      <c r="G3800">
        <f>'[2]Order Form'!F3749</f>
        <v>0</v>
      </c>
      <c r="H3800">
        <f>'[2]Order Form'!G3749</f>
        <v>0</v>
      </c>
      <c r="I3800" t="str">
        <f>'[2]Order Form'!H3749</f>
        <v>MITTY HAND SERUM 50ML LILIUM ESSENCE</v>
      </c>
      <c r="J3800">
        <f>'[2]Order Form'!I3749</f>
        <v>4</v>
      </c>
      <c r="K3800">
        <f>'[2]Order Form'!J3749</f>
        <v>18.149999999999999</v>
      </c>
      <c r="L3800">
        <f>'[2]Order Form'!K3749</f>
        <v>29.95</v>
      </c>
      <c r="M3800">
        <f>'[2]Order Form'!L3591</f>
        <v>0</v>
      </c>
    </row>
    <row r="3801" spans="3:13" ht="15" hidden="1" customHeight="1" outlineLevel="2" x14ac:dyDescent="0.25">
      <c r="C3801" s="59" t="s">
        <v>37</v>
      </c>
      <c r="D3801" s="59" t="s">
        <v>37</v>
      </c>
      <c r="E3801" t="str">
        <f>'[2]Order Form'!D3750</f>
        <v>MHS005</v>
      </c>
      <c r="F3801" t="str">
        <f>'[2]Order Form'!E3750</f>
        <v>16-01</v>
      </c>
      <c r="G3801">
        <f>'[2]Order Form'!F3750</f>
        <v>0</v>
      </c>
      <c r="H3801">
        <f>'[2]Order Form'!G3750</f>
        <v>0</v>
      </c>
      <c r="I3801" t="str">
        <f>'[2]Order Form'!H3750</f>
        <v>MITTY HAND SERUM 50ML ORANGE BLOSSOM</v>
      </c>
      <c r="J3801">
        <f>'[2]Order Form'!I3750</f>
        <v>4</v>
      </c>
      <c r="K3801">
        <f>'[2]Order Form'!J3750</f>
        <v>18.149999999999999</v>
      </c>
      <c r="L3801">
        <f>'[2]Order Form'!K3750</f>
        <v>29.95</v>
      </c>
      <c r="M3801">
        <f>'[2]Order Form'!L3592</f>
        <v>0</v>
      </c>
    </row>
    <row r="3802" spans="3:13" ht="15" hidden="1" customHeight="1" outlineLevel="2" x14ac:dyDescent="0.25">
      <c r="C3802" s="59" t="s">
        <v>37</v>
      </c>
      <c r="D3802" s="59" t="s">
        <v>37</v>
      </c>
      <c r="E3802">
        <f>'[2]Order Form'!D3751</f>
        <v>0</v>
      </c>
      <c r="F3802">
        <f>'[2]Order Form'!E3751</f>
        <v>0</v>
      </c>
      <c r="G3802">
        <f>'[2]Order Form'!F3751</f>
        <v>0</v>
      </c>
      <c r="H3802">
        <f>'[2]Order Form'!G3751</f>
        <v>0</v>
      </c>
      <c r="I3802">
        <f>'[2]Order Form'!H3751</f>
        <v>0</v>
      </c>
      <c r="J3802">
        <f>'[2]Order Form'!I3751</f>
        <v>0</v>
      </c>
      <c r="K3802">
        <f>'[2]Order Form'!J3751</f>
        <v>0</v>
      </c>
      <c r="L3802">
        <f>'[2]Order Form'!K3751</f>
        <v>0</v>
      </c>
      <c r="M3802" t="e">
        <f>'[2]Order Form'!#REF!</f>
        <v>#REF!</v>
      </c>
    </row>
    <row r="3803" spans="3:13" ht="15" hidden="1" customHeight="1" outlineLevel="2" x14ac:dyDescent="0.25">
      <c r="C3803" s="59" t="s">
        <v>37</v>
      </c>
      <c r="D3803" s="59" t="s">
        <v>37</v>
      </c>
      <c r="E3803" t="str">
        <f>'[2]Order Form'!D3752</f>
        <v>MMK001</v>
      </c>
      <c r="F3803" t="str">
        <f>'[2]Order Form'!E3752</f>
        <v>WR-21</v>
      </c>
      <c r="G3803">
        <f>'[2]Order Form'!F3752</f>
        <v>0</v>
      </c>
      <c r="H3803">
        <f>'[2]Order Form'!G3752</f>
        <v>0</v>
      </c>
      <c r="I3803" t="str">
        <f>'[2]Order Form'!H3752</f>
        <v xml:space="preserve">MITTY 4 STEP MANI KIT GREEN TEA &amp; ALOE VERA
</v>
      </c>
      <c r="J3803">
        <f>'[2]Order Form'!I3752</f>
        <v>6</v>
      </c>
      <c r="K3803">
        <f>'[2]Order Form'!J3752</f>
        <v>6.03</v>
      </c>
      <c r="L3803">
        <f>'[2]Order Form'!K3752</f>
        <v>9.9499999999999993</v>
      </c>
      <c r="M3803">
        <f>'[2]Order Form'!L3593</f>
        <v>0</v>
      </c>
    </row>
    <row r="3804" spans="3:13" ht="15" hidden="1" customHeight="1" outlineLevel="2" x14ac:dyDescent="0.25">
      <c r="C3804" s="59" t="s">
        <v>37</v>
      </c>
      <c r="D3804" s="59" t="s">
        <v>37</v>
      </c>
      <c r="E3804" t="str">
        <f>'[2]Order Form'!D3753</f>
        <v>MMK002</v>
      </c>
      <c r="F3804" t="str">
        <f>'[2]Order Form'!E3753</f>
        <v>WR-21</v>
      </c>
      <c r="G3804">
        <f>'[2]Order Form'!F3753</f>
        <v>0</v>
      </c>
      <c r="H3804">
        <f>'[2]Order Form'!G3753</f>
        <v>0</v>
      </c>
      <c r="I3804" t="str">
        <f>'[2]Order Form'!H3753</f>
        <v xml:space="preserve"> MITTY 4 STEP MANI KIT CHERRY BLOSSOM
</v>
      </c>
      <c r="J3804">
        <f>'[2]Order Form'!I3753</f>
        <v>6</v>
      </c>
      <c r="K3804">
        <f>'[2]Order Form'!J3753</f>
        <v>6.03</v>
      </c>
      <c r="L3804">
        <f>'[2]Order Form'!K3753</f>
        <v>9.9499999999999993</v>
      </c>
      <c r="M3804">
        <f>'[2]Order Form'!L3594</f>
        <v>0</v>
      </c>
    </row>
    <row r="3805" spans="3:13" ht="15" hidden="1" customHeight="1" outlineLevel="2" x14ac:dyDescent="0.25">
      <c r="C3805" s="59" t="s">
        <v>37</v>
      </c>
      <c r="D3805" s="59" t="s">
        <v>37</v>
      </c>
      <c r="E3805">
        <f>'[2]Order Form'!D3754</f>
        <v>0</v>
      </c>
      <c r="F3805">
        <f>'[2]Order Form'!E3754</f>
        <v>0</v>
      </c>
      <c r="G3805">
        <f>'[2]Order Form'!F3754</f>
        <v>0</v>
      </c>
      <c r="H3805">
        <f>'[2]Order Form'!G3754</f>
        <v>0</v>
      </c>
      <c r="I3805">
        <f>'[2]Order Form'!H3754</f>
        <v>0</v>
      </c>
      <c r="J3805">
        <f>'[2]Order Form'!I3754</f>
        <v>0</v>
      </c>
      <c r="K3805">
        <f>'[2]Order Form'!J3754</f>
        <v>0</v>
      </c>
      <c r="L3805">
        <f>'[2]Order Form'!K3754</f>
        <v>0</v>
      </c>
      <c r="M3805">
        <f>'[2]Order Form'!L3595</f>
        <v>0</v>
      </c>
    </row>
    <row r="3806" spans="3:13" ht="15" hidden="1" customHeight="1" outlineLevel="2" x14ac:dyDescent="0.25">
      <c r="C3806" s="59" t="s">
        <v>37</v>
      </c>
      <c r="D3806" s="59" t="s">
        <v>37</v>
      </c>
      <c r="E3806" t="str">
        <f>'[2]Order Form'!D3755</f>
        <v>MPP019</v>
      </c>
      <c r="F3806" t="str">
        <f>'[2]Order Form'!E3755</f>
        <v>WR-19</v>
      </c>
      <c r="G3806">
        <f>'[2]Order Form'!F3755</f>
        <v>0</v>
      </c>
      <c r="H3806" t="str">
        <f>'[2]Order Form'!G3755</f>
        <v xml:space="preserve">P </v>
      </c>
      <c r="I3806" t="str">
        <f>'[2]Order Form'!H3755</f>
        <v xml:space="preserve">MITTY HAND &amp; FOOT MASKS PREPACK
</v>
      </c>
      <c r="J3806">
        <f>'[2]Order Form'!I3755</f>
        <v>1</v>
      </c>
      <c r="K3806">
        <f>'[2]Order Form'!J3755</f>
        <v>271.36</v>
      </c>
      <c r="L3806">
        <f>'[2]Order Form'!K3755</f>
        <v>447.74</v>
      </c>
      <c r="M3806" t="e">
        <f>'[2]Order Form'!#REF!</f>
        <v>#REF!</v>
      </c>
    </row>
    <row r="3807" spans="3:13" ht="15" hidden="1" customHeight="1" outlineLevel="2" x14ac:dyDescent="0.25">
      <c r="C3807" s="59" t="s">
        <v>37</v>
      </c>
      <c r="D3807" s="59" t="s">
        <v>37</v>
      </c>
      <c r="E3807" t="str">
        <f>'[2]Order Form'!D3756</f>
        <v>MMH001</v>
      </c>
      <c r="F3807" t="str">
        <f>'[2]Order Form'!E3756</f>
        <v>WR-19</v>
      </c>
      <c r="G3807">
        <f>'[2]Order Form'!F3756</f>
        <v>0</v>
      </c>
      <c r="H3807">
        <f>'[2]Order Form'!G3756</f>
        <v>0</v>
      </c>
      <c r="I3807" t="str">
        <f>'[2]Order Form'!H3756</f>
        <v>** MITTY HAND MASK GLOVES 16G PEACH
(Order in multiples of 16) (Add or Top Up of 6)</v>
      </c>
      <c r="J3807">
        <f>'[2]Order Form'!I3756</f>
        <v>16</v>
      </c>
      <c r="K3807">
        <f>'[2]Order Form'!J3756</f>
        <v>4.24</v>
      </c>
      <c r="L3807">
        <f>'[2]Order Form'!K3756</f>
        <v>6.95</v>
      </c>
      <c r="M3807">
        <f>'[2]Order Form'!L3596</f>
        <v>0</v>
      </c>
    </row>
    <row r="3808" spans="3:13" ht="15" hidden="1" customHeight="1" outlineLevel="2" x14ac:dyDescent="0.25">
      <c r="C3808" s="59" t="s">
        <v>37</v>
      </c>
      <c r="D3808" s="59" t="s">
        <v>37</v>
      </c>
      <c r="E3808" t="str">
        <f>'[2]Order Form'!D3757</f>
        <v>MMH002</v>
      </c>
      <c r="F3808" t="str">
        <f>'[2]Order Form'!E3757</f>
        <v>WR-19</v>
      </c>
      <c r="G3808">
        <f>'[2]Order Form'!F3757</f>
        <v>0</v>
      </c>
      <c r="H3808">
        <f>'[2]Order Form'!G3757</f>
        <v>0</v>
      </c>
      <c r="I3808" t="str">
        <f>'[2]Order Form'!H3757</f>
        <v>** MITTY HAND MASK GLOVES 16G LAVENDER
(Order in multiples of 16) (Add or Top Up of 6)</v>
      </c>
      <c r="J3808">
        <f>'[2]Order Form'!I3757</f>
        <v>16</v>
      </c>
      <c r="K3808">
        <f>'[2]Order Form'!J3757</f>
        <v>4.24</v>
      </c>
      <c r="L3808">
        <f>'[2]Order Form'!K3757</f>
        <v>6.95</v>
      </c>
      <c r="M3808">
        <f>'[2]Order Form'!L3597</f>
        <v>0</v>
      </c>
    </row>
    <row r="3809" spans="3:13" ht="15" hidden="1" customHeight="1" outlineLevel="2" x14ac:dyDescent="0.25">
      <c r="C3809" s="59" t="s">
        <v>37</v>
      </c>
      <c r="D3809" s="59" t="s">
        <v>37</v>
      </c>
      <c r="E3809" t="str">
        <f>'[2]Order Form'!D3758</f>
        <v>MMF001</v>
      </c>
      <c r="F3809" t="str">
        <f>'[2]Order Form'!E3758</f>
        <v>WR-19</v>
      </c>
      <c r="G3809">
        <f>'[2]Order Form'!F3758</f>
        <v>0</v>
      </c>
      <c r="H3809">
        <f>'[2]Order Form'!G3758</f>
        <v>0</v>
      </c>
      <c r="I3809" t="str">
        <f>'[2]Order Form'!H3758</f>
        <v>** MITTY FOOT MASK SOCKS 30G PEACH
(Order in multiples of 16) (Add to Top Up of 6)</v>
      </c>
      <c r="J3809">
        <f>'[2]Order Form'!I3758</f>
        <v>16</v>
      </c>
      <c r="K3809">
        <f>'[2]Order Form'!J3758</f>
        <v>4.24</v>
      </c>
      <c r="L3809">
        <f>'[2]Order Form'!K3758</f>
        <v>6.95</v>
      </c>
      <c r="M3809">
        <f>'[2]Order Form'!L3598</f>
        <v>0</v>
      </c>
    </row>
    <row r="3810" spans="3:13" ht="15" hidden="1" customHeight="1" outlineLevel="2" x14ac:dyDescent="0.25">
      <c r="C3810" s="59" t="s">
        <v>37</v>
      </c>
      <c r="D3810" s="59" t="s">
        <v>37</v>
      </c>
      <c r="E3810" t="str">
        <f>'[2]Order Form'!D3759</f>
        <v>MMF002</v>
      </c>
      <c r="F3810" t="str">
        <f>'[2]Order Form'!E3759</f>
        <v>WR-19</v>
      </c>
      <c r="G3810">
        <f>'[2]Order Form'!F3759</f>
        <v>0</v>
      </c>
      <c r="H3810">
        <f>'[2]Order Form'!G3759</f>
        <v>0</v>
      </c>
      <c r="I3810" t="str">
        <f>'[2]Order Form'!H3759</f>
        <v>** MITTY FOOT MASK SOCKS 30G LAVENDER
(Order in multiples of 16) (Add or Top Up of 6)</v>
      </c>
      <c r="J3810">
        <f>'[2]Order Form'!I3759</f>
        <v>16</v>
      </c>
      <c r="K3810">
        <f>'[2]Order Form'!J3759</f>
        <v>4.24</v>
      </c>
      <c r="L3810">
        <f>'[2]Order Form'!K3759</f>
        <v>6.95</v>
      </c>
      <c r="M3810">
        <f>'[2]Order Form'!L3599</f>
        <v>0</v>
      </c>
    </row>
    <row r="3811" spans="3:13" ht="15" hidden="1" customHeight="1" outlineLevel="2" x14ac:dyDescent="0.25">
      <c r="C3811" s="59" t="s">
        <v>37</v>
      </c>
      <c r="D3811" s="59" t="s">
        <v>37</v>
      </c>
      <c r="E3811">
        <f>'[2]Order Form'!D3760</f>
        <v>0</v>
      </c>
      <c r="F3811">
        <f>'[2]Order Form'!E3760</f>
        <v>0</v>
      </c>
      <c r="G3811">
        <f>'[2]Order Form'!F3760</f>
        <v>0</v>
      </c>
      <c r="H3811">
        <f>'[2]Order Form'!G3760</f>
        <v>0</v>
      </c>
      <c r="I3811">
        <f>'[2]Order Form'!H3760</f>
        <v>0</v>
      </c>
      <c r="J3811">
        <f>'[2]Order Form'!I3760</f>
        <v>0</v>
      </c>
      <c r="K3811">
        <f>'[2]Order Form'!J3760</f>
        <v>0</v>
      </c>
      <c r="L3811">
        <f>'[2]Order Form'!K3760</f>
        <v>0</v>
      </c>
      <c r="M3811">
        <f>'[2]Order Form'!L3600</f>
        <v>0</v>
      </c>
    </row>
    <row r="3812" spans="3:13" ht="15" hidden="1" customHeight="1" outlineLevel="2" x14ac:dyDescent="0.25">
      <c r="C3812" s="59" t="s">
        <v>37</v>
      </c>
      <c r="D3812" s="59" t="s">
        <v>37</v>
      </c>
      <c r="E3812" t="str">
        <f>'[2]Order Form'!D3761</f>
        <v>MPP010</v>
      </c>
      <c r="F3812" t="str">
        <f>'[2]Order Form'!E3761</f>
        <v>WR-24</v>
      </c>
      <c r="G3812">
        <f>'[2]Order Form'!F3761</f>
        <v>0</v>
      </c>
      <c r="H3812" t="str">
        <f>'[2]Order Form'!G3761</f>
        <v>P</v>
      </c>
      <c r="I3812" t="str">
        <f>'[2]Order Form'!H3761</f>
        <v>MITTY 4 STEP PEDI KITS PREPACK</v>
      </c>
      <c r="J3812">
        <f>'[2]Order Form'!I3761</f>
        <v>1</v>
      </c>
      <c r="K3812">
        <f>'[2]Order Form'!J3761</f>
        <v>217.08</v>
      </c>
      <c r="L3812">
        <f>'[2]Order Form'!K3761</f>
        <v>358.18</v>
      </c>
      <c r="M3812">
        <f>'[2]Order Form'!L3601</f>
        <v>0</v>
      </c>
    </row>
    <row r="3813" spans="3:13" ht="15" hidden="1" customHeight="1" outlineLevel="2" x14ac:dyDescent="0.25">
      <c r="C3813" s="59" t="s">
        <v>37</v>
      </c>
      <c r="D3813" s="59" t="s">
        <v>37</v>
      </c>
      <c r="E3813" t="str">
        <f>'[2]Order Form'!D3762</f>
        <v>MPK001</v>
      </c>
      <c r="F3813" t="str">
        <f>'[2]Order Form'!E3762</f>
        <v>WR-21</v>
      </c>
      <c r="G3813">
        <f>'[2]Order Form'!F3762</f>
        <v>0</v>
      </c>
      <c r="H3813">
        <f>'[2]Order Form'!G3762</f>
        <v>0</v>
      </c>
      <c r="I3813" t="str">
        <f>'[2]Order Form'!H3762</f>
        <v>MITTY 4 STEP PEDI KIT 
ROSE</v>
      </c>
      <c r="J3813">
        <f>'[2]Order Form'!I3762</f>
        <v>6</v>
      </c>
      <c r="K3813">
        <f>'[2]Order Form'!J3762</f>
        <v>6.03</v>
      </c>
      <c r="L3813">
        <f>'[2]Order Form'!K3762</f>
        <v>9.9499999999999993</v>
      </c>
      <c r="M3813">
        <f>'[2]Order Form'!L3602</f>
        <v>0</v>
      </c>
    </row>
    <row r="3814" spans="3:13" ht="15" hidden="1" customHeight="1" outlineLevel="2" x14ac:dyDescent="0.25">
      <c r="C3814" s="59" t="s">
        <v>37</v>
      </c>
      <c r="D3814" s="59" t="s">
        <v>37</v>
      </c>
      <c r="E3814" t="str">
        <f>'[2]Order Form'!D3763</f>
        <v>MPK002</v>
      </c>
      <c r="F3814" t="str">
        <f>'[2]Order Form'!E3763</f>
        <v>WR-21</v>
      </c>
      <c r="G3814">
        <f>'[2]Order Form'!F3763</f>
        <v>0</v>
      </c>
      <c r="H3814">
        <f>'[2]Order Form'!G3763</f>
        <v>0</v>
      </c>
      <c r="I3814" t="str">
        <f>'[2]Order Form'!H3763</f>
        <v>MITTY 4 STEP PEDI KIT 
LAVENDER</v>
      </c>
      <c r="J3814">
        <f>'[2]Order Form'!I3763</f>
        <v>6</v>
      </c>
      <c r="K3814">
        <f>'[2]Order Form'!J3763</f>
        <v>6.03</v>
      </c>
      <c r="L3814">
        <f>'[2]Order Form'!K3763</f>
        <v>9.9499999999999993</v>
      </c>
      <c r="M3814">
        <f>'[2]Order Form'!L3603</f>
        <v>0</v>
      </c>
    </row>
    <row r="3815" spans="3:13" ht="15" hidden="1" customHeight="1" outlineLevel="2" x14ac:dyDescent="0.25">
      <c r="C3815" s="59" t="s">
        <v>37</v>
      </c>
      <c r="D3815" s="59" t="s">
        <v>37</v>
      </c>
      <c r="E3815" t="str">
        <f>'[2]Order Form'!D3764</f>
        <v>MPK004</v>
      </c>
      <c r="F3815" t="str">
        <f>'[2]Order Form'!E3764</f>
        <v>WR-21</v>
      </c>
      <c r="G3815">
        <f>'[2]Order Form'!F3764</f>
        <v>0</v>
      </c>
      <c r="H3815">
        <f>'[2]Order Form'!G3764</f>
        <v>0</v>
      </c>
      <c r="I3815" t="str">
        <f>'[2]Order Form'!H3764</f>
        <v>MITTY 4 STEP PEDI KIT 
LEMON</v>
      </c>
      <c r="J3815">
        <f>'[2]Order Form'!I3764</f>
        <v>6</v>
      </c>
      <c r="K3815">
        <f>'[2]Order Form'!J3764</f>
        <v>6.03</v>
      </c>
      <c r="L3815">
        <f>'[2]Order Form'!K3764</f>
        <v>9.9499999999999993</v>
      </c>
      <c r="M3815">
        <f>'[2]Order Form'!L3604</f>
        <v>0</v>
      </c>
    </row>
    <row r="3816" spans="3:13" ht="15" hidden="1" customHeight="1" outlineLevel="2" x14ac:dyDescent="0.25">
      <c r="C3816" s="59" t="s">
        <v>37</v>
      </c>
      <c r="D3816" s="59" t="s">
        <v>37</v>
      </c>
      <c r="E3816" t="str">
        <f>'[2]Order Form'!D3765</f>
        <v>MPK006</v>
      </c>
      <c r="F3816" t="str">
        <f>'[2]Order Form'!E3765</f>
        <v>WR-21</v>
      </c>
      <c r="G3816">
        <f>'[2]Order Form'!F3765</f>
        <v>0</v>
      </c>
      <c r="H3816">
        <f>'[2]Order Form'!G3765</f>
        <v>0</v>
      </c>
      <c r="I3816" t="str">
        <f>'[2]Order Form'!H3765</f>
        <v>MITTY 4 STEP PEDI KIT 
PINEAPPLE</v>
      </c>
      <c r="J3816">
        <f>'[2]Order Form'!I3765</f>
        <v>6</v>
      </c>
      <c r="K3816">
        <f>'[2]Order Form'!J3765</f>
        <v>6.03</v>
      </c>
      <c r="L3816">
        <f>'[2]Order Form'!K3765</f>
        <v>9.9499999999999993</v>
      </c>
      <c r="M3816">
        <f>'[2]Order Form'!L3605</f>
        <v>0</v>
      </c>
    </row>
    <row r="3817" spans="3:13" ht="15" hidden="1" customHeight="1" outlineLevel="2" x14ac:dyDescent="0.25">
      <c r="C3817" s="59" t="s">
        <v>37</v>
      </c>
      <c r="D3817" s="59" t="s">
        <v>37</v>
      </c>
      <c r="E3817" t="str">
        <f>'[2]Order Form'!D3766</f>
        <v>MPK005</v>
      </c>
      <c r="F3817" t="str">
        <f>'[2]Order Form'!E3766</f>
        <v>WR-21</v>
      </c>
      <c r="G3817">
        <f>'[2]Order Form'!F3766</f>
        <v>0</v>
      </c>
      <c r="H3817">
        <f>'[2]Order Form'!G3766</f>
        <v>0</v>
      </c>
      <c r="I3817" t="str">
        <f>'[2]Order Form'!H3766</f>
        <v>MITTY 4 STEP PEDI KIT 
ORANGE</v>
      </c>
      <c r="J3817">
        <f>'[2]Order Form'!I3766</f>
        <v>6</v>
      </c>
      <c r="K3817">
        <f>'[2]Order Form'!J3766</f>
        <v>6.03</v>
      </c>
      <c r="L3817">
        <f>'[2]Order Form'!K3766</f>
        <v>9.9499999999999993</v>
      </c>
      <c r="M3817">
        <f>'[2]Order Form'!L3606</f>
        <v>0</v>
      </c>
    </row>
    <row r="3818" spans="3:13" ht="15" hidden="1" customHeight="1" outlineLevel="2" x14ac:dyDescent="0.25">
      <c r="C3818" s="59" t="s">
        <v>37</v>
      </c>
      <c r="D3818" s="59" t="s">
        <v>37</v>
      </c>
      <c r="E3818" t="str">
        <f>'[2]Order Form'!D3767</f>
        <v>MPK003 *</v>
      </c>
      <c r="F3818" t="str">
        <f>'[2]Order Form'!E3767</f>
        <v>WR-21</v>
      </c>
      <c r="G3818">
        <f>'[2]Order Form'!F3767</f>
        <v>0</v>
      </c>
      <c r="H3818" t="str">
        <f>'[2]Order Form'!G3767</f>
        <v>ETA MID AUG</v>
      </c>
      <c r="I3818" t="str">
        <f>'[2]Order Form'!H3767</f>
        <v xml:space="preserve">MITTY 4 STEP PEDI KIT 
GREEN TEA </v>
      </c>
      <c r="J3818">
        <f>'[2]Order Form'!I3767</f>
        <v>6</v>
      </c>
      <c r="K3818">
        <f>'[2]Order Form'!J3767</f>
        <v>6.03</v>
      </c>
      <c r="L3818">
        <f>'[2]Order Form'!K3767</f>
        <v>9.9499999999999993</v>
      </c>
      <c r="M3818">
        <f>'[2]Order Form'!L3607</f>
        <v>0</v>
      </c>
    </row>
    <row r="3819" spans="3:13" ht="15" hidden="1" customHeight="1" outlineLevel="2" x14ac:dyDescent="0.25">
      <c r="C3819" s="59" t="s">
        <v>37</v>
      </c>
      <c r="D3819" s="59" t="s">
        <v>37</v>
      </c>
      <c r="E3819">
        <f>'[2]Order Form'!D3768</f>
        <v>0</v>
      </c>
      <c r="F3819">
        <f>'[2]Order Form'!E3768</f>
        <v>0</v>
      </c>
      <c r="G3819">
        <f>'[2]Order Form'!F3768</f>
        <v>0</v>
      </c>
      <c r="H3819">
        <f>'[2]Order Form'!G3768</f>
        <v>0</v>
      </c>
      <c r="I3819">
        <f>'[2]Order Form'!H3768</f>
        <v>0</v>
      </c>
      <c r="J3819">
        <f>'[2]Order Form'!I3768</f>
        <v>0</v>
      </c>
      <c r="K3819">
        <f>'[2]Order Form'!J3768</f>
        <v>0</v>
      </c>
      <c r="L3819">
        <f>'[2]Order Form'!K3768</f>
        <v>0</v>
      </c>
      <c r="M3819">
        <f>'[2]Order Form'!L3608</f>
        <v>0</v>
      </c>
    </row>
    <row r="3820" spans="3:13" ht="15" hidden="1" customHeight="1" outlineLevel="2" x14ac:dyDescent="0.25">
      <c r="C3820" s="59" t="s">
        <v>37</v>
      </c>
      <c r="D3820" s="59" t="s">
        <v>37</v>
      </c>
      <c r="E3820" t="str">
        <f>'[2]Order Form'!D3769</f>
        <v>MPP001</v>
      </c>
      <c r="F3820" t="str">
        <f>'[2]Order Form'!E3769</f>
        <v>17-01</v>
      </c>
      <c r="G3820">
        <f>'[2]Order Form'!F3769</f>
        <v>0</v>
      </c>
      <c r="H3820" t="str">
        <f>'[2]Order Form'!G3769</f>
        <v>P</v>
      </c>
      <c r="I3820" t="str">
        <f>'[2]Order Form'!H3769</f>
        <v>MITTY VEGAN NAIL POLISH PREPACK</v>
      </c>
      <c r="J3820">
        <f>'[2]Order Form'!I3769</f>
        <v>1</v>
      </c>
      <c r="K3820">
        <f>'[2]Order Form'!J3769</f>
        <v>872.48</v>
      </c>
      <c r="L3820">
        <f>'[2]Order Form'!K3769</f>
        <v>1439.59</v>
      </c>
      <c r="M3820">
        <f>'[2]Order Form'!L3609</f>
        <v>0</v>
      </c>
    </row>
    <row r="3821" spans="3:13" ht="15" hidden="1" customHeight="1" outlineLevel="2" x14ac:dyDescent="0.25">
      <c r="C3821" s="59" t="s">
        <v>37</v>
      </c>
      <c r="D3821" s="59" t="s">
        <v>37</v>
      </c>
      <c r="E3821" t="str">
        <f>'[2]Order Form'!D3770</f>
        <v>MNP001</v>
      </c>
      <c r="F3821" t="str">
        <f>'[2]Order Form'!E3770</f>
        <v>17-01</v>
      </c>
      <c r="G3821">
        <f>'[2]Order Form'!F3770</f>
        <v>0</v>
      </c>
      <c r="H3821">
        <f>'[2]Order Form'!G3770</f>
        <v>0</v>
      </c>
      <c r="I3821" t="str">
        <f>'[2]Order Form'!H3770</f>
        <v>MITTY 83% PLANT BASED VEGAN NAIL POLISH 
SUNSHINE</v>
      </c>
      <c r="J3821">
        <f>'[2]Order Form'!I3770</f>
        <v>2</v>
      </c>
      <c r="K3821">
        <f>'[2]Order Form'!J3770</f>
        <v>11.48</v>
      </c>
      <c r="L3821">
        <f>'[2]Order Form'!K3770</f>
        <v>18.95</v>
      </c>
      <c r="M3821">
        <f>'[2]Order Form'!L3610</f>
        <v>0</v>
      </c>
    </row>
    <row r="3822" spans="3:13" ht="15" hidden="1" customHeight="1" outlineLevel="2" x14ac:dyDescent="0.25">
      <c r="C3822" s="59" t="s">
        <v>37</v>
      </c>
      <c r="D3822" s="59" t="s">
        <v>37</v>
      </c>
      <c r="E3822" t="str">
        <f>'[2]Order Form'!D3771</f>
        <v>MNP002</v>
      </c>
      <c r="F3822" t="str">
        <f>'[2]Order Form'!E3771</f>
        <v>17-01</v>
      </c>
      <c r="G3822">
        <f>'[2]Order Form'!F3771</f>
        <v>0</v>
      </c>
      <c r="H3822">
        <f>'[2]Order Form'!G3771</f>
        <v>0</v>
      </c>
      <c r="I3822" t="str">
        <f>'[2]Order Form'!H3771</f>
        <v xml:space="preserve">MITTY 83% PLANT BASED VEGAN NAIL POLISH 
SQUASH </v>
      </c>
      <c r="J3822">
        <f>'[2]Order Form'!I3771</f>
        <v>2</v>
      </c>
      <c r="K3822">
        <f>'[2]Order Form'!J3771</f>
        <v>11.48</v>
      </c>
      <c r="L3822">
        <f>'[2]Order Form'!K3771</f>
        <v>18.95</v>
      </c>
      <c r="M3822">
        <f>'[2]Order Form'!L3611</f>
        <v>0</v>
      </c>
    </row>
    <row r="3823" spans="3:13" ht="15" hidden="1" customHeight="1" outlineLevel="2" x14ac:dyDescent="0.25">
      <c r="C3823" s="59" t="s">
        <v>37</v>
      </c>
      <c r="D3823" s="59" t="s">
        <v>37</v>
      </c>
      <c r="E3823" t="str">
        <f>'[2]Order Form'!D3772</f>
        <v>MNP003</v>
      </c>
      <c r="F3823" t="str">
        <f>'[2]Order Form'!E3772</f>
        <v>17-01</v>
      </c>
      <c r="G3823">
        <f>'[2]Order Form'!F3772</f>
        <v>0</v>
      </c>
      <c r="H3823">
        <f>'[2]Order Form'!G3772</f>
        <v>0</v>
      </c>
      <c r="I3823" t="str">
        <f>'[2]Order Form'!H3772</f>
        <v>MITTY 83% PLANT BASED VEGAN NAIL POLISH 
HOT GIRL SUMMER</v>
      </c>
      <c r="J3823">
        <f>'[2]Order Form'!I3772</f>
        <v>2</v>
      </c>
      <c r="K3823">
        <f>'[2]Order Form'!J3772</f>
        <v>11.48</v>
      </c>
      <c r="L3823">
        <f>'[2]Order Form'!K3772</f>
        <v>18.95</v>
      </c>
      <c r="M3823">
        <f>'[2]Order Form'!L3612</f>
        <v>0</v>
      </c>
    </row>
    <row r="3824" spans="3:13" ht="15" hidden="1" customHeight="1" outlineLevel="2" x14ac:dyDescent="0.25">
      <c r="C3824" s="59" t="s">
        <v>37</v>
      </c>
      <c r="D3824" s="59" t="s">
        <v>37</v>
      </c>
      <c r="E3824" t="str">
        <f>'[2]Order Form'!D3773</f>
        <v>MNP004</v>
      </c>
      <c r="F3824" t="str">
        <f>'[2]Order Form'!E3773</f>
        <v>17-01</v>
      </c>
      <c r="G3824">
        <f>'[2]Order Form'!F3773</f>
        <v>0</v>
      </c>
      <c r="H3824">
        <f>'[2]Order Form'!G3773</f>
        <v>0</v>
      </c>
      <c r="I3824" t="str">
        <f>'[2]Order Form'!H3773</f>
        <v>MITTY 83% PLANT BASED VEGAN NAIL POLISH 
CORAL</v>
      </c>
      <c r="J3824">
        <f>'[2]Order Form'!I3773</f>
        <v>2</v>
      </c>
      <c r="K3824">
        <f>'[2]Order Form'!J3773</f>
        <v>11.48</v>
      </c>
      <c r="L3824">
        <f>'[2]Order Form'!K3773</f>
        <v>18.95</v>
      </c>
      <c r="M3824">
        <f>'[2]Order Form'!L3613</f>
        <v>0</v>
      </c>
    </row>
    <row r="3825" spans="3:13" ht="15" hidden="1" customHeight="1" outlineLevel="2" x14ac:dyDescent="0.25">
      <c r="C3825" s="59" t="s">
        <v>37</v>
      </c>
      <c r="D3825" s="59" t="s">
        <v>37</v>
      </c>
      <c r="E3825" t="str">
        <f>'[2]Order Form'!D3774</f>
        <v>MNP005</v>
      </c>
      <c r="F3825" t="str">
        <f>'[2]Order Form'!E3774</f>
        <v>17-02</v>
      </c>
      <c r="G3825">
        <f>'[2]Order Form'!F3774</f>
        <v>0</v>
      </c>
      <c r="H3825">
        <f>'[2]Order Form'!G3774</f>
        <v>0</v>
      </c>
      <c r="I3825" t="str">
        <f>'[2]Order Form'!H3774</f>
        <v>MITTY 83% PLANT BASED VEGAN NAIL POLISH 
FLAME</v>
      </c>
      <c r="J3825">
        <f>'[2]Order Form'!I3774</f>
        <v>2</v>
      </c>
      <c r="K3825">
        <f>'[2]Order Form'!J3774</f>
        <v>11.48</v>
      </c>
      <c r="L3825">
        <f>'[2]Order Form'!K3774</f>
        <v>18.95</v>
      </c>
      <c r="M3825">
        <f>'[2]Order Form'!L3614</f>
        <v>0</v>
      </c>
    </row>
    <row r="3826" spans="3:13" ht="15" hidden="1" customHeight="1" outlineLevel="2" x14ac:dyDescent="0.25">
      <c r="C3826" s="59" t="s">
        <v>37</v>
      </c>
      <c r="D3826" s="59" t="s">
        <v>37</v>
      </c>
      <c r="E3826" t="str">
        <f>'[2]Order Form'!D3775</f>
        <v>MNP006</v>
      </c>
      <c r="F3826" t="str">
        <f>'[2]Order Form'!E3775</f>
        <v>17-02</v>
      </c>
      <c r="G3826">
        <f>'[2]Order Form'!F3775</f>
        <v>0</v>
      </c>
      <c r="H3826">
        <f>'[2]Order Form'!G3775</f>
        <v>0</v>
      </c>
      <c r="I3826" t="str">
        <f>'[2]Order Form'!H3775</f>
        <v>MITTY 83% PLANT BASED VEGAN NAIL POLISH 
HOT ROD</v>
      </c>
      <c r="J3826">
        <f>'[2]Order Form'!I3775</f>
        <v>2</v>
      </c>
      <c r="K3826">
        <f>'[2]Order Form'!J3775</f>
        <v>11.48</v>
      </c>
      <c r="L3826">
        <f>'[2]Order Form'!K3775</f>
        <v>18.95</v>
      </c>
      <c r="M3826">
        <f>'[2]Order Form'!L3615</f>
        <v>0</v>
      </c>
    </row>
    <row r="3827" spans="3:13" ht="15" hidden="1" customHeight="1" outlineLevel="2" x14ac:dyDescent="0.25">
      <c r="C3827" s="59" t="s">
        <v>37</v>
      </c>
      <c r="D3827" s="59" t="s">
        <v>37</v>
      </c>
      <c r="E3827" t="str">
        <f>'[2]Order Form'!D3776</f>
        <v>MNP007</v>
      </c>
      <c r="F3827" t="str">
        <f>'[2]Order Form'!E3776</f>
        <v>17-02</v>
      </c>
      <c r="G3827">
        <f>'[2]Order Form'!F3776</f>
        <v>0</v>
      </c>
      <c r="H3827">
        <f>'[2]Order Form'!G3776</f>
        <v>0</v>
      </c>
      <c r="I3827" t="str">
        <f>'[2]Order Form'!H3776</f>
        <v>MITTY 83% PLANT BASED VEGAN NAIL POLISH 
APPLE OF MY EYE</v>
      </c>
      <c r="J3827">
        <f>'[2]Order Form'!I3776</f>
        <v>2</v>
      </c>
      <c r="K3827">
        <f>'[2]Order Form'!J3776</f>
        <v>11.48</v>
      </c>
      <c r="L3827">
        <f>'[2]Order Form'!K3776</f>
        <v>18.95</v>
      </c>
      <c r="M3827">
        <f>'[2]Order Form'!L3616</f>
        <v>0</v>
      </c>
    </row>
    <row r="3828" spans="3:13" ht="15" hidden="1" customHeight="1" outlineLevel="2" x14ac:dyDescent="0.25">
      <c r="C3828" s="59" t="s">
        <v>37</v>
      </c>
      <c r="D3828" s="59" t="s">
        <v>37</v>
      </c>
      <c r="E3828" t="str">
        <f>'[2]Order Form'!D3777</f>
        <v>MNP008</v>
      </c>
      <c r="F3828" t="str">
        <f>'[2]Order Form'!E3777</f>
        <v>17-02</v>
      </c>
      <c r="G3828">
        <f>'[2]Order Form'!F3777</f>
        <v>0</v>
      </c>
      <c r="H3828">
        <f>'[2]Order Form'!G3777</f>
        <v>0</v>
      </c>
      <c r="I3828" t="str">
        <f>'[2]Order Form'!H3777</f>
        <v>MITTY 83% PLANT BASED VEGAN NAIL POLISH 
COPPER</v>
      </c>
      <c r="J3828">
        <f>'[2]Order Form'!I3777</f>
        <v>2</v>
      </c>
      <c r="K3828">
        <f>'[2]Order Form'!J3777</f>
        <v>11.48</v>
      </c>
      <c r="L3828">
        <f>'[2]Order Form'!K3777</f>
        <v>18.95</v>
      </c>
      <c r="M3828">
        <f>'[2]Order Form'!L3617</f>
        <v>0</v>
      </c>
    </row>
    <row r="3829" spans="3:13" ht="15" hidden="1" customHeight="1" outlineLevel="2" x14ac:dyDescent="0.25">
      <c r="C3829" s="59" t="s">
        <v>37</v>
      </c>
      <c r="D3829" s="59" t="s">
        <v>37</v>
      </c>
      <c r="E3829" t="str">
        <f>'[2]Order Form'!D3778</f>
        <v>MNP009</v>
      </c>
      <c r="F3829" t="str">
        <f>'[2]Order Form'!E3778</f>
        <v>17-03</v>
      </c>
      <c r="G3829">
        <f>'[2]Order Form'!F3778</f>
        <v>0</v>
      </c>
      <c r="H3829">
        <f>'[2]Order Form'!G3778</f>
        <v>0</v>
      </c>
      <c r="I3829" t="str">
        <f>'[2]Order Form'!H3778</f>
        <v>MITTY 83% PLANT BASED VEGAN NAIL POLISH 
BLACK CHERRY</v>
      </c>
      <c r="J3829">
        <f>'[2]Order Form'!I3778</f>
        <v>2</v>
      </c>
      <c r="K3829">
        <f>'[2]Order Form'!J3778</f>
        <v>11.48</v>
      </c>
      <c r="L3829">
        <f>'[2]Order Form'!K3778</f>
        <v>18.95</v>
      </c>
      <c r="M3829">
        <f>'[2]Order Form'!L3618</f>
        <v>0</v>
      </c>
    </row>
    <row r="3830" spans="3:13" ht="15" hidden="1" customHeight="1" outlineLevel="2" x14ac:dyDescent="0.25">
      <c r="C3830" s="59" t="s">
        <v>37</v>
      </c>
      <c r="D3830" s="59" t="s">
        <v>37</v>
      </c>
      <c r="E3830" t="str">
        <f>'[2]Order Form'!D3779</f>
        <v>MNP010</v>
      </c>
      <c r="F3830" t="str">
        <f>'[2]Order Form'!E3779</f>
        <v>17-03</v>
      </c>
      <c r="G3830">
        <f>'[2]Order Form'!F3779</f>
        <v>0</v>
      </c>
      <c r="H3830">
        <f>'[2]Order Form'!G3779</f>
        <v>0</v>
      </c>
      <c r="I3830" t="str">
        <f>'[2]Order Form'!H3779</f>
        <v>MITTY 83% PLANT BASED VEGAN NAIL POLISH 
BROWN STONE</v>
      </c>
      <c r="J3830">
        <f>'[2]Order Form'!I3779</f>
        <v>2</v>
      </c>
      <c r="K3830">
        <f>'[2]Order Form'!J3779</f>
        <v>11.48</v>
      </c>
      <c r="L3830">
        <f>'[2]Order Form'!K3779</f>
        <v>18.95</v>
      </c>
      <c r="M3830">
        <f>'[2]Order Form'!L3619</f>
        <v>0</v>
      </c>
    </row>
    <row r="3831" spans="3:13" ht="15" hidden="1" customHeight="1" outlineLevel="2" x14ac:dyDescent="0.25">
      <c r="C3831" s="59" t="s">
        <v>37</v>
      </c>
      <c r="D3831" s="59" t="s">
        <v>37</v>
      </c>
      <c r="E3831" t="str">
        <f>'[2]Order Form'!D3780</f>
        <v>MNP011</v>
      </c>
      <c r="F3831" t="str">
        <f>'[2]Order Form'!E3780</f>
        <v>17-03</v>
      </c>
      <c r="G3831">
        <f>'[2]Order Form'!F3780</f>
        <v>0</v>
      </c>
      <c r="H3831">
        <f>'[2]Order Form'!G3780</f>
        <v>0</v>
      </c>
      <c r="I3831" t="str">
        <f>'[2]Order Form'!H3780</f>
        <v>MITTY 83% PLANT BASED VEGAN NAIL POLISH 
SLATE</v>
      </c>
      <c r="J3831">
        <f>'[2]Order Form'!I3780</f>
        <v>2</v>
      </c>
      <c r="K3831">
        <f>'[2]Order Form'!J3780</f>
        <v>11.48</v>
      </c>
      <c r="L3831">
        <f>'[2]Order Form'!K3780</f>
        <v>18.95</v>
      </c>
      <c r="M3831">
        <f>'[2]Order Form'!L3620</f>
        <v>0</v>
      </c>
    </row>
    <row r="3832" spans="3:13" ht="15" hidden="1" customHeight="1" outlineLevel="2" x14ac:dyDescent="0.25">
      <c r="C3832" s="59" t="s">
        <v>37</v>
      </c>
      <c r="D3832" s="59" t="s">
        <v>37</v>
      </c>
      <c r="E3832" t="str">
        <f>'[2]Order Form'!D3781</f>
        <v>MNP012</v>
      </c>
      <c r="F3832" t="str">
        <f>'[2]Order Form'!E3781</f>
        <v>17-03</v>
      </c>
      <c r="G3832">
        <f>'[2]Order Form'!F3781</f>
        <v>0</v>
      </c>
      <c r="H3832">
        <f>'[2]Order Form'!G3781</f>
        <v>0</v>
      </c>
      <c r="I3832" t="str">
        <f>'[2]Order Form'!H3781</f>
        <v>MITTY 83% PLANT BASED VEGAN NAIL POLISH 
NUGGET</v>
      </c>
      <c r="J3832">
        <f>'[2]Order Form'!I3781</f>
        <v>2</v>
      </c>
      <c r="K3832">
        <f>'[2]Order Form'!J3781</f>
        <v>11.48</v>
      </c>
      <c r="L3832">
        <f>'[2]Order Form'!K3781</f>
        <v>18.95</v>
      </c>
      <c r="M3832">
        <f>'[2]Order Form'!L3621</f>
        <v>0</v>
      </c>
    </row>
    <row r="3833" spans="3:13" ht="15" hidden="1" customHeight="1" outlineLevel="2" x14ac:dyDescent="0.25">
      <c r="C3833" s="59" t="s">
        <v>37</v>
      </c>
      <c r="D3833" s="59" t="s">
        <v>37</v>
      </c>
      <c r="E3833" t="str">
        <f>'[2]Order Form'!D3782</f>
        <v>MNP013</v>
      </c>
      <c r="F3833" t="str">
        <f>'[2]Order Form'!E3782</f>
        <v>17-01</v>
      </c>
      <c r="G3833">
        <f>'[2]Order Form'!F3782</f>
        <v>0</v>
      </c>
      <c r="H3833">
        <f>'[2]Order Form'!G3782</f>
        <v>0</v>
      </c>
      <c r="I3833" t="str">
        <f>'[2]Order Form'!H3782</f>
        <v>MITTY 83% PLANT BASED VEGAN NAIL POLISH 
GOLDEN PEARL</v>
      </c>
      <c r="J3833">
        <f>'[2]Order Form'!I3782</f>
        <v>2</v>
      </c>
      <c r="K3833">
        <f>'[2]Order Form'!J3782</f>
        <v>11.48</v>
      </c>
      <c r="L3833">
        <f>'[2]Order Form'!K3782</f>
        <v>18.95</v>
      </c>
      <c r="M3833">
        <f>'[2]Order Form'!L3622</f>
        <v>0</v>
      </c>
    </row>
    <row r="3834" spans="3:13" ht="15" hidden="1" customHeight="1" outlineLevel="2" x14ac:dyDescent="0.25">
      <c r="C3834" s="59" t="s">
        <v>37</v>
      </c>
      <c r="D3834" s="59" t="s">
        <v>37</v>
      </c>
      <c r="E3834" t="str">
        <f>'[2]Order Form'!D3783</f>
        <v>MNP014</v>
      </c>
      <c r="F3834" t="str">
        <f>'[2]Order Form'!E3783</f>
        <v>17-01</v>
      </c>
      <c r="G3834">
        <f>'[2]Order Form'!F3783</f>
        <v>0</v>
      </c>
      <c r="H3834">
        <f>'[2]Order Form'!G3783</f>
        <v>0</v>
      </c>
      <c r="I3834" t="str">
        <f>'[2]Order Form'!H3783</f>
        <v>MITTY 83% PLANT BASED VEGAN NAIL POLISH 
OLIVE</v>
      </c>
      <c r="J3834">
        <f>'[2]Order Form'!I3783</f>
        <v>2</v>
      </c>
      <c r="K3834">
        <f>'[2]Order Form'!J3783</f>
        <v>11.48</v>
      </c>
      <c r="L3834">
        <f>'[2]Order Form'!K3783</f>
        <v>18.95</v>
      </c>
      <c r="M3834">
        <f>'[2]Order Form'!L3623</f>
        <v>0</v>
      </c>
    </row>
    <row r="3835" spans="3:13" ht="15" hidden="1" customHeight="1" outlineLevel="2" x14ac:dyDescent="0.25">
      <c r="C3835" s="59" t="s">
        <v>37</v>
      </c>
      <c r="D3835" s="59" t="s">
        <v>37</v>
      </c>
      <c r="E3835" t="str">
        <f>'[2]Order Form'!D3784</f>
        <v>MNP015</v>
      </c>
      <c r="F3835" t="str">
        <f>'[2]Order Form'!E3784</f>
        <v>17-01</v>
      </c>
      <c r="G3835">
        <f>'[2]Order Form'!F3784</f>
        <v>0</v>
      </c>
      <c r="H3835">
        <f>'[2]Order Form'!G3784</f>
        <v>0</v>
      </c>
      <c r="I3835" t="str">
        <f>'[2]Order Form'!H3784</f>
        <v>MITTY 83% PLANT BASED VEGAN NAIL POLISH 
BLACK OUT</v>
      </c>
      <c r="J3835">
        <f>'[2]Order Form'!I3784</f>
        <v>2</v>
      </c>
      <c r="K3835">
        <f>'[2]Order Form'!J3784</f>
        <v>11.48</v>
      </c>
      <c r="L3835">
        <f>'[2]Order Form'!K3784</f>
        <v>18.95</v>
      </c>
      <c r="M3835">
        <f>'[2]Order Form'!L3624</f>
        <v>0</v>
      </c>
    </row>
    <row r="3836" spans="3:13" ht="15" hidden="1" customHeight="1" outlineLevel="2" x14ac:dyDescent="0.25">
      <c r="C3836" s="59" t="s">
        <v>37</v>
      </c>
      <c r="D3836" s="59" t="s">
        <v>37</v>
      </c>
      <c r="E3836" t="str">
        <f>'[2]Order Form'!D3785</f>
        <v>MNP016</v>
      </c>
      <c r="F3836" t="str">
        <f>'[2]Order Form'!E3785</f>
        <v>17-01</v>
      </c>
      <c r="G3836">
        <f>'[2]Order Form'!F3785</f>
        <v>0</v>
      </c>
      <c r="H3836">
        <f>'[2]Order Form'!G3785</f>
        <v>0</v>
      </c>
      <c r="I3836" t="str">
        <f>'[2]Order Form'!H3785</f>
        <v>MITTY 83% PLANT BASED VEGAN NAIL POLISH 
WHITE OUT</v>
      </c>
      <c r="J3836">
        <f>'[2]Order Form'!I3785</f>
        <v>2</v>
      </c>
      <c r="K3836">
        <f>'[2]Order Form'!J3785</f>
        <v>11.48</v>
      </c>
      <c r="L3836">
        <f>'[2]Order Form'!K3785</f>
        <v>18.95</v>
      </c>
      <c r="M3836" t="e">
        <f>'[2]Order Form'!#REF!</f>
        <v>#REF!</v>
      </c>
    </row>
    <row r="3837" spans="3:13" ht="15" hidden="1" customHeight="1" outlineLevel="2" x14ac:dyDescent="0.25">
      <c r="C3837" s="59" t="s">
        <v>37</v>
      </c>
      <c r="D3837" s="59" t="s">
        <v>37</v>
      </c>
      <c r="E3837" t="str">
        <f>'[2]Order Form'!D3786</f>
        <v>MNP017</v>
      </c>
      <c r="F3837" t="str">
        <f>'[2]Order Form'!E3786</f>
        <v>17-02</v>
      </c>
      <c r="G3837">
        <f>'[2]Order Form'!F3786</f>
        <v>0</v>
      </c>
      <c r="H3837">
        <f>'[2]Order Form'!G3786</f>
        <v>0</v>
      </c>
      <c r="I3837" t="str">
        <f>'[2]Order Form'!H3786</f>
        <v>MITTY 83% PLANT BASED VEGAN NAIL POLISH GARDENIA</v>
      </c>
      <c r="J3837">
        <f>'[2]Order Form'!I3786</f>
        <v>1</v>
      </c>
      <c r="K3837">
        <f>'[2]Order Form'!J3786</f>
        <v>11.48</v>
      </c>
      <c r="L3837">
        <f>'[2]Order Form'!K3786</f>
        <v>18.95</v>
      </c>
      <c r="M3837">
        <f>'[2]Order Form'!L3625</f>
        <v>0</v>
      </c>
    </row>
    <row r="3838" spans="3:13" ht="15" hidden="1" customHeight="1" outlineLevel="2" x14ac:dyDescent="0.25">
      <c r="C3838" s="59" t="s">
        <v>37</v>
      </c>
      <c r="D3838" s="59" t="s">
        <v>37</v>
      </c>
      <c r="E3838" t="str">
        <f>'[2]Order Form'!D3787</f>
        <v>MNP018</v>
      </c>
      <c r="F3838" t="str">
        <f>'[2]Order Form'!E3787</f>
        <v>17-02</v>
      </c>
      <c r="G3838">
        <f>'[2]Order Form'!F3787</f>
        <v>0</v>
      </c>
      <c r="H3838">
        <f>'[2]Order Form'!G3787</f>
        <v>0</v>
      </c>
      <c r="I3838" t="str">
        <f>'[2]Order Form'!H3787</f>
        <v>MITTY 83% PLANT BASED VEGAN NAIL POLISH 
A LA CREME</v>
      </c>
      <c r="J3838">
        <f>'[2]Order Form'!I3787</f>
        <v>2</v>
      </c>
      <c r="K3838">
        <f>'[2]Order Form'!J3787</f>
        <v>11.48</v>
      </c>
      <c r="L3838">
        <f>'[2]Order Form'!K3787</f>
        <v>18.95</v>
      </c>
      <c r="M3838">
        <f>'[2]Order Form'!L3626</f>
        <v>0</v>
      </c>
    </row>
    <row r="3839" spans="3:13" ht="15" hidden="1" customHeight="1" outlineLevel="2" x14ac:dyDescent="0.25">
      <c r="C3839" s="59" t="s">
        <v>37</v>
      </c>
      <c r="D3839" s="59" t="s">
        <v>37</v>
      </c>
      <c r="E3839" t="str">
        <f>'[2]Order Form'!D3788</f>
        <v>MNP019</v>
      </c>
      <c r="F3839" t="str">
        <f>'[2]Order Form'!E3788</f>
        <v>17-02</v>
      </c>
      <c r="G3839">
        <f>'[2]Order Form'!F3788</f>
        <v>0</v>
      </c>
      <c r="H3839">
        <f>'[2]Order Form'!G3788</f>
        <v>0</v>
      </c>
      <c r="I3839" t="str">
        <f>'[2]Order Form'!H3788</f>
        <v xml:space="preserve">MITTY 83% PLANT BASED VEGAN NAIL POLISH 
MINT </v>
      </c>
      <c r="J3839">
        <f>'[2]Order Form'!I3788</f>
        <v>2</v>
      </c>
      <c r="K3839">
        <f>'[2]Order Form'!J3788</f>
        <v>11.48</v>
      </c>
      <c r="L3839">
        <f>'[2]Order Form'!K3788</f>
        <v>18.95</v>
      </c>
      <c r="M3839">
        <f>'[2]Order Form'!L3627</f>
        <v>0</v>
      </c>
    </row>
    <row r="3840" spans="3:13" ht="15" hidden="1" customHeight="1" outlineLevel="2" x14ac:dyDescent="0.25">
      <c r="C3840" s="59" t="s">
        <v>37</v>
      </c>
      <c r="D3840" s="59" t="s">
        <v>37</v>
      </c>
      <c r="E3840" t="str">
        <f>'[2]Order Form'!D3789</f>
        <v>MNP020</v>
      </c>
      <c r="F3840" t="str">
        <f>'[2]Order Form'!E3789</f>
        <v>17-02</v>
      </c>
      <c r="G3840">
        <f>'[2]Order Form'!F3789</f>
        <v>0</v>
      </c>
      <c r="H3840">
        <f>'[2]Order Form'!G3789</f>
        <v>0</v>
      </c>
      <c r="I3840" t="str">
        <f>'[2]Order Form'!H3789</f>
        <v>MITTY 83% PLANT BASED VEGAN NAIL POLISH 
PEACOCK</v>
      </c>
      <c r="J3840">
        <f>'[2]Order Form'!I3789</f>
        <v>2</v>
      </c>
      <c r="K3840">
        <f>'[2]Order Form'!J3789</f>
        <v>11.48</v>
      </c>
      <c r="L3840">
        <f>'[2]Order Form'!K3789</f>
        <v>18.95</v>
      </c>
      <c r="M3840">
        <f>'[2]Order Form'!L3628</f>
        <v>0</v>
      </c>
    </row>
    <row r="3841" spans="3:13" ht="15" hidden="1" customHeight="1" outlineLevel="2" x14ac:dyDescent="0.25">
      <c r="C3841" s="59" t="s">
        <v>37</v>
      </c>
      <c r="D3841" s="59" t="s">
        <v>37</v>
      </c>
      <c r="E3841" t="str">
        <f>'[2]Order Form'!D3790</f>
        <v>MNP022</v>
      </c>
      <c r="F3841" t="str">
        <f>'[2]Order Form'!E3790</f>
        <v>17-03</v>
      </c>
      <c r="G3841">
        <f>'[2]Order Form'!F3790</f>
        <v>0</v>
      </c>
      <c r="H3841">
        <f>'[2]Order Form'!G3790</f>
        <v>0</v>
      </c>
      <c r="I3841" t="str">
        <f>'[2]Order Form'!H3790</f>
        <v>MITTY 83% PLANT BASED VEGAN NAIL POLISH 
SKY LINE</v>
      </c>
      <c r="J3841">
        <f>'[2]Order Form'!I3790</f>
        <v>2</v>
      </c>
      <c r="K3841">
        <f>'[2]Order Form'!J3790</f>
        <v>11.48</v>
      </c>
      <c r="L3841">
        <f>'[2]Order Form'!K3790</f>
        <v>18.95</v>
      </c>
      <c r="M3841">
        <f>'[2]Order Form'!L3629</f>
        <v>0</v>
      </c>
    </row>
    <row r="3842" spans="3:13" ht="15" hidden="1" customHeight="1" outlineLevel="2" x14ac:dyDescent="0.25">
      <c r="C3842" s="59" t="s">
        <v>37</v>
      </c>
      <c r="D3842" s="59" t="s">
        <v>37</v>
      </c>
      <c r="E3842" t="str">
        <f>'[2]Order Form'!D3791</f>
        <v>MNP023</v>
      </c>
      <c r="F3842" t="str">
        <f>'[2]Order Form'!E3791</f>
        <v>17-03</v>
      </c>
      <c r="G3842">
        <f>'[2]Order Form'!F3791</f>
        <v>0</v>
      </c>
      <c r="H3842">
        <f>'[2]Order Form'!G3791</f>
        <v>0</v>
      </c>
      <c r="I3842" t="str">
        <f>'[2]Order Form'!H3791</f>
        <v>MITTY 83% PLANT BASED VEGAN NAIL POLISH 
OCEAN JEWEL</v>
      </c>
      <c r="J3842">
        <f>'[2]Order Form'!I3791</f>
        <v>2</v>
      </c>
      <c r="K3842">
        <f>'[2]Order Form'!J3791</f>
        <v>11.48</v>
      </c>
      <c r="L3842">
        <f>'[2]Order Form'!K3791</f>
        <v>18.95</v>
      </c>
      <c r="M3842">
        <f>'[2]Order Form'!L3630</f>
        <v>0</v>
      </c>
    </row>
    <row r="3843" spans="3:13" ht="15" hidden="1" customHeight="1" outlineLevel="2" x14ac:dyDescent="0.25">
      <c r="C3843" s="59" t="s">
        <v>37</v>
      </c>
      <c r="D3843" s="59" t="s">
        <v>37</v>
      </c>
      <c r="E3843" t="str">
        <f>'[2]Order Form'!D3792</f>
        <v>MNP024</v>
      </c>
      <c r="F3843" t="str">
        <f>'[2]Order Form'!E3792</f>
        <v>17-03</v>
      </c>
      <c r="G3843">
        <f>'[2]Order Form'!F3792</f>
        <v>0</v>
      </c>
      <c r="H3843">
        <f>'[2]Order Form'!G3792</f>
        <v>0</v>
      </c>
      <c r="I3843" t="str">
        <f>'[2]Order Form'!H3792</f>
        <v xml:space="preserve">MITTY 83% PLANT BASED VEGAN NAIL POLISH 
STAR DUST </v>
      </c>
      <c r="J3843">
        <f>'[2]Order Form'!I3792</f>
        <v>2</v>
      </c>
      <c r="K3843">
        <f>'[2]Order Form'!J3792</f>
        <v>11.48</v>
      </c>
      <c r="L3843">
        <f>'[2]Order Form'!K3792</f>
        <v>18.95</v>
      </c>
      <c r="M3843">
        <f>'[2]Order Form'!L3631</f>
        <v>0</v>
      </c>
    </row>
    <row r="3844" spans="3:13" ht="15" hidden="1" customHeight="1" outlineLevel="2" x14ac:dyDescent="0.25">
      <c r="C3844" s="59" t="s">
        <v>37</v>
      </c>
      <c r="D3844" s="59" t="s">
        <v>37</v>
      </c>
      <c r="E3844" t="str">
        <f>'[2]Order Form'!D3793</f>
        <v>MNP025</v>
      </c>
      <c r="F3844" t="str">
        <f>'[2]Order Form'!E3793</f>
        <v>17-01</v>
      </c>
      <c r="G3844">
        <f>'[2]Order Form'!F3793</f>
        <v>0</v>
      </c>
      <c r="H3844">
        <f>'[2]Order Form'!G3793</f>
        <v>0</v>
      </c>
      <c r="I3844" t="str">
        <f>'[2]Order Form'!H3793</f>
        <v>MITTY 83% PLANT BASED VEGAN NAIL POLISH 
DESERT</v>
      </c>
      <c r="J3844">
        <f>'[2]Order Form'!I3793</f>
        <v>2</v>
      </c>
      <c r="K3844">
        <f>'[2]Order Form'!J3793</f>
        <v>11.48</v>
      </c>
      <c r="L3844">
        <f>'[2]Order Form'!K3793</f>
        <v>18.95</v>
      </c>
      <c r="M3844">
        <f>'[2]Order Form'!L3632</f>
        <v>0</v>
      </c>
    </row>
    <row r="3845" spans="3:13" ht="15" hidden="1" customHeight="1" outlineLevel="2" x14ac:dyDescent="0.25">
      <c r="C3845" s="59" t="s">
        <v>37</v>
      </c>
      <c r="D3845" s="59" t="s">
        <v>37</v>
      </c>
      <c r="E3845" t="str">
        <f>'[2]Order Form'!D3794</f>
        <v>MNP026</v>
      </c>
      <c r="F3845" t="str">
        <f>'[2]Order Form'!E3794</f>
        <v>17-01</v>
      </c>
      <c r="G3845">
        <f>'[2]Order Form'!F3794</f>
        <v>0</v>
      </c>
      <c r="H3845">
        <f>'[2]Order Form'!G3794</f>
        <v>0</v>
      </c>
      <c r="I3845" t="str">
        <f>'[2]Order Form'!H3794</f>
        <v>MITTY 83% PLANT BASED VEGAN NAIL POLISH 
AQUARIUM</v>
      </c>
      <c r="J3845">
        <f>'[2]Order Form'!I3794</f>
        <v>2</v>
      </c>
      <c r="K3845">
        <f>'[2]Order Form'!J3794</f>
        <v>11.48</v>
      </c>
      <c r="L3845">
        <f>'[2]Order Form'!K3794</f>
        <v>18.95</v>
      </c>
      <c r="M3845">
        <f>'[2]Order Form'!L3633</f>
        <v>0</v>
      </c>
    </row>
    <row r="3846" spans="3:13" ht="15" hidden="1" customHeight="1" outlineLevel="2" x14ac:dyDescent="0.25">
      <c r="C3846" s="59" t="s">
        <v>37</v>
      </c>
      <c r="D3846" s="59" t="s">
        <v>37</v>
      </c>
      <c r="E3846" t="str">
        <f>'[2]Order Form'!D3795</f>
        <v>MNP027</v>
      </c>
      <c r="F3846" t="str">
        <f>'[2]Order Form'!E3795</f>
        <v>17-01</v>
      </c>
      <c r="G3846">
        <f>'[2]Order Form'!F3795</f>
        <v>0</v>
      </c>
      <c r="H3846">
        <f>'[2]Order Form'!G3795</f>
        <v>0</v>
      </c>
      <c r="I3846" t="str">
        <f>'[2]Order Form'!H3795</f>
        <v>MITTY 83% PLANT BASED VEGAN NAIL POLISH 
ALLIUM</v>
      </c>
      <c r="J3846">
        <f>'[2]Order Form'!I3795</f>
        <v>2</v>
      </c>
      <c r="K3846">
        <f>'[2]Order Form'!J3795</f>
        <v>11.48</v>
      </c>
      <c r="L3846">
        <f>'[2]Order Form'!K3795</f>
        <v>18.95</v>
      </c>
      <c r="M3846">
        <f>'[2]Order Form'!L3634</f>
        <v>0</v>
      </c>
    </row>
    <row r="3847" spans="3:13" ht="15" hidden="1" customHeight="1" outlineLevel="2" x14ac:dyDescent="0.25">
      <c r="C3847" s="59" t="s">
        <v>37</v>
      </c>
      <c r="D3847" s="59" t="s">
        <v>37</v>
      </c>
      <c r="E3847" t="str">
        <f>'[2]Order Form'!D3796</f>
        <v>MNP028</v>
      </c>
      <c r="F3847" t="str">
        <f>'[2]Order Form'!E3796</f>
        <v>17-01</v>
      </c>
      <c r="G3847">
        <f>'[2]Order Form'!F3796</f>
        <v>0</v>
      </c>
      <c r="H3847">
        <f>'[2]Order Form'!G3796</f>
        <v>0</v>
      </c>
      <c r="I3847" t="str">
        <f>'[2]Order Form'!H3796</f>
        <v>MITTY 83% PLANT BASED VEGAN NAIL POLISH 
SPACED OUT</v>
      </c>
      <c r="J3847">
        <f>'[2]Order Form'!I3796</f>
        <v>2</v>
      </c>
      <c r="K3847">
        <f>'[2]Order Form'!J3796</f>
        <v>11.48</v>
      </c>
      <c r="L3847">
        <f>'[2]Order Form'!K3796</f>
        <v>18.95</v>
      </c>
      <c r="M3847">
        <f>'[2]Order Form'!L3635</f>
        <v>0</v>
      </c>
    </row>
    <row r="3848" spans="3:13" ht="15" hidden="1" customHeight="1" outlineLevel="2" x14ac:dyDescent="0.25">
      <c r="C3848" s="59" t="s">
        <v>37</v>
      </c>
      <c r="D3848" s="59" t="s">
        <v>37</v>
      </c>
      <c r="E3848" t="str">
        <f>'[2]Order Form'!D3797</f>
        <v>MNP029</v>
      </c>
      <c r="F3848" t="str">
        <f>'[2]Order Form'!E3797</f>
        <v>17-02</v>
      </c>
      <c r="G3848">
        <f>'[2]Order Form'!F3797</f>
        <v>0</v>
      </c>
      <c r="H3848">
        <f>'[2]Order Form'!G3797</f>
        <v>0</v>
      </c>
      <c r="I3848" t="str">
        <f>'[2]Order Form'!H3797</f>
        <v>MITTY 83% PLANT BASED VEGAN NAIL POLISH 
AMBITION</v>
      </c>
      <c r="J3848">
        <f>'[2]Order Form'!I3797</f>
        <v>2</v>
      </c>
      <c r="K3848">
        <f>'[2]Order Form'!J3797</f>
        <v>11.48</v>
      </c>
      <c r="L3848">
        <f>'[2]Order Form'!K3797</f>
        <v>18.95</v>
      </c>
      <c r="M3848">
        <f>'[2]Order Form'!L3636</f>
        <v>0</v>
      </c>
    </row>
    <row r="3849" spans="3:13" ht="15" hidden="1" customHeight="1" outlineLevel="2" x14ac:dyDescent="0.25">
      <c r="C3849" s="59" t="s">
        <v>37</v>
      </c>
      <c r="D3849" s="59" t="s">
        <v>37</v>
      </c>
      <c r="E3849" t="str">
        <f>'[2]Order Form'!D3798</f>
        <v>MNP030</v>
      </c>
      <c r="F3849" t="str">
        <f>'[2]Order Form'!E3798</f>
        <v>17-02</v>
      </c>
      <c r="G3849">
        <f>'[2]Order Form'!F3798</f>
        <v>0</v>
      </c>
      <c r="H3849">
        <f>'[2]Order Form'!G3798</f>
        <v>0</v>
      </c>
      <c r="I3849" t="str">
        <f>'[2]Order Form'!H3798</f>
        <v>MITTY 83% PLANT BASED VEGAN NAIL POLISH 
ROYALTY</v>
      </c>
      <c r="J3849">
        <f>'[2]Order Form'!I3798</f>
        <v>2</v>
      </c>
      <c r="K3849">
        <f>'[2]Order Form'!J3798</f>
        <v>11.48</v>
      </c>
      <c r="L3849">
        <f>'[2]Order Form'!K3798</f>
        <v>18.95</v>
      </c>
      <c r="M3849">
        <f>'[2]Order Form'!L3637</f>
        <v>0</v>
      </c>
    </row>
    <row r="3850" spans="3:13" ht="15" hidden="1" customHeight="1" outlineLevel="2" x14ac:dyDescent="0.25">
      <c r="C3850" s="59" t="s">
        <v>37</v>
      </c>
      <c r="D3850" s="59" t="s">
        <v>37</v>
      </c>
      <c r="E3850" t="str">
        <f>'[2]Order Form'!D3799</f>
        <v>MNP031</v>
      </c>
      <c r="F3850" t="str">
        <f>'[2]Order Form'!E3799</f>
        <v>17-02</v>
      </c>
      <c r="G3850">
        <f>'[2]Order Form'!F3799</f>
        <v>0</v>
      </c>
      <c r="H3850">
        <f>'[2]Order Form'!G3799</f>
        <v>0</v>
      </c>
      <c r="I3850" t="str">
        <f>'[2]Order Form'!H3799</f>
        <v>MITTY 83% PLANT BASED VEGAN NAIL POLISH 
EGGPLANT</v>
      </c>
      <c r="J3850">
        <f>'[2]Order Form'!I3799</f>
        <v>2</v>
      </c>
      <c r="K3850">
        <f>'[2]Order Form'!J3799</f>
        <v>11.48</v>
      </c>
      <c r="L3850">
        <f>'[2]Order Form'!K3799</f>
        <v>18.95</v>
      </c>
      <c r="M3850">
        <f>'[2]Order Form'!L3638</f>
        <v>0</v>
      </c>
    </row>
    <row r="3851" spans="3:13" ht="15" hidden="1" customHeight="1" outlineLevel="2" x14ac:dyDescent="0.25">
      <c r="C3851" s="59" t="s">
        <v>37</v>
      </c>
      <c r="D3851" s="59" t="s">
        <v>37</v>
      </c>
      <c r="E3851" t="str">
        <f>'[2]Order Form'!D3800</f>
        <v>MNP032</v>
      </c>
      <c r="F3851" t="str">
        <f>'[2]Order Form'!E3800</f>
        <v>17-02</v>
      </c>
      <c r="G3851">
        <f>'[2]Order Form'!F3800</f>
        <v>0</v>
      </c>
      <c r="H3851">
        <f>'[2]Order Form'!G3800</f>
        <v>0</v>
      </c>
      <c r="I3851" t="str">
        <f>'[2]Order Form'!H3800</f>
        <v>MITTY 83% PLANT BASED VEGAN NAIL POLISH 
WILD FUCHSIA</v>
      </c>
      <c r="J3851">
        <f>'[2]Order Form'!I3800</f>
        <v>2</v>
      </c>
      <c r="K3851">
        <f>'[2]Order Form'!J3800</f>
        <v>11.48</v>
      </c>
      <c r="L3851">
        <f>'[2]Order Form'!K3800</f>
        <v>18.95</v>
      </c>
      <c r="M3851" t="e">
        <f>'[2]Order Form'!#REF!</f>
        <v>#REF!</v>
      </c>
    </row>
    <row r="3852" spans="3:13" ht="15" hidden="1" customHeight="1" outlineLevel="2" x14ac:dyDescent="0.25">
      <c r="C3852" s="59" t="s">
        <v>37</v>
      </c>
      <c r="D3852" s="59" t="s">
        <v>37</v>
      </c>
      <c r="E3852" t="str">
        <f>'[2]Order Form'!D3801</f>
        <v>MNP033</v>
      </c>
      <c r="F3852" t="str">
        <f>'[2]Order Form'!E3801</f>
        <v>17-03</v>
      </c>
      <c r="G3852">
        <f>'[2]Order Form'!F3801</f>
        <v>0</v>
      </c>
      <c r="H3852">
        <f>'[2]Order Form'!G3801</f>
        <v>0</v>
      </c>
      <c r="I3852" t="str">
        <f>'[2]Order Form'!H3801</f>
        <v>MITTY 83% PLANT BASED VEGAN NAIL POLISH 
WEDNESDAY</v>
      </c>
      <c r="J3852">
        <f>'[2]Order Form'!I3801</f>
        <v>2</v>
      </c>
      <c r="K3852">
        <f>'[2]Order Form'!J3801</f>
        <v>11.48</v>
      </c>
      <c r="L3852">
        <f>'[2]Order Form'!K3801</f>
        <v>18.95</v>
      </c>
      <c r="M3852">
        <f>'[2]Order Form'!L3639</f>
        <v>0</v>
      </c>
    </row>
    <row r="3853" spans="3:13" ht="15" hidden="1" customHeight="1" outlineLevel="2" x14ac:dyDescent="0.25">
      <c r="C3853" s="59" t="s">
        <v>37</v>
      </c>
      <c r="D3853" s="59" t="s">
        <v>37</v>
      </c>
      <c r="E3853" t="str">
        <f>'[2]Order Form'!D3802</f>
        <v>MNP034</v>
      </c>
      <c r="F3853" t="str">
        <f>'[2]Order Form'!E3802</f>
        <v>17-03</v>
      </c>
      <c r="G3853">
        <f>'[2]Order Form'!F3802</f>
        <v>0</v>
      </c>
      <c r="H3853">
        <f>'[2]Order Form'!G3802</f>
        <v>0</v>
      </c>
      <c r="I3853" t="str">
        <f>'[2]Order Form'!H3802</f>
        <v>MITTY 83% PLANT BASED VEGAN NAIL POLISH 
HI KEN</v>
      </c>
      <c r="J3853">
        <f>'[2]Order Form'!I3802</f>
        <v>2</v>
      </c>
      <c r="K3853">
        <f>'[2]Order Form'!J3802</f>
        <v>11.48</v>
      </c>
      <c r="L3853">
        <f>'[2]Order Form'!K3802</f>
        <v>18.95</v>
      </c>
      <c r="M3853">
        <f>'[2]Order Form'!L3640</f>
        <v>0</v>
      </c>
    </row>
    <row r="3854" spans="3:13" ht="15" hidden="1" customHeight="1" outlineLevel="2" x14ac:dyDescent="0.25">
      <c r="C3854" s="59" t="s">
        <v>37</v>
      </c>
      <c r="D3854" s="59" t="s">
        <v>37</v>
      </c>
      <c r="E3854" t="str">
        <f>'[2]Order Form'!D3803</f>
        <v>MNP035</v>
      </c>
      <c r="F3854" t="str">
        <f>'[2]Order Form'!E3803</f>
        <v>17-03</v>
      </c>
      <c r="G3854">
        <f>'[2]Order Form'!F3803</f>
        <v>0</v>
      </c>
      <c r="H3854">
        <f>'[2]Order Form'!G3803</f>
        <v>0</v>
      </c>
      <c r="I3854" t="str">
        <f>'[2]Order Form'!H3803</f>
        <v>MITTY 83% PLANT BASED VEGAN NAIL POLISH 
PEACH CREAM</v>
      </c>
      <c r="J3854">
        <f>'[2]Order Form'!I3803</f>
        <v>2</v>
      </c>
      <c r="K3854">
        <f>'[2]Order Form'!J3803</f>
        <v>11.48</v>
      </c>
      <c r="L3854">
        <f>'[2]Order Form'!K3803</f>
        <v>18.95</v>
      </c>
      <c r="M3854">
        <f>'[2]Order Form'!L3641</f>
        <v>0</v>
      </c>
    </row>
    <row r="3855" spans="3:13" ht="15" hidden="1" customHeight="1" outlineLevel="2" x14ac:dyDescent="0.25">
      <c r="C3855" s="59" t="s">
        <v>37</v>
      </c>
      <c r="D3855" s="59" t="s">
        <v>37</v>
      </c>
      <c r="E3855" t="str">
        <f>'[2]Order Form'!D3804</f>
        <v>MNP036</v>
      </c>
      <c r="F3855" t="str">
        <f>'[2]Order Form'!E3804</f>
        <v>17-03</v>
      </c>
      <c r="G3855">
        <f>'[2]Order Form'!F3804</f>
        <v>0</v>
      </c>
      <c r="H3855">
        <f>'[2]Order Form'!G3804</f>
        <v>0</v>
      </c>
      <c r="I3855" t="str">
        <f>'[2]Order Form'!H3804</f>
        <v>MITTY 83% PLANT BASED VEGAN NAIL POLISH 
MALLOW FLOWER</v>
      </c>
      <c r="J3855">
        <f>'[2]Order Form'!I3804</f>
        <v>2</v>
      </c>
      <c r="K3855">
        <f>'[2]Order Form'!J3804</f>
        <v>11.48</v>
      </c>
      <c r="L3855">
        <f>'[2]Order Form'!K3804</f>
        <v>18.95</v>
      </c>
      <c r="M3855">
        <f>'[2]Order Form'!L3642</f>
        <v>0</v>
      </c>
    </row>
    <row r="3856" spans="3:13" ht="15" hidden="1" customHeight="1" outlineLevel="2" x14ac:dyDescent="0.25">
      <c r="C3856" s="59" t="s">
        <v>37</v>
      </c>
      <c r="D3856" s="59" t="s">
        <v>37</v>
      </c>
      <c r="E3856" t="str">
        <f>'[2]Order Form'!D3805</f>
        <v>MNP037</v>
      </c>
      <c r="F3856" t="str">
        <f>'[2]Order Form'!E3805</f>
        <v>17-01</v>
      </c>
      <c r="G3856">
        <f>'[2]Order Form'!F3805</f>
        <v>0</v>
      </c>
      <c r="H3856">
        <f>'[2]Order Form'!G3805</f>
        <v>0</v>
      </c>
      <c r="I3856" t="str">
        <f>'[2]Order Form'!H3805</f>
        <v>MITTY 83% PLANT BASED VEGAN NAIL POLISH 
BASE COAT</v>
      </c>
      <c r="J3856">
        <f>'[2]Order Form'!I3805</f>
        <v>2</v>
      </c>
      <c r="K3856">
        <f>'[2]Order Form'!J3805</f>
        <v>11.48</v>
      </c>
      <c r="L3856">
        <f>'[2]Order Form'!K3805</f>
        <v>18.95</v>
      </c>
      <c r="M3856">
        <f>'[2]Order Form'!L3643</f>
        <v>0</v>
      </c>
    </row>
    <row r="3857" spans="3:13" ht="15" hidden="1" customHeight="1" outlineLevel="2" x14ac:dyDescent="0.25">
      <c r="C3857" s="59" t="s">
        <v>37</v>
      </c>
      <c r="D3857" s="59" t="s">
        <v>37</v>
      </c>
      <c r="E3857" t="str">
        <f>'[2]Order Form'!D3806</f>
        <v>MNP038</v>
      </c>
      <c r="F3857" t="str">
        <f>'[2]Order Form'!E3806</f>
        <v>17-01</v>
      </c>
      <c r="G3857">
        <f>'[2]Order Form'!F3806</f>
        <v>0</v>
      </c>
      <c r="H3857">
        <f>'[2]Order Form'!G3806</f>
        <v>0</v>
      </c>
      <c r="I3857" t="str">
        <f>'[2]Order Form'!H3806</f>
        <v>MITTY 83% PLANT BASED VEGAN NAIL POLISH 
TOP COAT</v>
      </c>
      <c r="J3857">
        <f>'[2]Order Form'!I3806</f>
        <v>2</v>
      </c>
      <c r="K3857">
        <f>'[2]Order Form'!J3806</f>
        <v>11.48</v>
      </c>
      <c r="L3857">
        <f>'[2]Order Form'!K3806</f>
        <v>18.95</v>
      </c>
      <c r="M3857">
        <f>'[2]Order Form'!L3644</f>
        <v>0</v>
      </c>
    </row>
    <row r="3858" spans="3:13" ht="15" hidden="1" customHeight="1" outlineLevel="2" x14ac:dyDescent="0.25">
      <c r="C3858" s="59" t="s">
        <v>37</v>
      </c>
      <c r="D3858" s="59" t="s">
        <v>37</v>
      </c>
      <c r="E3858">
        <f>'[2]Order Form'!D3807</f>
        <v>0</v>
      </c>
      <c r="F3858">
        <f>'[2]Order Form'!E3807</f>
        <v>0</v>
      </c>
      <c r="G3858">
        <f>'[2]Order Form'!F3807</f>
        <v>0</v>
      </c>
      <c r="H3858">
        <f>'[2]Order Form'!G3807</f>
        <v>0</v>
      </c>
      <c r="I3858">
        <f>'[2]Order Form'!H3807</f>
        <v>0</v>
      </c>
      <c r="J3858">
        <f>'[2]Order Form'!I3807</f>
        <v>0</v>
      </c>
      <c r="K3858">
        <f>'[2]Order Form'!J3807</f>
        <v>0</v>
      </c>
      <c r="L3858">
        <f>'[2]Order Form'!K3807</f>
        <v>0</v>
      </c>
      <c r="M3858">
        <f>'[2]Order Form'!L3645</f>
        <v>0</v>
      </c>
    </row>
    <row r="3859" spans="3:13" ht="15" hidden="1" customHeight="1" outlineLevel="2" x14ac:dyDescent="0.25">
      <c r="C3859" s="59" t="s">
        <v>37</v>
      </c>
      <c r="D3859" s="59" t="s">
        <v>37</v>
      </c>
      <c r="E3859" t="str">
        <f>'[2]Order Form'!D3808</f>
        <v>MPP016</v>
      </c>
      <c r="F3859">
        <f>'[2]Order Form'!E3808</f>
        <v>0</v>
      </c>
      <c r="G3859">
        <f>'[2]Order Form'!F3808</f>
        <v>0</v>
      </c>
      <c r="H3859" t="str">
        <f>'[2]Order Form'!G3808</f>
        <v>P</v>
      </c>
      <c r="I3859" t="str">
        <f>'[2]Order Form'!H3808</f>
        <v>MITTY NAIL PREP &amp; COAT PREPACK</v>
      </c>
      <c r="J3859">
        <f>'[2]Order Form'!I3808</f>
        <v>1</v>
      </c>
      <c r="K3859">
        <f>'[2]Order Form'!J3808</f>
        <v>193.44</v>
      </c>
      <c r="L3859">
        <f>'[2]Order Form'!K3808</f>
        <v>319.18</v>
      </c>
      <c r="M3859" t="e">
        <f>'[2]Order Form'!#REF!</f>
        <v>#REF!</v>
      </c>
    </row>
    <row r="3860" spans="3:13" ht="15" hidden="1" customHeight="1" outlineLevel="2" x14ac:dyDescent="0.25">
      <c r="C3860" s="59" t="s">
        <v>37</v>
      </c>
      <c r="D3860" s="59" t="s">
        <v>37</v>
      </c>
      <c r="E3860" t="str">
        <f>'[2]Order Form'!D3809</f>
        <v>MAC004</v>
      </c>
      <c r="F3860" t="str">
        <f>'[2]Order Form'!E3809</f>
        <v>WR-22</v>
      </c>
      <c r="G3860">
        <f>'[2]Order Form'!F3809</f>
        <v>0</v>
      </c>
      <c r="H3860">
        <f>'[2]Order Form'!G3809</f>
        <v>0</v>
      </c>
      <c r="I3860" t="str">
        <f>'[2]Order Form'!H3809</f>
        <v xml:space="preserve">MITTY MANI/PEDI PREP KIT </v>
      </c>
      <c r="J3860">
        <f>'[2]Order Form'!I3809</f>
        <v>4</v>
      </c>
      <c r="K3860">
        <f>'[2]Order Form'!J3809</f>
        <v>12.09</v>
      </c>
      <c r="L3860">
        <f>'[2]Order Form'!K3809</f>
        <v>19.95</v>
      </c>
      <c r="M3860">
        <f>'[2]Order Form'!L3646</f>
        <v>0</v>
      </c>
    </row>
    <row r="3861" spans="3:13" ht="15" hidden="1" customHeight="1" outlineLevel="2" x14ac:dyDescent="0.25">
      <c r="C3861" s="59" t="s">
        <v>37</v>
      </c>
      <c r="D3861" s="59" t="s">
        <v>37</v>
      </c>
      <c r="E3861" t="str">
        <f>'[2]Order Form'!D3810</f>
        <v>MAC005</v>
      </c>
      <c r="F3861" t="str">
        <f>'[2]Order Form'!E3810</f>
        <v>WR-21</v>
      </c>
      <c r="G3861">
        <f>'[2]Order Form'!F3810</f>
        <v>0</v>
      </c>
      <c r="H3861">
        <f>'[2]Order Form'!G3810</f>
        <v>0</v>
      </c>
      <c r="I3861" t="str">
        <f>'[2]Order Form'!H3810</f>
        <v>MITTY NAIL POLISH QUICK DRY SPRAY</v>
      </c>
      <c r="J3861">
        <f>'[2]Order Form'!I3810</f>
        <v>6</v>
      </c>
      <c r="K3861">
        <f>'[2]Order Form'!J3810</f>
        <v>12.09</v>
      </c>
      <c r="L3861">
        <f>'[2]Order Form'!K3810</f>
        <v>19.95</v>
      </c>
      <c r="M3861">
        <f>'[2]Order Form'!L3647</f>
        <v>0</v>
      </c>
    </row>
    <row r="3862" spans="3:13" ht="15" hidden="1" customHeight="1" outlineLevel="2" x14ac:dyDescent="0.25">
      <c r="C3862" s="59" t="s">
        <v>37</v>
      </c>
      <c r="D3862" s="59" t="s">
        <v>37</v>
      </c>
      <c r="E3862" t="str">
        <f>'[2]Order Form'!D3811</f>
        <v>MNP998</v>
      </c>
      <c r="F3862" t="str">
        <f>'[2]Order Form'!E3811</f>
        <v>17-01</v>
      </c>
      <c r="G3862">
        <f>'[2]Order Form'!F3811</f>
        <v>0</v>
      </c>
      <c r="H3862">
        <f>'[2]Order Form'!G3811</f>
        <v>0</v>
      </c>
      <c r="I3862" t="str">
        <f>'[2]Order Form'!H3811</f>
        <v>MITTY LOOK LIKE GEL TOP COAT</v>
      </c>
      <c r="J3862">
        <f>'[2]Order Form'!I3811</f>
        <v>4</v>
      </c>
      <c r="K3862">
        <f>'[2]Order Form'!J3811</f>
        <v>12.09</v>
      </c>
      <c r="L3862">
        <f>'[2]Order Form'!K3811</f>
        <v>19.95</v>
      </c>
      <c r="M3862">
        <f>'[2]Order Form'!L3648</f>
        <v>0</v>
      </c>
    </row>
    <row r="3863" spans="3:13" ht="15" hidden="1" customHeight="1" outlineLevel="2" x14ac:dyDescent="0.25">
      <c r="C3863" s="59" t="s">
        <v>37</v>
      </c>
      <c r="D3863" s="59" t="s">
        <v>37</v>
      </c>
      <c r="E3863" t="str">
        <f>'[2]Order Form'!D3812</f>
        <v>MNP999</v>
      </c>
      <c r="F3863" t="str">
        <f>'[2]Order Form'!E3812</f>
        <v>17-01</v>
      </c>
      <c r="G3863">
        <f>'[2]Order Form'!F3812</f>
        <v>0</v>
      </c>
      <c r="H3863">
        <f>'[2]Order Form'!G3812</f>
        <v>0</v>
      </c>
      <c r="I3863" t="str">
        <f>'[2]Order Form'!H3812</f>
        <v>MITTY RIDGE FILLER BASE COAT</v>
      </c>
      <c r="J3863">
        <f>'[2]Order Form'!I3812</f>
        <v>4</v>
      </c>
      <c r="K3863">
        <f>'[2]Order Form'!J3812</f>
        <v>12.09</v>
      </c>
      <c r="L3863">
        <f>'[2]Order Form'!K3812</f>
        <v>19.95</v>
      </c>
      <c r="M3863">
        <f>'[2]Order Form'!L3649</f>
        <v>0</v>
      </c>
    </row>
    <row r="3864" spans="3:13" ht="15" hidden="1" customHeight="1" outlineLevel="2" x14ac:dyDescent="0.25">
      <c r="C3864" s="59" t="s">
        <v>37</v>
      </c>
      <c r="D3864" s="59" t="s">
        <v>37</v>
      </c>
      <c r="E3864">
        <f>'[2]Order Form'!D3813</f>
        <v>0</v>
      </c>
      <c r="F3864">
        <f>'[2]Order Form'!E3813</f>
        <v>0</v>
      </c>
      <c r="G3864">
        <f>'[2]Order Form'!F3813</f>
        <v>0</v>
      </c>
      <c r="H3864">
        <f>'[2]Order Form'!G3813</f>
        <v>0</v>
      </c>
      <c r="I3864">
        <f>'[2]Order Form'!H3813</f>
        <v>0</v>
      </c>
      <c r="J3864">
        <f>'[2]Order Form'!I3813</f>
        <v>0</v>
      </c>
      <c r="K3864">
        <f>'[2]Order Form'!J3813</f>
        <v>0</v>
      </c>
      <c r="L3864">
        <f>'[2]Order Form'!K3813</f>
        <v>0</v>
      </c>
      <c r="M3864">
        <f>'[2]Order Form'!L3650</f>
        <v>0</v>
      </c>
    </row>
    <row r="3865" spans="3:13" ht="15" hidden="1" customHeight="1" outlineLevel="2" x14ac:dyDescent="0.25">
      <c r="C3865" s="59" t="s">
        <v>37</v>
      </c>
      <c r="D3865" s="59" t="s">
        <v>37</v>
      </c>
      <c r="E3865" t="str">
        <f>'[2]Order Form'!D3814</f>
        <v>MPP020</v>
      </c>
      <c r="F3865">
        <f>'[2]Order Form'!E3814</f>
        <v>0</v>
      </c>
      <c r="G3865">
        <f>'[2]Order Form'!F3814</f>
        <v>0</v>
      </c>
      <c r="H3865" t="str">
        <f>'[2]Order Form'!G3814</f>
        <v>P</v>
      </c>
      <c r="I3865" t="str">
        <f>'[2]Order Form'!H3814</f>
        <v>MITTY NAIL CARE PREPACK</v>
      </c>
      <c r="J3865">
        <f>'[2]Order Form'!I3814</f>
        <v>1</v>
      </c>
      <c r="K3865">
        <f>'[2]Order Form'!J3814</f>
        <v>199.62</v>
      </c>
      <c r="L3865">
        <f>'[2]Order Form'!K3814</f>
        <v>329.37</v>
      </c>
      <c r="M3865">
        <f>'[2]Order Form'!L3651</f>
        <v>0</v>
      </c>
    </row>
    <row r="3866" spans="3:13" ht="15" hidden="1" customHeight="1" outlineLevel="2" x14ac:dyDescent="0.25">
      <c r="C3866" s="59" t="s">
        <v>37</v>
      </c>
      <c r="D3866" s="59" t="s">
        <v>37</v>
      </c>
      <c r="E3866" t="str">
        <f>'[2]Order Form'!D3815</f>
        <v>MAC006</v>
      </c>
      <c r="F3866" t="str">
        <f>'[2]Order Form'!E3815</f>
        <v>WR-21</v>
      </c>
      <c r="G3866">
        <f>'[2]Order Form'!F3815</f>
        <v>0</v>
      </c>
      <c r="H3866">
        <f>'[2]Order Form'!G3815</f>
        <v>0</v>
      </c>
      <c r="I3866" t="str">
        <f>'[2]Order Form'!H3815</f>
        <v>MITTY POLISH OFF SOAKIES 
BLACK</v>
      </c>
      <c r="J3866">
        <f>'[2]Order Form'!I3815</f>
        <v>6</v>
      </c>
      <c r="K3866">
        <f>'[2]Order Form'!J3815</f>
        <v>6.06</v>
      </c>
      <c r="L3866">
        <f>'[2]Order Form'!K3815</f>
        <v>10</v>
      </c>
      <c r="M3866">
        <f>'[2]Order Form'!L3652</f>
        <v>0</v>
      </c>
    </row>
    <row r="3867" spans="3:13" ht="15" hidden="1" customHeight="1" outlineLevel="2" x14ac:dyDescent="0.25">
      <c r="C3867" s="59" t="s">
        <v>37</v>
      </c>
      <c r="D3867" s="59" t="s">
        <v>37</v>
      </c>
      <c r="E3867" t="str">
        <f>'[2]Order Form'!D3816</f>
        <v>MAC003</v>
      </c>
      <c r="F3867" t="str">
        <f>'[2]Order Form'!E3816</f>
        <v>WR-21</v>
      </c>
      <c r="G3867">
        <f>'[2]Order Form'!F3816</f>
        <v>0</v>
      </c>
      <c r="H3867">
        <f>'[2]Order Form'!G3816</f>
        <v>0</v>
      </c>
      <c r="I3867" t="str">
        <f>'[2]Order Form'!H3816</f>
        <v>MITTY POLISH OFF SOAKIES 
CANDY PINK</v>
      </c>
      <c r="J3867">
        <f>'[2]Order Form'!I3816</f>
        <v>6</v>
      </c>
      <c r="K3867">
        <f>'[2]Order Form'!J3816</f>
        <v>6.06</v>
      </c>
      <c r="L3867">
        <f>'[2]Order Form'!K3816</f>
        <v>10</v>
      </c>
      <c r="M3867">
        <f>'[2]Order Form'!L3653</f>
        <v>0</v>
      </c>
    </row>
    <row r="3868" spans="3:13" ht="15" hidden="1" customHeight="1" outlineLevel="2" x14ac:dyDescent="0.25">
      <c r="C3868" s="59" t="s">
        <v>37</v>
      </c>
      <c r="D3868" s="59" t="s">
        <v>37</v>
      </c>
      <c r="E3868" t="str">
        <f>'[2]Order Form'!D3817</f>
        <v>MAC009</v>
      </c>
      <c r="F3868" t="str">
        <f>'[2]Order Form'!E3817</f>
        <v>WR-22</v>
      </c>
      <c r="G3868">
        <f>'[2]Order Form'!F3817</f>
        <v>0</v>
      </c>
      <c r="H3868">
        <f>'[2]Order Form'!G3817</f>
        <v>0</v>
      </c>
      <c r="I3868" t="str">
        <f>'[2]Order Form'!H3817</f>
        <v>MITTY NAIL LOCK BRUSH-ON NAIL GLUE</v>
      </c>
      <c r="J3868">
        <f>'[2]Order Form'!I3817</f>
        <v>6</v>
      </c>
      <c r="K3868">
        <f>'[2]Order Form'!J3817</f>
        <v>9.06</v>
      </c>
      <c r="L3868">
        <f>'[2]Order Form'!K3817</f>
        <v>14.95</v>
      </c>
      <c r="M3868">
        <f>'[2]Order Form'!L3654</f>
        <v>0</v>
      </c>
    </row>
    <row r="3869" spans="3:13" ht="15" hidden="1" customHeight="1" outlineLevel="2" x14ac:dyDescent="0.25">
      <c r="C3869" s="59" t="s">
        <v>37</v>
      </c>
      <c r="D3869" s="59" t="s">
        <v>37</v>
      </c>
      <c r="E3869" t="str">
        <f>'[2]Order Form'!D3818</f>
        <v>MAC002</v>
      </c>
      <c r="F3869" t="str">
        <f>'[2]Order Form'!E3818</f>
        <v>WR-22</v>
      </c>
      <c r="G3869">
        <f>'[2]Order Form'!F3818</f>
        <v>0</v>
      </c>
      <c r="H3869">
        <f>'[2]Order Form'!G3818</f>
        <v>0</v>
      </c>
      <c r="I3869" t="str">
        <f>'[2]Order Form'!H3818</f>
        <v>MITTY PRESS ON &amp; SEMI CURED REMOVAL NAIL PEN</v>
      </c>
      <c r="J3869">
        <f>'[2]Order Form'!I3818</f>
        <v>6</v>
      </c>
      <c r="K3869">
        <f>'[2]Order Form'!J3818</f>
        <v>12.09</v>
      </c>
      <c r="L3869">
        <f>'[2]Order Form'!K3818</f>
        <v>19.95</v>
      </c>
      <c r="M3869" t="e">
        <f>'[2]Order Form'!#REF!</f>
        <v>#REF!</v>
      </c>
    </row>
    <row r="3870" spans="3:13" ht="15" hidden="1" customHeight="1" outlineLevel="2" x14ac:dyDescent="0.25">
      <c r="C3870" s="59" t="s">
        <v>37</v>
      </c>
      <c r="D3870" s="59" t="s">
        <v>37</v>
      </c>
      <c r="E3870">
        <f>'[2]Order Form'!D3819</f>
        <v>0</v>
      </c>
      <c r="F3870">
        <f>'[2]Order Form'!E3819</f>
        <v>0</v>
      </c>
      <c r="G3870">
        <f>'[2]Order Form'!F3819</f>
        <v>0</v>
      </c>
      <c r="H3870">
        <f>'[2]Order Form'!G3819</f>
        <v>0</v>
      </c>
      <c r="I3870">
        <f>'[2]Order Form'!H3819</f>
        <v>0</v>
      </c>
      <c r="J3870">
        <f>'[2]Order Form'!I3819</f>
        <v>0</v>
      </c>
      <c r="K3870">
        <f>'[2]Order Form'!J3819</f>
        <v>0</v>
      </c>
      <c r="L3870">
        <f>'[2]Order Form'!K3819</f>
        <v>0</v>
      </c>
      <c r="M3870">
        <f>'[2]Order Form'!L3655</f>
        <v>0</v>
      </c>
    </row>
    <row r="3871" spans="3:13" ht="15" hidden="1" customHeight="1" outlineLevel="2" x14ac:dyDescent="0.25">
      <c r="C3871" s="59" t="s">
        <v>37</v>
      </c>
      <c r="D3871" s="59" t="s">
        <v>37</v>
      </c>
      <c r="E3871" t="str">
        <f>'[2]Order Form'!D3820</f>
        <v>MPP015</v>
      </c>
      <c r="F3871" t="str">
        <f>'[2]Order Form'!E3820</f>
        <v>ER</v>
      </c>
      <c r="G3871">
        <f>'[2]Order Form'!F3820</f>
        <v>0</v>
      </c>
      <c r="H3871" t="str">
        <f>'[2]Order Form'!G3820</f>
        <v xml:space="preserve">P </v>
      </c>
      <c r="I3871" t="str">
        <f>'[2]Order Form'!H3820</f>
        <v>MITTY PRESS ON NAIL CAROUSEL PREPACK</v>
      </c>
      <c r="J3871">
        <f>'[2]Order Form'!I3820</f>
        <v>1</v>
      </c>
      <c r="K3871">
        <f>'[2]Order Form'!J3820</f>
        <v>1742.4</v>
      </c>
      <c r="L3871">
        <f>'[2]Order Form'!K3820</f>
        <v>2874.96</v>
      </c>
      <c r="M3871">
        <f>'[2]Order Form'!L3656</f>
        <v>0</v>
      </c>
    </row>
    <row r="3872" spans="3:13" ht="15" hidden="1" customHeight="1" outlineLevel="2" x14ac:dyDescent="0.25">
      <c r="C3872" s="59" t="s">
        <v>37</v>
      </c>
      <c r="D3872" s="59" t="s">
        <v>37</v>
      </c>
      <c r="E3872">
        <f>'[2]Order Form'!D3821</f>
        <v>0</v>
      </c>
      <c r="F3872">
        <f>'[2]Order Form'!E3821</f>
        <v>0</v>
      </c>
      <c r="G3872">
        <f>'[2]Order Form'!F3821</f>
        <v>0</v>
      </c>
      <c r="H3872">
        <f>'[2]Order Form'!G3821</f>
        <v>0</v>
      </c>
      <c r="I3872">
        <f>'[2]Order Form'!H3821</f>
        <v>0</v>
      </c>
      <c r="J3872">
        <f>'[2]Order Form'!I3821</f>
        <v>0</v>
      </c>
      <c r="K3872">
        <f>'[2]Order Form'!J3821</f>
        <v>0</v>
      </c>
      <c r="L3872">
        <f>'[2]Order Form'!K3821</f>
        <v>0</v>
      </c>
      <c r="M3872">
        <f>'[2]Order Form'!L3657</f>
        <v>0</v>
      </c>
    </row>
    <row r="3873" spans="3:13" ht="15" hidden="1" customHeight="1" outlineLevel="2" x14ac:dyDescent="0.25">
      <c r="C3873" s="59" t="s">
        <v>37</v>
      </c>
      <c r="D3873" s="59" t="s">
        <v>37</v>
      </c>
      <c r="E3873" t="str">
        <f>'[2]Order Form'!D3822</f>
        <v>MPP017</v>
      </c>
      <c r="F3873">
        <f>'[2]Order Form'!E3822</f>
        <v>0</v>
      </c>
      <c r="G3873">
        <f>'[2]Order Form'!F3822</f>
        <v>0</v>
      </c>
      <c r="H3873" t="str">
        <f>'[2]Order Form'!G3822</f>
        <v>P - LOW</v>
      </c>
      <c r="I3873" t="str">
        <f>'[2]Order Form'!H3822</f>
        <v>MITTY PRESS ON SOFT GEL NAILS CLASSIC COLLECTION PREPACK</v>
      </c>
      <c r="J3873">
        <f>'[2]Order Form'!I3822</f>
        <v>1</v>
      </c>
      <c r="K3873">
        <f>'[2]Order Form'!J3822</f>
        <v>544.5</v>
      </c>
      <c r="L3873">
        <f>'[2]Order Form'!K3822</f>
        <v>898.42</v>
      </c>
      <c r="M3873">
        <f>'[2]Order Form'!L3658</f>
        <v>0</v>
      </c>
    </row>
    <row r="3874" spans="3:13" ht="15" hidden="1" customHeight="1" outlineLevel="2" x14ac:dyDescent="0.25">
      <c r="C3874" s="59" t="s">
        <v>37</v>
      </c>
      <c r="D3874" s="59" t="s">
        <v>37</v>
      </c>
      <c r="E3874" t="str">
        <f>'[2]Order Form'!D3823</f>
        <v>MPO006</v>
      </c>
      <c r="F3874" t="str">
        <f>'[2]Order Form'!E3823</f>
        <v>16-01</v>
      </c>
      <c r="G3874">
        <f>'[2]Order Form'!F3823</f>
        <v>0</v>
      </c>
      <c r="H3874">
        <f>'[2]Order Form'!G3823</f>
        <v>0</v>
      </c>
      <c r="I3874" t="str">
        <f>'[2]Order Form'!H3823</f>
        <v>MITTY SOFT GEL PRESS ON NAILS 
PRINCESS</v>
      </c>
      <c r="J3874">
        <f>'[2]Order Form'!I3823</f>
        <v>3</v>
      </c>
      <c r="K3874">
        <f>'[2]Order Form'!J3823</f>
        <v>18.149999999999999</v>
      </c>
      <c r="L3874">
        <f>'[2]Order Form'!K3823</f>
        <v>29.95</v>
      </c>
      <c r="M3874">
        <f>'[2]Order Form'!L3659</f>
        <v>0</v>
      </c>
    </row>
    <row r="3875" spans="3:13" ht="15" hidden="1" customHeight="1" outlineLevel="2" x14ac:dyDescent="0.25">
      <c r="C3875" s="59" t="s">
        <v>37</v>
      </c>
      <c r="D3875" s="59" t="s">
        <v>37</v>
      </c>
      <c r="E3875" t="str">
        <f>'[2]Order Form'!D3824</f>
        <v>MPO048</v>
      </c>
      <c r="F3875" t="str">
        <f>'[2]Order Form'!E3824</f>
        <v>17-02</v>
      </c>
      <c r="G3875">
        <f>'[2]Order Form'!F3824</f>
        <v>0</v>
      </c>
      <c r="H3875">
        <f>'[2]Order Form'!G3824</f>
        <v>0</v>
      </c>
      <c r="I3875" t="str">
        <f>'[2]Order Form'!H3824</f>
        <v>MITTY SOFT GEL PRESS ON NAILS 
BARE INTENTIONS</v>
      </c>
      <c r="J3875">
        <f>'[2]Order Form'!I3824</f>
        <v>3</v>
      </c>
      <c r="K3875">
        <f>'[2]Order Form'!J3824</f>
        <v>18.149999999999999</v>
      </c>
      <c r="L3875">
        <f>'[2]Order Form'!K3824</f>
        <v>29.95</v>
      </c>
      <c r="M3875">
        <f>'[2]Order Form'!L3660</f>
        <v>0</v>
      </c>
    </row>
    <row r="3876" spans="3:13" ht="15" hidden="1" customHeight="1" outlineLevel="2" x14ac:dyDescent="0.25">
      <c r="C3876" s="59" t="s">
        <v>37</v>
      </c>
      <c r="D3876" s="59" t="s">
        <v>37</v>
      </c>
      <c r="E3876" t="str">
        <f>'[2]Order Form'!D3825</f>
        <v>MPO004</v>
      </c>
      <c r="F3876" t="str">
        <f>'[2]Order Form'!E3825</f>
        <v>16-01</v>
      </c>
      <c r="G3876">
        <f>'[2]Order Form'!F3825</f>
        <v>0</v>
      </c>
      <c r="H3876">
        <f>'[2]Order Form'!G3825</f>
        <v>0</v>
      </c>
      <c r="I3876" t="str">
        <f>'[2]Order Form'!H3825</f>
        <v>MITTY SOFT GEL PRESS ON NAILS 
FRENCHY</v>
      </c>
      <c r="J3876">
        <f>'[2]Order Form'!I3825</f>
        <v>3</v>
      </c>
      <c r="K3876">
        <f>'[2]Order Form'!J3825</f>
        <v>18.149999999999999</v>
      </c>
      <c r="L3876">
        <f>'[2]Order Form'!K3825</f>
        <v>29.95</v>
      </c>
      <c r="M3876">
        <f>'[2]Order Form'!L3661</f>
        <v>0</v>
      </c>
    </row>
    <row r="3877" spans="3:13" ht="15" hidden="1" customHeight="1" outlineLevel="2" x14ac:dyDescent="0.25">
      <c r="C3877" s="59" t="s">
        <v>37</v>
      </c>
      <c r="D3877" s="59" t="s">
        <v>37</v>
      </c>
      <c r="E3877" t="str">
        <f>'[2]Order Form'!D3826</f>
        <v>MPO046</v>
      </c>
      <c r="F3877" t="str">
        <f>'[2]Order Form'!E3826</f>
        <v>17-02</v>
      </c>
      <c r="G3877">
        <f>'[2]Order Form'!F3826</f>
        <v>0</v>
      </c>
      <c r="H3877">
        <f>'[2]Order Form'!G3826</f>
        <v>0</v>
      </c>
      <c r="I3877" t="str">
        <f>'[2]Order Form'!H3826</f>
        <v>MITTY SOFT GEL PRESS ON NAILS 
NUDE AGENDA</v>
      </c>
      <c r="J3877">
        <f>'[2]Order Form'!I3826</f>
        <v>3</v>
      </c>
      <c r="K3877">
        <f>'[2]Order Form'!J3826</f>
        <v>18.149999999999999</v>
      </c>
      <c r="L3877">
        <f>'[2]Order Form'!K3826</f>
        <v>29.95</v>
      </c>
      <c r="M3877">
        <f>'[2]Order Form'!L3662</f>
        <v>0</v>
      </c>
    </row>
    <row r="3878" spans="3:13" ht="15" hidden="1" customHeight="1" outlineLevel="2" x14ac:dyDescent="0.25">
      <c r="C3878" s="59" t="s">
        <v>37</v>
      </c>
      <c r="D3878" s="59" t="s">
        <v>37</v>
      </c>
      <c r="E3878" t="str">
        <f>'[2]Order Form'!D3827</f>
        <v>MPO033</v>
      </c>
      <c r="F3878" t="str">
        <f>'[2]Order Form'!E3827</f>
        <v>16-03</v>
      </c>
      <c r="G3878">
        <f>'[2]Order Form'!F3827</f>
        <v>0</v>
      </c>
      <c r="H3878" t="str">
        <f>'[2]Order Form'!G3827</f>
        <v>LOW</v>
      </c>
      <c r="I3878" t="str">
        <f>'[2]Order Form'!H3827</f>
        <v>MITTY SOFT GEL PRESS ON NAILS 
DEWDROP</v>
      </c>
      <c r="J3878">
        <f>'[2]Order Form'!I3827</f>
        <v>3</v>
      </c>
      <c r="K3878">
        <f>'[2]Order Form'!J3827</f>
        <v>18.149999999999999</v>
      </c>
      <c r="L3878">
        <f>'[2]Order Form'!K3827</f>
        <v>29.95</v>
      </c>
      <c r="M3878">
        <f>'[2]Order Form'!L3663</f>
        <v>0</v>
      </c>
    </row>
    <row r="3879" spans="3:13" ht="15" hidden="1" customHeight="1" outlineLevel="2" x14ac:dyDescent="0.25">
      <c r="C3879" s="59" t="s">
        <v>37</v>
      </c>
      <c r="D3879" s="59" t="s">
        <v>37</v>
      </c>
      <c r="E3879" t="str">
        <f>'[2]Order Form'!D3828</f>
        <v>MPO020</v>
      </c>
      <c r="F3879" t="str">
        <f>'[2]Order Form'!E3828</f>
        <v>16-02</v>
      </c>
      <c r="G3879">
        <f>'[2]Order Form'!F3828</f>
        <v>0</v>
      </c>
      <c r="H3879">
        <f>'[2]Order Form'!G3828</f>
        <v>0</v>
      </c>
      <c r="I3879" t="str">
        <f>'[2]Order Form'!H3828</f>
        <v>MITTY SOFT GEL PRESS ON NAILS 
ORIGINAL PINK</v>
      </c>
      <c r="J3879">
        <f>'[2]Order Form'!I3828</f>
        <v>3</v>
      </c>
      <c r="K3879">
        <f>'[2]Order Form'!J3828</f>
        <v>18.149999999999999</v>
      </c>
      <c r="L3879">
        <f>'[2]Order Form'!K3828</f>
        <v>29.95</v>
      </c>
      <c r="M3879">
        <f>'[2]Order Form'!L3664</f>
        <v>0</v>
      </c>
    </row>
    <row r="3880" spans="3:13" ht="15" hidden="1" customHeight="1" outlineLevel="2" x14ac:dyDescent="0.25">
      <c r="C3880" s="59" t="s">
        <v>37</v>
      </c>
      <c r="D3880" s="59" t="s">
        <v>37</v>
      </c>
      <c r="E3880" t="str">
        <f>'[2]Order Form'!D3829</f>
        <v>MPO018 *</v>
      </c>
      <c r="F3880" t="str">
        <f>'[2]Order Form'!E3829</f>
        <v>16-01</v>
      </c>
      <c r="G3880">
        <f>'[2]Order Form'!F3829</f>
        <v>0</v>
      </c>
      <c r="H3880" t="str">
        <f>'[2]Order Form'!G3829</f>
        <v>ETA MID AUG</v>
      </c>
      <c r="I3880" t="str">
        <f>'[2]Order Form'!H3829</f>
        <v>MITTY SOFT GEL PRESS ON NAILS 
ROYALTY</v>
      </c>
      <c r="J3880">
        <f>'[2]Order Form'!I3829</f>
        <v>3</v>
      </c>
      <c r="K3880">
        <f>'[2]Order Form'!J3829</f>
        <v>18.149999999999999</v>
      </c>
      <c r="L3880">
        <f>'[2]Order Form'!K3829</f>
        <v>29.95</v>
      </c>
      <c r="M3880" t="e">
        <f>'[2]Order Form'!#REF!</f>
        <v>#REF!</v>
      </c>
    </row>
    <row r="3881" spans="3:13" ht="15" hidden="1" customHeight="1" outlineLevel="2" x14ac:dyDescent="0.25">
      <c r="C3881" s="59" t="s">
        <v>37</v>
      </c>
      <c r="D3881" s="59" t="s">
        <v>37</v>
      </c>
      <c r="E3881" t="str">
        <f>'[2]Order Form'!D3830</f>
        <v>MPO021</v>
      </c>
      <c r="F3881" t="str">
        <f>'[2]Order Form'!E3830</f>
        <v>16-02</v>
      </c>
      <c r="G3881">
        <f>'[2]Order Form'!F3830</f>
        <v>0</v>
      </c>
      <c r="H3881">
        <f>'[2]Order Form'!G3830</f>
        <v>0</v>
      </c>
      <c r="I3881" t="str">
        <f>'[2]Order Form'!H3830</f>
        <v>MITTY SOFT GEL PRESS ON NAILS 
STYLED UP</v>
      </c>
      <c r="J3881">
        <f>'[2]Order Form'!I3830</f>
        <v>3</v>
      </c>
      <c r="K3881">
        <f>'[2]Order Form'!J3830</f>
        <v>18.149999999999999</v>
      </c>
      <c r="L3881">
        <f>'[2]Order Form'!K3830</f>
        <v>29.95</v>
      </c>
      <c r="M3881">
        <f>'[2]Order Form'!L3665</f>
        <v>0</v>
      </c>
    </row>
    <row r="3882" spans="3:13" ht="15" hidden="1" customHeight="1" outlineLevel="2" x14ac:dyDescent="0.25">
      <c r="C3882" s="59" t="s">
        <v>37</v>
      </c>
      <c r="D3882" s="59" t="s">
        <v>37</v>
      </c>
      <c r="E3882" t="str">
        <f>'[2]Order Form'!D3831</f>
        <v>MPO009</v>
      </c>
      <c r="F3882" t="str">
        <f>'[2]Order Form'!E3831</f>
        <v>16-02</v>
      </c>
      <c r="G3882">
        <f>'[2]Order Form'!F3831</f>
        <v>0</v>
      </c>
      <c r="H3882">
        <f>'[2]Order Form'!G3831</f>
        <v>0</v>
      </c>
      <c r="I3882" t="str">
        <f>'[2]Order Form'!H3831</f>
        <v>MITTY SOFT GEL PRESS ON NAILS 
GLORIFIED</v>
      </c>
      <c r="J3882">
        <f>'[2]Order Form'!I3831</f>
        <v>3</v>
      </c>
      <c r="K3882">
        <f>'[2]Order Form'!J3831</f>
        <v>18.149999999999999</v>
      </c>
      <c r="L3882">
        <f>'[2]Order Form'!K3831</f>
        <v>29.95</v>
      </c>
      <c r="M3882">
        <f>'[2]Order Form'!L3666</f>
        <v>0</v>
      </c>
    </row>
    <row r="3883" spans="3:13" ht="15" hidden="1" customHeight="1" outlineLevel="2" x14ac:dyDescent="0.25">
      <c r="C3883" s="59" t="s">
        <v>37</v>
      </c>
      <c r="D3883" s="59" t="s">
        <v>37</v>
      </c>
      <c r="E3883" t="str">
        <f>'[2]Order Form'!D3832</f>
        <v>MPO040</v>
      </c>
      <c r="F3883" t="str">
        <f>'[2]Order Form'!E3832</f>
        <v>17-03</v>
      </c>
      <c r="G3883">
        <f>'[2]Order Form'!F3832</f>
        <v>0</v>
      </c>
      <c r="H3883">
        <f>'[2]Order Form'!G3832</f>
        <v>0</v>
      </c>
      <c r="I3883" t="str">
        <f>'[2]Order Form'!H3832</f>
        <v>MITTY SOFT GEL PRESS ON NAILS 
MODERN MANI</v>
      </c>
      <c r="J3883">
        <f>'[2]Order Form'!I3832</f>
        <v>3</v>
      </c>
      <c r="K3883">
        <f>'[2]Order Form'!J3832</f>
        <v>18.149999999999999</v>
      </c>
      <c r="L3883">
        <f>'[2]Order Form'!K3832</f>
        <v>29.95</v>
      </c>
      <c r="M3883">
        <f>'[2]Order Form'!L3667</f>
        <v>0</v>
      </c>
    </row>
    <row r="3884" spans="3:13" ht="15" hidden="1" customHeight="1" outlineLevel="2" x14ac:dyDescent="0.25">
      <c r="C3884" s="59" t="s">
        <v>37</v>
      </c>
      <c r="D3884" s="59" t="s">
        <v>37</v>
      </c>
      <c r="E3884">
        <f>'[2]Order Form'!D3833</f>
        <v>0</v>
      </c>
      <c r="F3884">
        <f>'[2]Order Form'!E3833</f>
        <v>0</v>
      </c>
      <c r="G3884">
        <f>'[2]Order Form'!F3833</f>
        <v>0</v>
      </c>
      <c r="H3884">
        <f>'[2]Order Form'!G3833</f>
        <v>0</v>
      </c>
      <c r="I3884">
        <f>'[2]Order Form'!H3833</f>
        <v>0</v>
      </c>
      <c r="J3884">
        <f>'[2]Order Form'!I3833</f>
        <v>0</v>
      </c>
      <c r="K3884">
        <f>'[2]Order Form'!J3833</f>
        <v>0</v>
      </c>
      <c r="L3884">
        <f>'[2]Order Form'!K3833</f>
        <v>0</v>
      </c>
      <c r="M3884">
        <f>'[2]Order Form'!L3668</f>
        <v>0</v>
      </c>
    </row>
    <row r="3885" spans="3:13" ht="15" hidden="1" customHeight="1" outlineLevel="2" x14ac:dyDescent="0.25">
      <c r="C3885" s="59" t="s">
        <v>37</v>
      </c>
      <c r="D3885" s="59" t="s">
        <v>37</v>
      </c>
      <c r="E3885" t="str">
        <f>'[2]Order Form'!D3834</f>
        <v>MPO003 *</v>
      </c>
      <c r="F3885" t="str">
        <f>'[2]Order Form'!E3834</f>
        <v>16-01</v>
      </c>
      <c r="G3885">
        <f>'[2]Order Form'!F3834</f>
        <v>0</v>
      </c>
      <c r="H3885" t="str">
        <f>'[2]Order Form'!G3834</f>
        <v>ETA MID AUG</v>
      </c>
      <c r="I3885" t="str">
        <f>'[2]Order Form'!H3834</f>
        <v>MITTY SOFT GEL PRESS ON NAILS 
BOW BOW</v>
      </c>
      <c r="J3885">
        <f>'[2]Order Form'!I3834</f>
        <v>3</v>
      </c>
      <c r="K3885">
        <f>'[2]Order Form'!J3834</f>
        <v>18.149999999999999</v>
      </c>
      <c r="L3885">
        <f>'[2]Order Form'!K3834</f>
        <v>29.95</v>
      </c>
      <c r="M3885" t="e">
        <f>'[2]Order Form'!#REF!</f>
        <v>#REF!</v>
      </c>
    </row>
    <row r="3886" spans="3:13" ht="15" hidden="1" customHeight="1" outlineLevel="2" x14ac:dyDescent="0.25">
      <c r="C3886" s="59" t="s">
        <v>37</v>
      </c>
      <c r="D3886" s="59" t="s">
        <v>37</v>
      </c>
      <c r="E3886" t="str">
        <f>'[2]Order Form'!D3835</f>
        <v>MPO008</v>
      </c>
      <c r="F3886" t="str">
        <f>'[2]Order Form'!E3835</f>
        <v>16-02</v>
      </c>
      <c r="G3886">
        <f>'[2]Order Form'!F3835</f>
        <v>0</v>
      </c>
      <c r="H3886">
        <f>'[2]Order Form'!G3835</f>
        <v>0</v>
      </c>
      <c r="I3886" t="str">
        <f>'[2]Order Form'!H3835</f>
        <v>MITTY SOFT GEL PRESS ON NAILS 
BEJEWELLED</v>
      </c>
      <c r="J3886">
        <f>'[2]Order Form'!I3835</f>
        <v>3</v>
      </c>
      <c r="K3886">
        <f>'[2]Order Form'!J3835</f>
        <v>18.149999999999999</v>
      </c>
      <c r="L3886">
        <f>'[2]Order Form'!K3835</f>
        <v>29.95</v>
      </c>
      <c r="M3886" t="e">
        <f>'[2]Order Form'!#REF!</f>
        <v>#REF!</v>
      </c>
    </row>
    <row r="3887" spans="3:13" ht="15" hidden="1" customHeight="1" outlineLevel="2" x14ac:dyDescent="0.25">
      <c r="C3887" s="59" t="s">
        <v>37</v>
      </c>
      <c r="D3887" s="59" t="s">
        <v>37</v>
      </c>
      <c r="E3887" t="str">
        <f>'[2]Order Form'!D3836</f>
        <v>MPO010 *</v>
      </c>
      <c r="F3887" t="str">
        <f>'[2]Order Form'!E3836</f>
        <v>16-02</v>
      </c>
      <c r="G3887">
        <f>'[2]Order Form'!F3836</f>
        <v>0</v>
      </c>
      <c r="H3887" t="str">
        <f>'[2]Order Form'!G3836</f>
        <v>ETA MID AUG</v>
      </c>
      <c r="I3887" t="str">
        <f>'[2]Order Form'!H3836</f>
        <v>MITTY SOFT GEL PRESS ON NAILS 
SNOWY</v>
      </c>
      <c r="J3887">
        <f>'[2]Order Form'!I3836</f>
        <v>3</v>
      </c>
      <c r="K3887">
        <f>'[2]Order Form'!J3836</f>
        <v>18.149999999999999</v>
      </c>
      <c r="L3887">
        <f>'[2]Order Form'!K3836</f>
        <v>29.95</v>
      </c>
      <c r="M3887">
        <f>'[2]Order Form'!L3669</f>
        <v>0</v>
      </c>
    </row>
    <row r="3888" spans="3:13" ht="15" hidden="1" customHeight="1" outlineLevel="2" x14ac:dyDescent="0.25">
      <c r="C3888" s="59" t="s">
        <v>37</v>
      </c>
      <c r="D3888" s="59" t="s">
        <v>37</v>
      </c>
      <c r="E3888" t="str">
        <f>'[2]Order Form'!D3837</f>
        <v>MPO011</v>
      </c>
      <c r="F3888" t="str">
        <f>'[2]Order Form'!E3837</f>
        <v>16-03</v>
      </c>
      <c r="G3888">
        <f>'[2]Order Form'!F3837</f>
        <v>0</v>
      </c>
      <c r="H3888">
        <f>'[2]Order Form'!G3837</f>
        <v>0</v>
      </c>
      <c r="I3888" t="str">
        <f>'[2]Order Form'!H3837</f>
        <v>MITTY SOFT GEL PRESS ON NAILS 
JUST WOW</v>
      </c>
      <c r="J3888">
        <f>'[2]Order Form'!I3837</f>
        <v>3</v>
      </c>
      <c r="K3888">
        <f>'[2]Order Form'!J3837</f>
        <v>18.149999999999999</v>
      </c>
      <c r="L3888">
        <f>'[2]Order Form'!K3837</f>
        <v>29.95</v>
      </c>
      <c r="M3888">
        <f>'[2]Order Form'!L3670</f>
        <v>0</v>
      </c>
    </row>
    <row r="3889" spans="3:13" ht="15" hidden="1" customHeight="1" outlineLevel="2" x14ac:dyDescent="0.25">
      <c r="C3889" s="59" t="s">
        <v>37</v>
      </c>
      <c r="D3889" s="59" t="s">
        <v>37</v>
      </c>
      <c r="E3889" t="str">
        <f>'[2]Order Form'!D3838</f>
        <v>MPO012</v>
      </c>
      <c r="F3889" t="str">
        <f>'[2]Order Form'!E3838</f>
        <v>16-03</v>
      </c>
      <c r="G3889">
        <f>'[2]Order Form'!F3838</f>
        <v>0</v>
      </c>
      <c r="H3889">
        <f>'[2]Order Form'!G3838</f>
        <v>0</v>
      </c>
      <c r="I3889" t="str">
        <f>'[2]Order Form'!H3838</f>
        <v>MITTY SOFT GEL PRESS ON NAILS 
GLAZED</v>
      </c>
      <c r="J3889">
        <f>'[2]Order Form'!I3838</f>
        <v>3</v>
      </c>
      <c r="K3889">
        <f>'[2]Order Form'!J3838</f>
        <v>18.149999999999999</v>
      </c>
      <c r="L3889">
        <f>'[2]Order Form'!K3838</f>
        <v>29.95</v>
      </c>
      <c r="M3889">
        <f>'[2]Order Form'!L3671</f>
        <v>0</v>
      </c>
    </row>
    <row r="3890" spans="3:13" ht="15" hidden="1" customHeight="1" outlineLevel="2" x14ac:dyDescent="0.25">
      <c r="C3890" s="59" t="s">
        <v>37</v>
      </c>
      <c r="D3890" s="59" t="s">
        <v>37</v>
      </c>
      <c r="E3890" t="str">
        <f>'[2]Order Form'!D3839</f>
        <v>MPO013</v>
      </c>
      <c r="F3890" t="str">
        <f>'[2]Order Form'!E3839</f>
        <v>16-03</v>
      </c>
      <c r="G3890">
        <f>'[2]Order Form'!F3839</f>
        <v>0</v>
      </c>
      <c r="H3890">
        <f>'[2]Order Form'!G3839</f>
        <v>0</v>
      </c>
      <c r="I3890" t="str">
        <f>'[2]Order Form'!H3839</f>
        <v>MITTY SOFT GEL PRESS ON NAILS 
BLIZZARD</v>
      </c>
      <c r="J3890">
        <f>'[2]Order Form'!I3839</f>
        <v>3</v>
      </c>
      <c r="K3890">
        <f>'[2]Order Form'!J3839</f>
        <v>18.149999999999999</v>
      </c>
      <c r="L3890">
        <f>'[2]Order Form'!K3839</f>
        <v>29.95</v>
      </c>
      <c r="M3890">
        <f>'[2]Order Form'!L3672</f>
        <v>0</v>
      </c>
    </row>
    <row r="3891" spans="3:13" ht="15" hidden="1" customHeight="1" outlineLevel="2" x14ac:dyDescent="0.25">
      <c r="C3891" s="59" t="s">
        <v>37</v>
      </c>
      <c r="D3891" s="59" t="s">
        <v>37</v>
      </c>
      <c r="E3891" t="str">
        <f>'[2]Order Form'!D3840</f>
        <v>MPO014 *</v>
      </c>
      <c r="F3891" t="str">
        <f>'[2]Order Form'!E3840</f>
        <v>16-03</v>
      </c>
      <c r="G3891">
        <f>'[2]Order Form'!F3840</f>
        <v>0</v>
      </c>
      <c r="H3891" t="str">
        <f>'[2]Order Form'!G3840</f>
        <v>ETA MID AUG</v>
      </c>
      <c r="I3891" t="str">
        <f>'[2]Order Form'!H3840</f>
        <v>MITTY SOFT GEL PRESS ON NAILS 
BLOW UP</v>
      </c>
      <c r="J3891">
        <f>'[2]Order Form'!I3840</f>
        <v>3</v>
      </c>
      <c r="K3891">
        <f>'[2]Order Form'!J3840</f>
        <v>18.149999999999999</v>
      </c>
      <c r="L3891">
        <f>'[2]Order Form'!K3840</f>
        <v>29.95</v>
      </c>
      <c r="M3891">
        <f>'[2]Order Form'!L3673</f>
        <v>0</v>
      </c>
    </row>
    <row r="3892" spans="3:13" ht="15" hidden="1" customHeight="1" outlineLevel="2" x14ac:dyDescent="0.25">
      <c r="C3892" s="59" t="s">
        <v>37</v>
      </c>
      <c r="D3892" s="59" t="s">
        <v>37</v>
      </c>
      <c r="E3892" t="str">
        <f>'[2]Order Form'!D3841</f>
        <v>MPO015 *</v>
      </c>
      <c r="F3892" t="str">
        <f>'[2]Order Form'!E3841</f>
        <v>16-01</v>
      </c>
      <c r="G3892">
        <f>'[2]Order Form'!F3841</f>
        <v>0</v>
      </c>
      <c r="H3892" t="str">
        <f>'[2]Order Form'!G3841</f>
        <v>ETA MID AUG</v>
      </c>
      <c r="I3892" t="str">
        <f>'[2]Order Form'!H3841</f>
        <v>MITTY SOFT GEL PRESS ON NAILS 
LOOKING GOOD</v>
      </c>
      <c r="J3892">
        <f>'[2]Order Form'!I3841</f>
        <v>3</v>
      </c>
      <c r="K3892">
        <f>'[2]Order Form'!J3841</f>
        <v>18.149999999999999</v>
      </c>
      <c r="L3892">
        <f>'[2]Order Form'!K3841</f>
        <v>29.95</v>
      </c>
      <c r="M3892" t="e">
        <f>'[2]Order Form'!#REF!</f>
        <v>#REF!</v>
      </c>
    </row>
    <row r="3893" spans="3:13" ht="15" hidden="1" customHeight="1" outlineLevel="2" x14ac:dyDescent="0.25">
      <c r="C3893" s="59" t="s">
        <v>37</v>
      </c>
      <c r="D3893" s="59" t="s">
        <v>37</v>
      </c>
      <c r="E3893" t="str">
        <f>'[2]Order Form'!D3842</f>
        <v>MPO016</v>
      </c>
      <c r="F3893" t="str">
        <f>'[2]Order Form'!E3842</f>
        <v>16-01</v>
      </c>
      <c r="G3893">
        <f>'[2]Order Form'!F3842</f>
        <v>0</v>
      </c>
      <c r="H3893">
        <f>'[2]Order Form'!G3842</f>
        <v>0</v>
      </c>
      <c r="I3893" t="str">
        <f>'[2]Order Form'!H3842</f>
        <v>MITTY SOFT GEL PRESS ON NAILS 
SNUGGLES</v>
      </c>
      <c r="J3893">
        <f>'[2]Order Form'!I3842</f>
        <v>3</v>
      </c>
      <c r="K3893">
        <f>'[2]Order Form'!J3842</f>
        <v>18.149999999999999</v>
      </c>
      <c r="L3893">
        <f>'[2]Order Form'!K3842</f>
        <v>29.95</v>
      </c>
      <c r="M3893">
        <f>'[2]Order Form'!L3674</f>
        <v>0</v>
      </c>
    </row>
    <row r="3894" spans="3:13" ht="15" hidden="1" customHeight="1" outlineLevel="2" x14ac:dyDescent="0.25">
      <c r="C3894" s="59" t="s">
        <v>37</v>
      </c>
      <c r="D3894" s="59" t="s">
        <v>37</v>
      </c>
      <c r="E3894" t="str">
        <f>'[2]Order Form'!D3843</f>
        <v>MPO017</v>
      </c>
      <c r="F3894" t="str">
        <f>'[2]Order Form'!E3843</f>
        <v>16-01</v>
      </c>
      <c r="G3894">
        <f>'[2]Order Form'!F3843</f>
        <v>0</v>
      </c>
      <c r="H3894">
        <f>'[2]Order Form'!G3843</f>
        <v>0</v>
      </c>
      <c r="I3894" t="str">
        <f>'[2]Order Form'!H3843</f>
        <v>MITTY SOFT GEL PRESS ON NAILS 
GODDESS</v>
      </c>
      <c r="J3894">
        <f>'[2]Order Form'!I3843</f>
        <v>3</v>
      </c>
      <c r="K3894">
        <f>'[2]Order Form'!J3843</f>
        <v>18.149999999999999</v>
      </c>
      <c r="L3894">
        <f>'[2]Order Form'!K3843</f>
        <v>29.95</v>
      </c>
      <c r="M3894">
        <f>'[2]Order Form'!L3675</f>
        <v>0</v>
      </c>
    </row>
    <row r="3895" spans="3:13" ht="15" hidden="1" customHeight="1" outlineLevel="2" x14ac:dyDescent="0.25">
      <c r="C3895" s="59" t="s">
        <v>37</v>
      </c>
      <c r="D3895" s="59" t="s">
        <v>37</v>
      </c>
      <c r="E3895" t="str">
        <f>'[2]Order Form'!D3844</f>
        <v>MPO019 *</v>
      </c>
      <c r="F3895" t="str">
        <f>'[2]Order Form'!E3844</f>
        <v>16-01</v>
      </c>
      <c r="G3895">
        <f>'[2]Order Form'!F3844</f>
        <v>0</v>
      </c>
      <c r="H3895" t="str">
        <f>'[2]Order Form'!G3844</f>
        <v>ETA MID AUG</v>
      </c>
      <c r="I3895" t="str">
        <f>'[2]Order Form'!H3844</f>
        <v>MITTY SOFT GEL PRESS ON NAILS 
POP MY RAINBOW</v>
      </c>
      <c r="J3895">
        <f>'[2]Order Form'!I3844</f>
        <v>3</v>
      </c>
      <c r="K3895">
        <f>'[2]Order Form'!J3844</f>
        <v>18.149999999999999</v>
      </c>
      <c r="L3895">
        <f>'[2]Order Form'!K3844</f>
        <v>29.95</v>
      </c>
      <c r="M3895" t="e">
        <f>'[2]Order Form'!#REF!</f>
        <v>#REF!</v>
      </c>
    </row>
    <row r="3896" spans="3:13" ht="15" hidden="1" customHeight="1" outlineLevel="2" x14ac:dyDescent="0.25">
      <c r="C3896" s="59" t="s">
        <v>37</v>
      </c>
      <c r="D3896" s="59" t="s">
        <v>37</v>
      </c>
      <c r="E3896" t="str">
        <f>'[2]Order Form'!D3845</f>
        <v>MPO022</v>
      </c>
      <c r="F3896" t="str">
        <f>'[2]Order Form'!E3845</f>
        <v>16-02</v>
      </c>
      <c r="G3896">
        <f>'[2]Order Form'!F3845</f>
        <v>0</v>
      </c>
      <c r="H3896">
        <f>'[2]Order Form'!G3845</f>
        <v>0</v>
      </c>
      <c r="I3896" t="str">
        <f>'[2]Order Form'!H3845</f>
        <v>MITTY SOFT GEL PRESS ON NAILS 
JUST ME</v>
      </c>
      <c r="J3896">
        <f>'[2]Order Form'!I3845</f>
        <v>3</v>
      </c>
      <c r="K3896">
        <f>'[2]Order Form'!J3845</f>
        <v>18.149999999999999</v>
      </c>
      <c r="L3896">
        <f>'[2]Order Form'!K3845</f>
        <v>29.95</v>
      </c>
      <c r="M3896">
        <f>'[2]Order Form'!L3676</f>
        <v>0</v>
      </c>
    </row>
    <row r="3897" spans="3:13" ht="15" hidden="1" customHeight="1" outlineLevel="2" x14ac:dyDescent="0.25">
      <c r="C3897" s="59" t="s">
        <v>37</v>
      </c>
      <c r="D3897" s="59" t="s">
        <v>37</v>
      </c>
      <c r="E3897" t="str">
        <f>'[2]Order Form'!D3846</f>
        <v>MPO024 *</v>
      </c>
      <c r="F3897" t="str">
        <f>'[2]Order Form'!E3846</f>
        <v>16-03</v>
      </c>
      <c r="G3897">
        <f>'[2]Order Form'!F3846</f>
        <v>0</v>
      </c>
      <c r="H3897" t="str">
        <f>'[2]Order Form'!G3846</f>
        <v>ETA MID AUG</v>
      </c>
      <c r="I3897" t="str">
        <f>'[2]Order Form'!H3846</f>
        <v>MITTY SOFT GEL PRESS ON 
NAILS ICEY</v>
      </c>
      <c r="J3897">
        <f>'[2]Order Form'!I3846</f>
        <v>3</v>
      </c>
      <c r="K3897">
        <f>'[2]Order Form'!J3846</f>
        <v>18.149999999999999</v>
      </c>
      <c r="L3897">
        <f>'[2]Order Form'!K3846</f>
        <v>29.95</v>
      </c>
      <c r="M3897">
        <f>'[2]Order Form'!L3677</f>
        <v>0</v>
      </c>
    </row>
    <row r="3898" spans="3:13" ht="15" hidden="1" customHeight="1" outlineLevel="2" x14ac:dyDescent="0.25">
      <c r="C3898" s="59" t="s">
        <v>37</v>
      </c>
      <c r="D3898" s="59" t="s">
        <v>37</v>
      </c>
      <c r="E3898" t="str">
        <f>'[2]Order Form'!D3847</f>
        <v xml:space="preserve">MPO027 </v>
      </c>
      <c r="F3898" t="str">
        <f>'[2]Order Form'!E3847</f>
        <v>16-03</v>
      </c>
      <c r="G3898">
        <f>'[2]Order Form'!F3847</f>
        <v>0</v>
      </c>
      <c r="H3898">
        <f>'[2]Order Form'!G3847</f>
        <v>0</v>
      </c>
      <c r="I3898" t="str">
        <f>'[2]Order Form'!H3847</f>
        <v>MITTY SOFT GEL PRESS ON NAILS 
POWDERY</v>
      </c>
      <c r="J3898">
        <f>'[2]Order Form'!I3847</f>
        <v>3</v>
      </c>
      <c r="K3898">
        <f>'[2]Order Form'!J3847</f>
        <v>18.149999999999999</v>
      </c>
      <c r="L3898">
        <f>'[2]Order Form'!K3847</f>
        <v>29.95</v>
      </c>
      <c r="M3898">
        <f>'[2]Order Form'!L3678</f>
        <v>0</v>
      </c>
    </row>
    <row r="3899" spans="3:13" ht="15" hidden="1" customHeight="1" outlineLevel="2" x14ac:dyDescent="0.25">
      <c r="C3899" s="59" t="s">
        <v>37</v>
      </c>
      <c r="D3899" s="59" t="s">
        <v>37</v>
      </c>
      <c r="E3899" t="str">
        <f>'[2]Order Form'!D3848</f>
        <v xml:space="preserve">MPO028 </v>
      </c>
      <c r="F3899" t="str">
        <f>'[2]Order Form'!E3848</f>
        <v>16-03</v>
      </c>
      <c r="G3899">
        <f>'[2]Order Form'!F3848</f>
        <v>0</v>
      </c>
      <c r="H3899">
        <f>'[2]Order Form'!G3848</f>
        <v>0</v>
      </c>
      <c r="I3899" t="str">
        <f>'[2]Order Form'!H3848</f>
        <v>MITTY SOFT GEL PRESS ON 
NAILS SPELL</v>
      </c>
      <c r="J3899">
        <f>'[2]Order Form'!I3848</f>
        <v>3</v>
      </c>
      <c r="K3899">
        <f>'[2]Order Form'!J3848</f>
        <v>18.149999999999999</v>
      </c>
      <c r="L3899">
        <f>'[2]Order Form'!K3848</f>
        <v>29.95</v>
      </c>
      <c r="M3899">
        <f>'[2]Order Form'!L3679</f>
        <v>0</v>
      </c>
    </row>
    <row r="3900" spans="3:13" ht="15" hidden="1" customHeight="1" outlineLevel="2" x14ac:dyDescent="0.25">
      <c r="C3900" s="59" t="s">
        <v>37</v>
      </c>
      <c r="D3900" s="59" t="s">
        <v>37</v>
      </c>
      <c r="E3900" t="str">
        <f>'[2]Order Form'!D3849</f>
        <v>MPO030 *</v>
      </c>
      <c r="F3900" t="str">
        <f>'[2]Order Form'!E3849</f>
        <v>16-03</v>
      </c>
      <c r="G3900">
        <f>'[2]Order Form'!F3849</f>
        <v>0</v>
      </c>
      <c r="H3900" t="str">
        <f>'[2]Order Form'!G3849</f>
        <v>ETA MID AUG</v>
      </c>
      <c r="I3900" t="str">
        <f>'[2]Order Form'!H3849</f>
        <v>MITTY SOFT GEL PRESS ON NAILS 
MOON</v>
      </c>
      <c r="J3900">
        <f>'[2]Order Form'!I3849</f>
        <v>3</v>
      </c>
      <c r="K3900">
        <f>'[2]Order Form'!J3849</f>
        <v>18.149999999999999</v>
      </c>
      <c r="L3900">
        <f>'[2]Order Form'!K3849</f>
        <v>29.95</v>
      </c>
      <c r="M3900">
        <f>'[2]Order Form'!L3680</f>
        <v>0</v>
      </c>
    </row>
    <row r="3901" spans="3:13" ht="15" hidden="1" customHeight="1" outlineLevel="2" x14ac:dyDescent="0.25">
      <c r="C3901" s="59" t="s">
        <v>37</v>
      </c>
      <c r="D3901" s="59" t="s">
        <v>37</v>
      </c>
      <c r="E3901" t="str">
        <f>'[2]Order Form'!D3850</f>
        <v>MPO031 *</v>
      </c>
      <c r="F3901" t="str">
        <f>'[2]Order Form'!E3850</f>
        <v>16-03</v>
      </c>
      <c r="G3901">
        <f>'[2]Order Form'!F3850</f>
        <v>0</v>
      </c>
      <c r="H3901" t="str">
        <f>'[2]Order Form'!G3850</f>
        <v>ETA MID AUG</v>
      </c>
      <c r="I3901" t="str">
        <f>'[2]Order Form'!H3850</f>
        <v>MITTY SOFT GEL PRESS ON NAILS 
BLUSH GLOW</v>
      </c>
      <c r="J3901">
        <f>'[2]Order Form'!I3850</f>
        <v>3</v>
      </c>
      <c r="K3901">
        <f>'[2]Order Form'!J3850</f>
        <v>18.149999999999999</v>
      </c>
      <c r="L3901">
        <f>'[2]Order Form'!K3850</f>
        <v>29.95</v>
      </c>
      <c r="M3901">
        <f>'[2]Order Form'!L3681</f>
        <v>0</v>
      </c>
    </row>
    <row r="3902" spans="3:13" ht="15" hidden="1" customHeight="1" outlineLevel="2" x14ac:dyDescent="0.25">
      <c r="C3902" s="59" t="s">
        <v>37</v>
      </c>
      <c r="D3902" s="59" t="s">
        <v>37</v>
      </c>
      <c r="E3902" t="str">
        <f>'[2]Order Form'!D3851</f>
        <v>MPO032</v>
      </c>
      <c r="F3902" t="str">
        <f>'[2]Order Form'!E3851</f>
        <v>16-03</v>
      </c>
      <c r="G3902">
        <f>'[2]Order Form'!F3851</f>
        <v>0</v>
      </c>
      <c r="H3902">
        <f>'[2]Order Form'!G3851</f>
        <v>0</v>
      </c>
      <c r="I3902" t="str">
        <f>'[2]Order Form'!H3851</f>
        <v>MITTY SOFT GEL PRESS ON NAILS 
PLATINUM</v>
      </c>
      <c r="J3902">
        <f>'[2]Order Form'!I3851</f>
        <v>3</v>
      </c>
      <c r="K3902">
        <f>'[2]Order Form'!J3851</f>
        <v>18.149999999999999</v>
      </c>
      <c r="L3902">
        <f>'[2]Order Form'!K3851</f>
        <v>29.95</v>
      </c>
      <c r="M3902">
        <f>'[2]Order Form'!L3682</f>
        <v>0</v>
      </c>
    </row>
    <row r="3903" spans="3:13" ht="15" hidden="1" customHeight="1" outlineLevel="2" x14ac:dyDescent="0.25">
      <c r="C3903" s="59" t="s">
        <v>37</v>
      </c>
      <c r="D3903" s="59" t="s">
        <v>37</v>
      </c>
      <c r="E3903" t="str">
        <f>'[2]Order Form'!D3852</f>
        <v>MPO034</v>
      </c>
      <c r="F3903" t="str">
        <f>'[2]Order Form'!E3852</f>
        <v>WR</v>
      </c>
      <c r="G3903">
        <f>'[2]Order Form'!F3852</f>
        <v>0</v>
      </c>
      <c r="H3903">
        <f>'[2]Order Form'!G3852</f>
        <v>0</v>
      </c>
      <c r="I3903" t="str">
        <f>'[2]Order Form'!H3852</f>
        <v>MITTY SOFT GEL PRESS ON NAILS 
SOFT BLUSH</v>
      </c>
      <c r="J3903">
        <f>'[2]Order Form'!I3852</f>
        <v>3</v>
      </c>
      <c r="K3903">
        <f>'[2]Order Form'!J3852</f>
        <v>18.149999999999999</v>
      </c>
      <c r="L3903">
        <f>'[2]Order Form'!K3852</f>
        <v>29.95</v>
      </c>
      <c r="M3903">
        <f>'[2]Order Form'!L3683</f>
        <v>0</v>
      </c>
    </row>
    <row r="3904" spans="3:13" ht="15" hidden="1" customHeight="1" outlineLevel="2" x14ac:dyDescent="0.25">
      <c r="C3904" s="59" t="s">
        <v>37</v>
      </c>
      <c r="D3904" s="59" t="s">
        <v>37</v>
      </c>
      <c r="E3904" t="str">
        <f>'[2]Order Form'!D3853</f>
        <v>MPO035 *</v>
      </c>
      <c r="F3904" t="str">
        <f>'[2]Order Form'!E3853</f>
        <v>17-02</v>
      </c>
      <c r="G3904">
        <f>'[2]Order Form'!F3853</f>
        <v>0</v>
      </c>
      <c r="H3904" t="str">
        <f>'[2]Order Form'!G3853</f>
        <v>ETA MID AUG</v>
      </c>
      <c r="I3904" t="str">
        <f>'[2]Order Form'!H3853</f>
        <v>MITTY SOFT GEL PRESS ON NAILS 
PARIS EDIT</v>
      </c>
      <c r="J3904">
        <f>'[2]Order Form'!I3853</f>
        <v>3</v>
      </c>
      <c r="K3904">
        <f>'[2]Order Form'!J3853</f>
        <v>18.149999999999999</v>
      </c>
      <c r="L3904">
        <f>'[2]Order Form'!K3853</f>
        <v>29.95</v>
      </c>
      <c r="M3904">
        <f>'[2]Order Form'!L3684</f>
        <v>0</v>
      </c>
    </row>
    <row r="3905" spans="3:13" ht="15" hidden="1" customHeight="1" outlineLevel="2" x14ac:dyDescent="0.25">
      <c r="C3905" s="59" t="s">
        <v>37</v>
      </c>
      <c r="D3905" s="59" t="s">
        <v>37</v>
      </c>
      <c r="E3905" t="str">
        <f>'[2]Order Form'!D3854</f>
        <v>MPO036</v>
      </c>
      <c r="F3905" t="str">
        <f>'[2]Order Form'!E3854</f>
        <v>17-02</v>
      </c>
      <c r="G3905">
        <f>'[2]Order Form'!F3854</f>
        <v>0</v>
      </c>
      <c r="H3905">
        <f>'[2]Order Form'!G3854</f>
        <v>0</v>
      </c>
      <c r="I3905" t="str">
        <f>'[2]Order Form'!H3854</f>
        <v>MITTY SOFT GEL PRESS ON NAILS 
CEO ENERGY</v>
      </c>
      <c r="J3905">
        <f>'[2]Order Form'!I3854</f>
        <v>3</v>
      </c>
      <c r="K3905">
        <f>'[2]Order Form'!J3854</f>
        <v>18.149999999999999</v>
      </c>
      <c r="L3905">
        <f>'[2]Order Form'!K3854</f>
        <v>29.95</v>
      </c>
      <c r="M3905">
        <f>'[2]Order Form'!L3685</f>
        <v>0</v>
      </c>
    </row>
    <row r="3906" spans="3:13" ht="15" hidden="1" customHeight="1" outlineLevel="2" x14ac:dyDescent="0.25">
      <c r="C3906" s="59" t="s">
        <v>37</v>
      </c>
      <c r="D3906" s="59" t="s">
        <v>37</v>
      </c>
      <c r="E3906" t="str">
        <f>'[2]Order Form'!D3855</f>
        <v>MPO037</v>
      </c>
      <c r="F3906" t="str">
        <f>'[2]Order Form'!E3855</f>
        <v>17-02</v>
      </c>
      <c r="G3906">
        <f>'[2]Order Form'!F3855</f>
        <v>0</v>
      </c>
      <c r="H3906">
        <f>'[2]Order Form'!G3855</f>
        <v>0</v>
      </c>
      <c r="I3906" t="str">
        <f>'[2]Order Form'!H3855</f>
        <v>MITTY SOFT GEL PRESS ON NAILS 
VELVET SECRET</v>
      </c>
      <c r="J3906">
        <f>'[2]Order Form'!I3855</f>
        <v>3</v>
      </c>
      <c r="K3906">
        <f>'[2]Order Form'!J3855</f>
        <v>18.149999999999999</v>
      </c>
      <c r="L3906">
        <f>'[2]Order Form'!K3855</f>
        <v>29.95</v>
      </c>
      <c r="M3906">
        <f>'[2]Order Form'!L3686</f>
        <v>0</v>
      </c>
    </row>
    <row r="3907" spans="3:13" ht="15" hidden="1" customHeight="1" outlineLevel="2" x14ac:dyDescent="0.25">
      <c r="C3907" s="59" t="s">
        <v>37</v>
      </c>
      <c r="D3907" s="59" t="s">
        <v>37</v>
      </c>
      <c r="E3907" t="str">
        <f>'[2]Order Form'!D3856</f>
        <v>MPO038</v>
      </c>
      <c r="F3907" t="str">
        <f>'[2]Order Form'!E3856</f>
        <v>17-03</v>
      </c>
      <c r="G3907">
        <f>'[2]Order Form'!F3856</f>
        <v>0</v>
      </c>
      <c r="H3907">
        <f>'[2]Order Form'!G3856</f>
        <v>0</v>
      </c>
      <c r="I3907" t="str">
        <f>'[2]Order Form'!H3856</f>
        <v>MITTY SOFT GEL PRESS ON NAILS 
SOFT SPOKEN</v>
      </c>
      <c r="J3907">
        <f>'[2]Order Form'!I3856</f>
        <v>3</v>
      </c>
      <c r="K3907">
        <f>'[2]Order Form'!J3856</f>
        <v>18.149999999999999</v>
      </c>
      <c r="L3907">
        <f>'[2]Order Form'!K3856</f>
        <v>29.95</v>
      </c>
      <c r="M3907" t="e">
        <f>'[2]Order Form'!#REF!</f>
        <v>#REF!</v>
      </c>
    </row>
    <row r="3908" spans="3:13" ht="15" hidden="1" customHeight="1" outlineLevel="2" x14ac:dyDescent="0.25">
      <c r="C3908" s="59" t="s">
        <v>37</v>
      </c>
      <c r="D3908" s="59" t="s">
        <v>37</v>
      </c>
      <c r="E3908" t="str">
        <f>'[2]Order Form'!D3857</f>
        <v>MPO039</v>
      </c>
      <c r="F3908" t="str">
        <f>'[2]Order Form'!E3857</f>
        <v>17-03</v>
      </c>
      <c r="G3908">
        <f>'[2]Order Form'!F3857</f>
        <v>0</v>
      </c>
      <c r="H3908">
        <f>'[2]Order Form'!G3857</f>
        <v>0</v>
      </c>
      <c r="I3908" t="str">
        <f>'[2]Order Form'!H3857</f>
        <v>MITTY SOFT GEL PRESS ON NAILS 
SHEER CONFIDENCE</v>
      </c>
      <c r="J3908">
        <f>'[2]Order Form'!I3857</f>
        <v>3</v>
      </c>
      <c r="K3908">
        <f>'[2]Order Form'!J3857</f>
        <v>18.149999999999999</v>
      </c>
      <c r="L3908">
        <f>'[2]Order Form'!K3857</f>
        <v>29.95</v>
      </c>
      <c r="M3908">
        <f>'[2]Order Form'!L3687</f>
        <v>0</v>
      </c>
    </row>
    <row r="3909" spans="3:13" ht="15" hidden="1" customHeight="1" outlineLevel="2" x14ac:dyDescent="0.25">
      <c r="C3909" s="59" t="s">
        <v>37</v>
      </c>
      <c r="D3909" s="59" t="s">
        <v>37</v>
      </c>
      <c r="E3909" t="str">
        <f>'[2]Order Form'!D3858</f>
        <v>MPO041</v>
      </c>
      <c r="F3909" t="str">
        <f>'[2]Order Form'!E3858</f>
        <v>17-01</v>
      </c>
      <c r="G3909">
        <f>'[2]Order Form'!F3858</f>
        <v>0</v>
      </c>
      <c r="H3909">
        <f>'[2]Order Form'!G3858</f>
        <v>0</v>
      </c>
      <c r="I3909" t="str">
        <f>'[2]Order Form'!H3858</f>
        <v>MITTY SOFT GEL PRESS ON NAILS 
SO CLASSIC IT HURTS</v>
      </c>
      <c r="J3909">
        <f>'[2]Order Form'!I3858</f>
        <v>3</v>
      </c>
      <c r="K3909">
        <f>'[2]Order Form'!J3858</f>
        <v>18.149999999999999</v>
      </c>
      <c r="L3909">
        <f>'[2]Order Form'!K3858</f>
        <v>29.95</v>
      </c>
      <c r="M3909">
        <f>'[2]Order Form'!L3688</f>
        <v>0</v>
      </c>
    </row>
    <row r="3910" spans="3:13" ht="15" hidden="1" customHeight="1" outlineLevel="2" x14ac:dyDescent="0.25">
      <c r="C3910" s="59" t="s">
        <v>37</v>
      </c>
      <c r="D3910" s="59" t="s">
        <v>37</v>
      </c>
      <c r="E3910" t="str">
        <f>'[2]Order Form'!D3859</f>
        <v>MPO042</v>
      </c>
      <c r="F3910" t="str">
        <f>'[2]Order Form'!E3859</f>
        <v>17-01</v>
      </c>
      <c r="G3910">
        <f>'[2]Order Form'!F3859</f>
        <v>0</v>
      </c>
      <c r="H3910">
        <f>'[2]Order Form'!G3859</f>
        <v>0</v>
      </c>
      <c r="I3910" t="str">
        <f>'[2]Order Form'!H3859</f>
        <v>MITTY SOFT GEL PRESS ON NAILS 
DON'T TOUCH ME</v>
      </c>
      <c r="J3910">
        <f>'[2]Order Form'!I3859</f>
        <v>3</v>
      </c>
      <c r="K3910">
        <f>'[2]Order Form'!J3859</f>
        <v>18.149999999999999</v>
      </c>
      <c r="L3910">
        <f>'[2]Order Form'!K3859</f>
        <v>29.95</v>
      </c>
      <c r="M3910">
        <f>'[2]Order Form'!L3689</f>
        <v>0</v>
      </c>
    </row>
    <row r="3911" spans="3:13" ht="15" hidden="1" customHeight="1" outlineLevel="2" x14ac:dyDescent="0.25">
      <c r="C3911" s="59" t="s">
        <v>37</v>
      </c>
      <c r="D3911" s="59" t="s">
        <v>37</v>
      </c>
      <c r="E3911" t="str">
        <f>'[2]Order Form'!D3860</f>
        <v>MPO043</v>
      </c>
      <c r="F3911" t="str">
        <f>'[2]Order Form'!E3860</f>
        <v>17-01</v>
      </c>
      <c r="G3911">
        <f>'[2]Order Form'!F3860</f>
        <v>0</v>
      </c>
      <c r="H3911">
        <f>'[2]Order Form'!G3860</f>
        <v>0</v>
      </c>
      <c r="I3911" t="str">
        <f>'[2]Order Form'!H3860</f>
        <v>MITTY SOFT GEL PRESS ON NAILS 
SILK &amp; SMOKE</v>
      </c>
      <c r="J3911">
        <f>'[2]Order Form'!I3860</f>
        <v>3</v>
      </c>
      <c r="K3911">
        <f>'[2]Order Form'!J3860</f>
        <v>18.149999999999999</v>
      </c>
      <c r="L3911">
        <f>'[2]Order Form'!K3860</f>
        <v>29.95</v>
      </c>
      <c r="M3911">
        <f>'[2]Order Form'!L3690</f>
        <v>0</v>
      </c>
    </row>
    <row r="3912" spans="3:13" ht="15" hidden="1" customHeight="1" outlineLevel="2" x14ac:dyDescent="0.25">
      <c r="C3912" s="59" t="s">
        <v>37</v>
      </c>
      <c r="D3912" s="59" t="s">
        <v>37</v>
      </c>
      <c r="E3912" t="str">
        <f>'[2]Order Form'!D3861</f>
        <v>MPO044 *</v>
      </c>
      <c r="F3912" t="str">
        <f>'[2]Order Form'!E3861</f>
        <v>17-01</v>
      </c>
      <c r="G3912">
        <f>'[2]Order Form'!F3861</f>
        <v>0</v>
      </c>
      <c r="H3912" t="str">
        <f>'[2]Order Form'!G3861</f>
        <v>ETA MID AUG</v>
      </c>
      <c r="I3912" t="str">
        <f>'[2]Order Form'!H3861</f>
        <v>MITTY SOFT GEL PRESS ON NAILS 
CLEAN GIRL ERA</v>
      </c>
      <c r="J3912">
        <f>'[2]Order Form'!I3861</f>
        <v>3</v>
      </c>
      <c r="K3912">
        <f>'[2]Order Form'!J3861</f>
        <v>18.149999999999999</v>
      </c>
      <c r="L3912">
        <f>'[2]Order Form'!K3861</f>
        <v>29.95</v>
      </c>
      <c r="M3912">
        <f>'[2]Order Form'!L3691</f>
        <v>0</v>
      </c>
    </row>
    <row r="3913" spans="3:13" ht="15" hidden="1" customHeight="1" outlineLevel="2" x14ac:dyDescent="0.25">
      <c r="C3913" s="59" t="s">
        <v>37</v>
      </c>
      <c r="D3913" s="59" t="s">
        <v>37</v>
      </c>
      <c r="E3913" t="str">
        <f>'[2]Order Form'!D3862</f>
        <v>MPO045</v>
      </c>
      <c r="F3913" t="str">
        <f>'[2]Order Form'!E3862</f>
        <v>17-02</v>
      </c>
      <c r="G3913">
        <f>'[2]Order Form'!F3862</f>
        <v>0</v>
      </c>
      <c r="H3913">
        <f>'[2]Order Form'!G3862</f>
        <v>0</v>
      </c>
      <c r="I3913" t="str">
        <f>'[2]Order Form'!H3862</f>
        <v>MITTY SOFT GEL PRESS ON NAILS 
HIGH GLOSS LOW DRAMA</v>
      </c>
      <c r="J3913">
        <f>'[2]Order Form'!I3862</f>
        <v>3</v>
      </c>
      <c r="K3913">
        <f>'[2]Order Form'!J3862</f>
        <v>18.149999999999999</v>
      </c>
      <c r="L3913">
        <f>'[2]Order Form'!K3862</f>
        <v>29.95</v>
      </c>
      <c r="M3913">
        <f>'[2]Order Form'!L3692</f>
        <v>0</v>
      </c>
    </row>
    <row r="3914" spans="3:13" ht="15" hidden="1" customHeight="1" outlineLevel="2" x14ac:dyDescent="0.25">
      <c r="C3914" s="59" t="s">
        <v>37</v>
      </c>
      <c r="D3914" s="59" t="s">
        <v>37</v>
      </c>
      <c r="E3914" t="str">
        <f>'[2]Order Form'!D3863</f>
        <v>MPO047</v>
      </c>
      <c r="F3914" t="str">
        <f>'[2]Order Form'!E3863</f>
        <v>17-02</v>
      </c>
      <c r="G3914">
        <f>'[2]Order Form'!F3863</f>
        <v>0</v>
      </c>
      <c r="H3914">
        <f>'[2]Order Form'!G3863</f>
        <v>0</v>
      </c>
      <c r="I3914" t="str">
        <f>'[2]Order Form'!H3863</f>
        <v>MITTY SOFT GEL PRESS ON NAILS 
PILLOW POLISH</v>
      </c>
      <c r="J3914">
        <f>'[2]Order Form'!I3863</f>
        <v>3</v>
      </c>
      <c r="K3914">
        <f>'[2]Order Form'!J3863</f>
        <v>18.149999999999999</v>
      </c>
      <c r="L3914">
        <f>'[2]Order Form'!K3863</f>
        <v>29.95</v>
      </c>
      <c r="M3914">
        <f>'[2]Order Form'!L3693</f>
        <v>0</v>
      </c>
    </row>
    <row r="3915" spans="3:13" ht="15" hidden="1" customHeight="1" outlineLevel="2" x14ac:dyDescent="0.25">
      <c r="C3915" s="59" t="s">
        <v>37</v>
      </c>
      <c r="D3915" s="59" t="s">
        <v>37</v>
      </c>
      <c r="E3915">
        <f>'[2]Order Form'!D3864</f>
        <v>0</v>
      </c>
      <c r="F3915">
        <f>'[2]Order Form'!E3864</f>
        <v>0</v>
      </c>
      <c r="G3915">
        <f>'[2]Order Form'!F3864</f>
        <v>0</v>
      </c>
      <c r="H3915">
        <f>'[2]Order Form'!G3864</f>
        <v>0</v>
      </c>
      <c r="I3915">
        <f>'[2]Order Form'!H3864</f>
        <v>0</v>
      </c>
      <c r="J3915">
        <f>'[2]Order Form'!I3864</f>
        <v>0</v>
      </c>
      <c r="K3915">
        <f>'[2]Order Form'!J3864</f>
        <v>0</v>
      </c>
      <c r="L3915">
        <f>'[2]Order Form'!K3864</f>
        <v>0</v>
      </c>
      <c r="M3915">
        <f>'[2]Order Form'!L3694</f>
        <v>0</v>
      </c>
    </row>
    <row r="3916" spans="3:13" ht="15" hidden="1" customHeight="1" outlineLevel="2" x14ac:dyDescent="0.25">
      <c r="C3916" s="59" t="s">
        <v>37</v>
      </c>
      <c r="D3916" s="59" t="s">
        <v>37</v>
      </c>
      <c r="E3916" t="str">
        <f>'[2]Order Form'!D3865</f>
        <v>MAC001 *</v>
      </c>
      <c r="F3916" t="str">
        <f>'[2]Order Form'!E3865</f>
        <v>WR-21</v>
      </c>
      <c r="G3916">
        <f>'[2]Order Form'!F3865</f>
        <v>0</v>
      </c>
      <c r="H3916" t="str">
        <f>'[2]Order Form'!G3865</f>
        <v>ETA MID AUGUST</v>
      </c>
      <c r="I3916" t="str">
        <f>'[2]Order Form'!H3865</f>
        <v>MITTY 6W CORDLESS PORTABLE LED LAMP
(Order in multiples of 3)</v>
      </c>
      <c r="J3916">
        <f>'[2]Order Form'!I3865</f>
        <v>3</v>
      </c>
      <c r="K3916">
        <f>'[2]Order Form'!J3865</f>
        <v>24.21</v>
      </c>
      <c r="L3916">
        <f>'[2]Order Form'!K3865</f>
        <v>39.950000000000003</v>
      </c>
      <c r="M3916">
        <f>'[2]Order Form'!L3695</f>
        <v>0</v>
      </c>
    </row>
    <row r="3917" spans="3:13" ht="15" hidden="1" customHeight="1" outlineLevel="2" x14ac:dyDescent="0.25">
      <c r="C3917" s="59" t="s">
        <v>37</v>
      </c>
      <c r="D3917" s="59" t="s">
        <v>37</v>
      </c>
      <c r="E3917">
        <f>'[2]Order Form'!D3866</f>
        <v>0</v>
      </c>
      <c r="F3917">
        <f>'[2]Order Form'!E3866</f>
        <v>0</v>
      </c>
      <c r="G3917">
        <f>'[2]Order Form'!F3866</f>
        <v>0</v>
      </c>
      <c r="H3917">
        <f>'[2]Order Form'!G3866</f>
        <v>0</v>
      </c>
      <c r="I3917">
        <f>'[2]Order Form'!H3866</f>
        <v>0</v>
      </c>
      <c r="J3917">
        <f>'[2]Order Form'!I3866</f>
        <v>0</v>
      </c>
      <c r="K3917">
        <f>'[2]Order Form'!J3866</f>
        <v>0</v>
      </c>
      <c r="L3917">
        <f>'[2]Order Form'!K3866</f>
        <v>0</v>
      </c>
      <c r="M3917">
        <f>'[2]Order Form'!L3696</f>
        <v>0</v>
      </c>
    </row>
    <row r="3918" spans="3:13" ht="15" hidden="1" customHeight="1" outlineLevel="2" x14ac:dyDescent="0.25">
      <c r="C3918" s="59" t="s">
        <v>37</v>
      </c>
      <c r="D3918" s="59" t="s">
        <v>37</v>
      </c>
      <c r="E3918" t="str">
        <f>'[2]Order Form'!D3867</f>
        <v>MPP003</v>
      </c>
      <c r="F3918" t="str">
        <f>'[2]Order Form'!E3867</f>
        <v>WR-23</v>
      </c>
      <c r="G3918">
        <f>'[2]Order Form'!F3867</f>
        <v>0</v>
      </c>
      <c r="H3918" t="str">
        <f>'[2]Order Form'!G3867</f>
        <v>P</v>
      </c>
      <c r="I3918" t="str">
        <f>'[2]Order Form'!H3867</f>
        <v>MITTY SEMI-CURED GEL NAIL STICKERS
PREPACK</v>
      </c>
      <c r="J3918">
        <f>'[2]Order Form'!I3867</f>
        <v>1</v>
      </c>
      <c r="K3918">
        <f>'[2]Order Form'!J3867</f>
        <v>362.7</v>
      </c>
      <c r="L3918">
        <f>'[2]Order Form'!K3867</f>
        <v>598.45000000000005</v>
      </c>
      <c r="M3918">
        <f>'[2]Order Form'!L3697</f>
        <v>0</v>
      </c>
    </row>
    <row r="3919" spans="3:13" ht="15" hidden="1" customHeight="1" outlineLevel="2" x14ac:dyDescent="0.25">
      <c r="C3919" s="59" t="s">
        <v>37</v>
      </c>
      <c r="D3919" s="59" t="s">
        <v>37</v>
      </c>
      <c r="E3919" t="str">
        <f>'[2]Order Form'!D3868</f>
        <v>MGS002</v>
      </c>
      <c r="F3919" t="str">
        <f>'[2]Order Form'!E3868</f>
        <v>ND-20</v>
      </c>
      <c r="G3919">
        <f>'[2]Order Form'!F3868</f>
        <v>0</v>
      </c>
      <c r="H3919">
        <f>'[2]Order Form'!G3868</f>
        <v>0</v>
      </c>
      <c r="I3919" t="str">
        <f>'[2]Order Form'!H3868</f>
        <v>MITTY SEMI-CURED GEL NAIL STICKERS 
TWILIGHT</v>
      </c>
      <c r="J3919">
        <f>'[2]Order Form'!I3868</f>
        <v>3</v>
      </c>
      <c r="K3919">
        <f>'[2]Order Form'!J3868</f>
        <v>12.09</v>
      </c>
      <c r="L3919">
        <f>'[2]Order Form'!K3868</f>
        <v>19.95</v>
      </c>
      <c r="M3919">
        <f>'[2]Order Form'!L3698</f>
        <v>0</v>
      </c>
    </row>
    <row r="3920" spans="3:13" ht="15" hidden="1" customHeight="1" outlineLevel="2" x14ac:dyDescent="0.25">
      <c r="C3920" s="59" t="s">
        <v>37</v>
      </c>
      <c r="D3920" s="59" t="s">
        <v>37</v>
      </c>
      <c r="E3920" t="str">
        <f>'[2]Order Form'!D3869</f>
        <v>MGS003</v>
      </c>
      <c r="F3920" t="str">
        <f>'[2]Order Form'!E3869</f>
        <v>ND-20</v>
      </c>
      <c r="G3920">
        <f>'[2]Order Form'!F3869</f>
        <v>0</v>
      </c>
      <c r="H3920">
        <f>'[2]Order Form'!G3869</f>
        <v>0</v>
      </c>
      <c r="I3920" t="str">
        <f>'[2]Order Form'!H3869</f>
        <v>MITTY SEMI-CURED GEL NAIL STICKERS 
SAVANNAH</v>
      </c>
      <c r="J3920">
        <f>'[2]Order Form'!I3869</f>
        <v>3</v>
      </c>
      <c r="K3920">
        <f>'[2]Order Form'!J3869</f>
        <v>12.09</v>
      </c>
      <c r="L3920">
        <f>'[2]Order Form'!K3869</f>
        <v>19.95</v>
      </c>
      <c r="M3920" t="e">
        <f>'[2]Order Form'!#REF!</f>
        <v>#REF!</v>
      </c>
    </row>
    <row r="3921" spans="3:13" ht="15" hidden="1" customHeight="1" outlineLevel="2" x14ac:dyDescent="0.25">
      <c r="C3921" s="59" t="s">
        <v>37</v>
      </c>
      <c r="D3921" s="59" t="s">
        <v>37</v>
      </c>
      <c r="E3921" t="str">
        <f>'[2]Order Form'!D3870</f>
        <v>MGS004</v>
      </c>
      <c r="F3921" t="str">
        <f>'[2]Order Form'!E3870</f>
        <v>ND-20</v>
      </c>
      <c r="G3921">
        <f>'[2]Order Form'!F3870</f>
        <v>0</v>
      </c>
      <c r="H3921">
        <f>'[2]Order Form'!G3870</f>
        <v>0</v>
      </c>
      <c r="I3921" t="str">
        <f>'[2]Order Form'!H3870</f>
        <v>MITTY SEMI-CURED GEL NAIL STICKERS 
CLASSIQUE</v>
      </c>
      <c r="J3921">
        <f>'[2]Order Form'!I3870</f>
        <v>3</v>
      </c>
      <c r="K3921">
        <f>'[2]Order Form'!J3870</f>
        <v>12.09</v>
      </c>
      <c r="L3921">
        <f>'[2]Order Form'!K3870</f>
        <v>19.95</v>
      </c>
      <c r="M3921">
        <f>'[2]Order Form'!L3699</f>
        <v>0</v>
      </c>
    </row>
    <row r="3922" spans="3:13" ht="15" hidden="1" customHeight="1" outlineLevel="2" x14ac:dyDescent="0.25">
      <c r="C3922" s="59" t="s">
        <v>37</v>
      </c>
      <c r="D3922" s="59" t="s">
        <v>37</v>
      </c>
      <c r="E3922" t="str">
        <f>'[2]Order Form'!D3871</f>
        <v>MGS007</v>
      </c>
      <c r="F3922" t="str">
        <f>'[2]Order Form'!E3871</f>
        <v>ND-20</v>
      </c>
      <c r="G3922">
        <f>'[2]Order Form'!F3871</f>
        <v>0</v>
      </c>
      <c r="H3922">
        <f>'[2]Order Form'!G3871</f>
        <v>0</v>
      </c>
      <c r="I3922" t="str">
        <f>'[2]Order Form'!H3871</f>
        <v>MITTY SEMI-CURED GEL NAIL STICKERS 
NEBULA</v>
      </c>
      <c r="J3922">
        <f>'[2]Order Form'!I3871</f>
        <v>3</v>
      </c>
      <c r="K3922">
        <f>'[2]Order Form'!J3871</f>
        <v>12.09</v>
      </c>
      <c r="L3922">
        <f>'[2]Order Form'!K3871</f>
        <v>19.95</v>
      </c>
      <c r="M3922">
        <f>'[2]Order Form'!L3700</f>
        <v>0</v>
      </c>
    </row>
    <row r="3923" spans="3:13" ht="15" hidden="1" customHeight="1" outlineLevel="2" x14ac:dyDescent="0.25">
      <c r="C3923" s="59" t="s">
        <v>37</v>
      </c>
      <c r="D3923" s="59" t="s">
        <v>37</v>
      </c>
      <c r="E3923" t="str">
        <f>'[2]Order Form'!D3872</f>
        <v>MGS008</v>
      </c>
      <c r="F3923" t="str">
        <f>'[2]Order Form'!E3872</f>
        <v>ND-20</v>
      </c>
      <c r="G3923">
        <f>'[2]Order Form'!F3872</f>
        <v>0</v>
      </c>
      <c r="H3923">
        <f>'[2]Order Form'!G3872</f>
        <v>0</v>
      </c>
      <c r="I3923" t="str">
        <f>'[2]Order Form'!H3872</f>
        <v>MITTY SEMI-CURED GEL NAIL STICKERS 
LUMINESCENT</v>
      </c>
      <c r="J3923">
        <f>'[2]Order Form'!I3872</f>
        <v>3</v>
      </c>
      <c r="K3923">
        <f>'[2]Order Form'!J3872</f>
        <v>12.09</v>
      </c>
      <c r="L3923">
        <f>'[2]Order Form'!K3872</f>
        <v>19.95</v>
      </c>
      <c r="M3923">
        <f>'[2]Order Form'!L3701</f>
        <v>0</v>
      </c>
    </row>
    <row r="3924" spans="3:13" ht="15" hidden="1" customHeight="1" outlineLevel="2" x14ac:dyDescent="0.25">
      <c r="C3924" s="59" t="s">
        <v>37</v>
      </c>
      <c r="D3924" s="59" t="s">
        <v>37</v>
      </c>
      <c r="E3924" t="str">
        <f>'[2]Order Form'!D3873</f>
        <v>MGS009</v>
      </c>
      <c r="F3924" t="str">
        <f>'[2]Order Form'!E3873</f>
        <v>ND-20</v>
      </c>
      <c r="G3924">
        <f>'[2]Order Form'!F3873</f>
        <v>0</v>
      </c>
      <c r="H3924">
        <f>'[2]Order Form'!G3873</f>
        <v>0</v>
      </c>
      <c r="I3924" t="str">
        <f>'[2]Order Form'!H3873</f>
        <v>MITTY SEMI-CURED GEL NAIL STICKERS 
WHIMSICAL</v>
      </c>
      <c r="J3924">
        <f>'[2]Order Form'!I3873</f>
        <v>3</v>
      </c>
      <c r="K3924">
        <f>'[2]Order Form'!J3873</f>
        <v>12.09</v>
      </c>
      <c r="L3924">
        <f>'[2]Order Form'!K3873</f>
        <v>19.95</v>
      </c>
      <c r="M3924">
        <f>'[2]Order Form'!L3702</f>
        <v>0</v>
      </c>
    </row>
    <row r="3925" spans="3:13" ht="15" hidden="1" customHeight="1" outlineLevel="2" x14ac:dyDescent="0.25">
      <c r="C3925" s="59" t="s">
        <v>37</v>
      </c>
      <c r="D3925" s="59" t="s">
        <v>37</v>
      </c>
      <c r="E3925" t="str">
        <f>'[2]Order Form'!D3874</f>
        <v>MGS011</v>
      </c>
      <c r="F3925" t="str">
        <f>'[2]Order Form'!E3874</f>
        <v>ND-20</v>
      </c>
      <c r="G3925">
        <f>'[2]Order Form'!F3874</f>
        <v>0</v>
      </c>
      <c r="H3925">
        <f>'[2]Order Form'!G3874</f>
        <v>0</v>
      </c>
      <c r="I3925" t="str">
        <f>'[2]Order Form'!H3874</f>
        <v>MITTY SEMI-CURED GEL NAIL STICKERS 
MAGNIFIQUE</v>
      </c>
      <c r="J3925">
        <f>'[2]Order Form'!I3874</f>
        <v>3</v>
      </c>
      <c r="K3925">
        <f>'[2]Order Form'!J3874</f>
        <v>12.09</v>
      </c>
      <c r="L3925">
        <f>'[2]Order Form'!K3874</f>
        <v>19.95</v>
      </c>
      <c r="M3925">
        <f>'[2]Order Form'!L3703</f>
        <v>0</v>
      </c>
    </row>
    <row r="3926" spans="3:13" ht="15" hidden="1" customHeight="1" outlineLevel="2" x14ac:dyDescent="0.25">
      <c r="C3926" s="59" t="s">
        <v>37</v>
      </c>
      <c r="D3926" s="59" t="s">
        <v>37</v>
      </c>
      <c r="E3926" t="str">
        <f>'[2]Order Form'!D3875</f>
        <v>MGS012</v>
      </c>
      <c r="F3926" t="str">
        <f>'[2]Order Form'!E3875</f>
        <v>ND-20</v>
      </c>
      <c r="G3926">
        <f>'[2]Order Form'!F3875</f>
        <v>0</v>
      </c>
      <c r="H3926">
        <f>'[2]Order Form'!G3875</f>
        <v>0</v>
      </c>
      <c r="I3926" t="str">
        <f>'[2]Order Form'!H3875</f>
        <v>MITTY SEMI-CURED GEL NAIL STICKERS 
SUGAR RUSH</v>
      </c>
      <c r="J3926">
        <f>'[2]Order Form'!I3875</f>
        <v>3</v>
      </c>
      <c r="K3926">
        <f>'[2]Order Form'!J3875</f>
        <v>12.09</v>
      </c>
      <c r="L3926">
        <f>'[2]Order Form'!K3875</f>
        <v>19.95</v>
      </c>
      <c r="M3926">
        <f>'[2]Order Form'!L3704</f>
        <v>0</v>
      </c>
    </row>
    <row r="3927" spans="3:13" ht="15" hidden="1" customHeight="1" outlineLevel="2" x14ac:dyDescent="0.25">
      <c r="C3927" s="59" t="s">
        <v>37</v>
      </c>
      <c r="D3927" s="59" t="s">
        <v>37</v>
      </c>
      <c r="E3927" t="str">
        <f>'[2]Order Form'!D3876</f>
        <v>MGS015</v>
      </c>
      <c r="F3927" t="str">
        <f>'[2]Order Form'!E3876</f>
        <v>ND-20</v>
      </c>
      <c r="G3927">
        <f>'[2]Order Form'!F3876</f>
        <v>0</v>
      </c>
      <c r="H3927">
        <f>'[2]Order Form'!G3876</f>
        <v>0</v>
      </c>
      <c r="I3927" t="str">
        <f>'[2]Order Form'!H3876</f>
        <v>MITTY SEMI-CURED GEL NAIL STICKERS 
WHISPERING</v>
      </c>
      <c r="J3927">
        <f>'[2]Order Form'!I3876</f>
        <v>3</v>
      </c>
      <c r="K3927">
        <f>'[2]Order Form'!J3876</f>
        <v>12.09</v>
      </c>
      <c r="L3927">
        <f>'[2]Order Form'!K3876</f>
        <v>19.95</v>
      </c>
      <c r="M3927">
        <f>'[2]Order Form'!L3705</f>
        <v>0</v>
      </c>
    </row>
    <row r="3928" spans="3:13" ht="15" hidden="1" customHeight="1" outlineLevel="2" x14ac:dyDescent="0.25">
      <c r="C3928" s="59" t="s">
        <v>37</v>
      </c>
      <c r="D3928" s="59" t="s">
        <v>37</v>
      </c>
      <c r="E3928" t="str">
        <f>'[2]Order Form'!D3877</f>
        <v>MGS017</v>
      </c>
      <c r="F3928" t="str">
        <f>'[2]Order Form'!E3877</f>
        <v>ND-20</v>
      </c>
      <c r="G3928">
        <f>'[2]Order Form'!F3877</f>
        <v>0</v>
      </c>
      <c r="H3928">
        <f>'[2]Order Form'!G3877</f>
        <v>0</v>
      </c>
      <c r="I3928" t="str">
        <f>'[2]Order Form'!H3877</f>
        <v>MITTY SEMI-CURED GEL NAIL STICKERS 
BERRY BLISS</v>
      </c>
      <c r="J3928">
        <f>'[2]Order Form'!I3877</f>
        <v>3</v>
      </c>
      <c r="K3928">
        <f>'[2]Order Form'!J3877</f>
        <v>12.09</v>
      </c>
      <c r="L3928">
        <f>'[2]Order Form'!K3877</f>
        <v>19.95</v>
      </c>
      <c r="M3928">
        <f>'[2]Order Form'!L3706</f>
        <v>0</v>
      </c>
    </row>
    <row r="3929" spans="3:13" ht="15" hidden="1" customHeight="1" outlineLevel="2" x14ac:dyDescent="0.25">
      <c r="C3929" s="59" t="s">
        <v>37</v>
      </c>
      <c r="D3929" s="59" t="s">
        <v>37</v>
      </c>
      <c r="E3929">
        <f>'[2]Order Form'!D3878</f>
        <v>0</v>
      </c>
      <c r="F3929">
        <f>'[2]Order Form'!E3878</f>
        <v>0</v>
      </c>
      <c r="G3929">
        <f>'[2]Order Form'!F3878</f>
        <v>0</v>
      </c>
      <c r="H3929">
        <f>'[2]Order Form'!G3878</f>
        <v>0</v>
      </c>
      <c r="I3929">
        <f>'[2]Order Form'!H3878</f>
        <v>0</v>
      </c>
      <c r="J3929">
        <f>'[2]Order Form'!I3878</f>
        <v>0</v>
      </c>
      <c r="K3929">
        <f>'[2]Order Form'!J3878</f>
        <v>0</v>
      </c>
      <c r="L3929">
        <f>'[2]Order Form'!K3878</f>
        <v>0</v>
      </c>
      <c r="M3929">
        <f>'[2]Order Form'!L3707</f>
        <v>0</v>
      </c>
    </row>
    <row r="3930" spans="3:13" ht="15" hidden="1" customHeight="1" outlineLevel="2" x14ac:dyDescent="0.25">
      <c r="C3930" s="59" t="s">
        <v>37</v>
      </c>
      <c r="D3930" s="59" t="s">
        <v>37</v>
      </c>
      <c r="E3930" t="str">
        <f>'[2]Order Form'!D3879</f>
        <v>MPP012</v>
      </c>
      <c r="F3930" t="str">
        <f>'[2]Order Form'!E3879</f>
        <v>ND-20</v>
      </c>
      <c r="G3930">
        <f>'[2]Order Form'!F3879</f>
        <v>0</v>
      </c>
      <c r="H3930" t="str">
        <f>'[2]Order Form'!G3879</f>
        <v>P</v>
      </c>
      <c r="I3930" t="str">
        <f>'[2]Order Form'!H3879</f>
        <v>MITTY SEMI-CURED GEL NAIL STICKERS BLISSFUL PREPACK</v>
      </c>
      <c r="J3930">
        <f>'[2]Order Form'!I3879</f>
        <v>1</v>
      </c>
      <c r="K3930">
        <f>'[2]Order Form'!J3879</f>
        <v>362.7</v>
      </c>
      <c r="L3930">
        <f>'[2]Order Form'!K3879</f>
        <v>598.46</v>
      </c>
      <c r="M3930">
        <f>'[2]Order Form'!L3708</f>
        <v>0</v>
      </c>
    </row>
    <row r="3931" spans="3:13" ht="15" hidden="1" customHeight="1" outlineLevel="2" x14ac:dyDescent="0.25">
      <c r="C3931" s="59" t="s">
        <v>37</v>
      </c>
      <c r="D3931" s="59" t="s">
        <v>37</v>
      </c>
      <c r="E3931" t="str">
        <f>'[2]Order Form'!D3880</f>
        <v>MGS016</v>
      </c>
      <c r="F3931" t="str">
        <f>'[2]Order Form'!E3880</f>
        <v>ND-20</v>
      </c>
      <c r="G3931">
        <f>'[2]Order Form'!F3880</f>
        <v>0</v>
      </c>
      <c r="H3931">
        <f>'[2]Order Form'!G3880</f>
        <v>0</v>
      </c>
      <c r="I3931" t="str">
        <f>'[2]Order Form'!H3880</f>
        <v>MITTY SEMI-CURED GEL NAIL STICKERS 
CRISP BREEZE</v>
      </c>
      <c r="J3931">
        <f>'[2]Order Form'!I3880</f>
        <v>3</v>
      </c>
      <c r="K3931">
        <f>'[2]Order Form'!J3880</f>
        <v>12.09</v>
      </c>
      <c r="L3931">
        <f>'[2]Order Form'!K3880</f>
        <v>19.95</v>
      </c>
      <c r="M3931">
        <f>'[2]Order Form'!L3709</f>
        <v>0</v>
      </c>
    </row>
    <row r="3932" spans="3:13" ht="15" hidden="1" customHeight="1" outlineLevel="2" x14ac:dyDescent="0.25">
      <c r="C3932" s="59" t="s">
        <v>37</v>
      </c>
      <c r="D3932" s="59" t="s">
        <v>37</v>
      </c>
      <c r="E3932" t="str">
        <f>'[2]Order Form'!D3881</f>
        <v>MGS019</v>
      </c>
      <c r="F3932" t="str">
        <f>'[2]Order Form'!E3881</f>
        <v>ND-20</v>
      </c>
      <c r="G3932">
        <f>'[2]Order Form'!F3881</f>
        <v>0</v>
      </c>
      <c r="H3932">
        <f>'[2]Order Form'!G3881</f>
        <v>0</v>
      </c>
      <c r="I3932" t="str">
        <f>'[2]Order Form'!H3881</f>
        <v>MITTY SEMI-CURED GEL NAIL STICKERS 
JUNGLE</v>
      </c>
      <c r="J3932">
        <f>'[2]Order Form'!I3881</f>
        <v>3</v>
      </c>
      <c r="K3932">
        <f>'[2]Order Form'!J3881</f>
        <v>12.09</v>
      </c>
      <c r="L3932">
        <f>'[2]Order Form'!K3881</f>
        <v>19.95</v>
      </c>
      <c r="M3932">
        <f>'[2]Order Form'!L3710</f>
        <v>0</v>
      </c>
    </row>
    <row r="3933" spans="3:13" ht="15" hidden="1" customHeight="1" outlineLevel="2" x14ac:dyDescent="0.25">
      <c r="C3933" s="59" t="s">
        <v>37</v>
      </c>
      <c r="D3933" s="59" t="s">
        <v>37</v>
      </c>
      <c r="E3933" t="str">
        <f>'[2]Order Form'!D3882</f>
        <v>MGS006</v>
      </c>
      <c r="F3933" t="str">
        <f>'[2]Order Form'!E3882</f>
        <v>ND-20</v>
      </c>
      <c r="G3933">
        <f>'[2]Order Form'!F3882</f>
        <v>0</v>
      </c>
      <c r="H3933">
        <f>'[2]Order Form'!G3882</f>
        <v>0</v>
      </c>
      <c r="I3933" t="str">
        <f>'[2]Order Form'!H3882</f>
        <v>MITTY SEMI-CURED GEL NAIL STICKERS 
REBEL</v>
      </c>
      <c r="J3933">
        <f>'[2]Order Form'!I3882</f>
        <v>3</v>
      </c>
      <c r="K3933">
        <f>'[2]Order Form'!J3882</f>
        <v>12.09</v>
      </c>
      <c r="L3933">
        <f>'[2]Order Form'!K3882</f>
        <v>19.95</v>
      </c>
      <c r="M3933">
        <f>'[2]Order Form'!L3711</f>
        <v>0</v>
      </c>
    </row>
    <row r="3934" spans="3:13" ht="15" hidden="1" customHeight="1" outlineLevel="2" x14ac:dyDescent="0.25">
      <c r="C3934" s="59" t="s">
        <v>37</v>
      </c>
      <c r="D3934" s="59" t="s">
        <v>37</v>
      </c>
      <c r="E3934" t="str">
        <f>'[2]Order Form'!D3883</f>
        <v>MGS014</v>
      </c>
      <c r="F3934" t="str">
        <f>'[2]Order Form'!E3883</f>
        <v>ND-20</v>
      </c>
      <c r="G3934">
        <f>'[2]Order Form'!F3883</f>
        <v>0</v>
      </c>
      <c r="H3934">
        <f>'[2]Order Form'!G3883</f>
        <v>0</v>
      </c>
      <c r="I3934" t="str">
        <f>'[2]Order Form'!H3883</f>
        <v xml:space="preserve">MITTY SEMI-CURED GEL NAIL STICKERS 
HARMONIC </v>
      </c>
      <c r="J3934">
        <f>'[2]Order Form'!I3883</f>
        <v>3</v>
      </c>
      <c r="K3934">
        <f>'[2]Order Form'!J3883</f>
        <v>12.09</v>
      </c>
      <c r="L3934">
        <f>'[2]Order Form'!K3883</f>
        <v>19.95</v>
      </c>
      <c r="M3934" t="e">
        <f>'[2]Order Form'!#REF!</f>
        <v>#REF!</v>
      </c>
    </row>
    <row r="3935" spans="3:13" ht="15" hidden="1" customHeight="1" outlineLevel="2" x14ac:dyDescent="0.25">
      <c r="C3935" s="59" t="s">
        <v>37</v>
      </c>
      <c r="D3935" s="59" t="s">
        <v>37</v>
      </c>
      <c r="E3935" t="str">
        <f>'[2]Order Form'!D3884</f>
        <v>MGS018</v>
      </c>
      <c r="F3935" t="str">
        <f>'[2]Order Form'!E3884</f>
        <v>ND-20</v>
      </c>
      <c r="G3935">
        <f>'[2]Order Form'!F3884</f>
        <v>0</v>
      </c>
      <c r="H3935">
        <f>'[2]Order Form'!G3884</f>
        <v>0</v>
      </c>
      <c r="I3935" t="str">
        <f>'[2]Order Form'!H3884</f>
        <v xml:space="preserve">MITTY SEMI-CURED GEL NAIL STICKERS 
MAYA </v>
      </c>
      <c r="J3935">
        <f>'[2]Order Form'!I3884</f>
        <v>3</v>
      </c>
      <c r="K3935">
        <f>'[2]Order Form'!J3884</f>
        <v>12.09</v>
      </c>
      <c r="L3935">
        <f>'[2]Order Form'!K3884</f>
        <v>19.95</v>
      </c>
      <c r="M3935" t="e">
        <f>'[2]Order Form'!#REF!</f>
        <v>#REF!</v>
      </c>
    </row>
    <row r="3936" spans="3:13" ht="15" hidden="1" customHeight="1" outlineLevel="2" x14ac:dyDescent="0.25">
      <c r="C3936" s="59" t="s">
        <v>37</v>
      </c>
      <c r="D3936" s="59" t="s">
        <v>37</v>
      </c>
      <c r="E3936" t="str">
        <f>'[2]Order Form'!D3885</f>
        <v>MGS013</v>
      </c>
      <c r="F3936" t="str">
        <f>'[2]Order Form'!E3885</f>
        <v>ND-20</v>
      </c>
      <c r="G3936">
        <f>'[2]Order Form'!F3885</f>
        <v>0</v>
      </c>
      <c r="H3936">
        <f>'[2]Order Form'!G3885</f>
        <v>0</v>
      </c>
      <c r="I3936" t="str">
        <f>'[2]Order Form'!H3885</f>
        <v>MITTY SEMI-CURED GEL NAIL STICKERS 
BLISSFUL</v>
      </c>
      <c r="J3936">
        <f>'[2]Order Form'!I3885</f>
        <v>3</v>
      </c>
      <c r="K3936">
        <f>'[2]Order Form'!J3885</f>
        <v>12.09</v>
      </c>
      <c r="L3936">
        <f>'[2]Order Form'!K3885</f>
        <v>19.95</v>
      </c>
      <c r="M3936">
        <f>'[2]Order Form'!L3712</f>
        <v>0</v>
      </c>
    </row>
    <row r="3937" spans="3:13" ht="15" hidden="1" customHeight="1" outlineLevel="2" x14ac:dyDescent="0.25">
      <c r="C3937" s="59" t="s">
        <v>37</v>
      </c>
      <c r="D3937" s="59" t="s">
        <v>37</v>
      </c>
      <c r="E3937" t="str">
        <f>'[2]Order Form'!D3886</f>
        <v>MGS020</v>
      </c>
      <c r="F3937" t="str">
        <f>'[2]Order Form'!E3886</f>
        <v>ND-20</v>
      </c>
      <c r="G3937">
        <f>'[2]Order Form'!F3886</f>
        <v>0</v>
      </c>
      <c r="H3937">
        <f>'[2]Order Form'!G3886</f>
        <v>0</v>
      </c>
      <c r="I3937" t="str">
        <f>'[2]Order Form'!H3886</f>
        <v>MITTY SEMI-CURED GEL NAIL STICKERS 
JAM</v>
      </c>
      <c r="J3937">
        <f>'[2]Order Form'!I3886</f>
        <v>3</v>
      </c>
      <c r="K3937">
        <f>'[2]Order Form'!J3886</f>
        <v>12.09</v>
      </c>
      <c r="L3937">
        <f>'[2]Order Form'!K3886</f>
        <v>19.95</v>
      </c>
      <c r="M3937">
        <f>'[2]Order Form'!L3713</f>
        <v>0</v>
      </c>
    </row>
    <row r="3938" spans="3:13" ht="15" hidden="1" customHeight="1" outlineLevel="2" x14ac:dyDescent="0.25">
      <c r="C3938" s="59" t="s">
        <v>37</v>
      </c>
      <c r="D3938" s="59" t="s">
        <v>37</v>
      </c>
      <c r="E3938" t="str">
        <f>'[2]Order Form'!D3887</f>
        <v>MGS001</v>
      </c>
      <c r="F3938" t="str">
        <f>'[2]Order Form'!E3887</f>
        <v>ND-20</v>
      </c>
      <c r="G3938">
        <f>'[2]Order Form'!F3887</f>
        <v>0</v>
      </c>
      <c r="H3938">
        <f>'[2]Order Form'!G3887</f>
        <v>0</v>
      </c>
      <c r="I3938" t="str">
        <f>'[2]Order Form'!H3887</f>
        <v>MITTY SEMI-CURED GEL NAIL STICKERS 
CELESTIAL</v>
      </c>
      <c r="J3938">
        <f>'[2]Order Form'!I3887</f>
        <v>3</v>
      </c>
      <c r="K3938">
        <f>'[2]Order Form'!J3887</f>
        <v>12.09</v>
      </c>
      <c r="L3938">
        <f>'[2]Order Form'!K3887</f>
        <v>19.95</v>
      </c>
      <c r="M3938">
        <f>'[2]Order Form'!L3714</f>
        <v>0</v>
      </c>
    </row>
    <row r="3939" spans="3:13" ht="15" hidden="1" customHeight="1" outlineLevel="2" x14ac:dyDescent="0.25">
      <c r="C3939" s="59" t="s">
        <v>37</v>
      </c>
      <c r="D3939" s="59" t="s">
        <v>37</v>
      </c>
      <c r="E3939" t="str">
        <f>'[2]Order Form'!D3888</f>
        <v>MGS010</v>
      </c>
      <c r="F3939" t="str">
        <f>'[2]Order Form'!E3888</f>
        <v>ND-20</v>
      </c>
      <c r="G3939">
        <f>'[2]Order Form'!F3888</f>
        <v>0</v>
      </c>
      <c r="H3939">
        <f>'[2]Order Form'!G3888</f>
        <v>0</v>
      </c>
      <c r="I3939" t="str">
        <f>'[2]Order Form'!H3888</f>
        <v>MITTY SEMI-CURED GEL NAIL STICKERS 
FLUFFY CLOUDS</v>
      </c>
      <c r="J3939">
        <f>'[2]Order Form'!I3888</f>
        <v>3</v>
      </c>
      <c r="K3939">
        <f>'[2]Order Form'!J3888</f>
        <v>12.09</v>
      </c>
      <c r="L3939">
        <f>'[2]Order Form'!K3888</f>
        <v>19.95</v>
      </c>
      <c r="M3939">
        <f>'[2]Order Form'!L3715</f>
        <v>0</v>
      </c>
    </row>
    <row r="3940" spans="3:13" ht="15" hidden="1" customHeight="1" outlineLevel="2" x14ac:dyDescent="0.25">
      <c r="C3940" s="59" t="s">
        <v>37</v>
      </c>
      <c r="D3940" s="59" t="s">
        <v>37</v>
      </c>
      <c r="E3940" t="str">
        <f>'[2]Order Form'!D3889</f>
        <v>MGS005</v>
      </c>
      <c r="F3940" t="str">
        <f>'[2]Order Form'!E3889</f>
        <v>ND-20</v>
      </c>
      <c r="G3940">
        <f>'[2]Order Form'!F3889</f>
        <v>0</v>
      </c>
      <c r="H3940">
        <f>'[2]Order Form'!G3889</f>
        <v>0</v>
      </c>
      <c r="I3940" t="str">
        <f>'[2]Order Form'!H3889</f>
        <v>MITTY SEMI-CURED GEL NAIL STICKERS 
MAJESTIC</v>
      </c>
      <c r="J3940">
        <f>'[2]Order Form'!I3889</f>
        <v>3</v>
      </c>
      <c r="K3940">
        <f>'[2]Order Form'!J3889</f>
        <v>12.09</v>
      </c>
      <c r="L3940">
        <f>'[2]Order Form'!K3889</f>
        <v>19.95</v>
      </c>
      <c r="M3940">
        <f>'[2]Order Form'!L3716</f>
        <v>0</v>
      </c>
    </row>
    <row r="3941" spans="3:13" ht="15" hidden="1" customHeight="1" outlineLevel="2" x14ac:dyDescent="0.25">
      <c r="C3941" s="59" t="s">
        <v>37</v>
      </c>
      <c r="D3941" s="59" t="s">
        <v>37</v>
      </c>
      <c r="E3941">
        <f>'[2]Order Form'!D3890</f>
        <v>0</v>
      </c>
      <c r="F3941">
        <f>'[2]Order Form'!E3890</f>
        <v>0</v>
      </c>
      <c r="G3941">
        <f>'[2]Order Form'!F3890</f>
        <v>0</v>
      </c>
      <c r="H3941">
        <f>'[2]Order Form'!G3890</f>
        <v>0</v>
      </c>
      <c r="I3941">
        <f>'[2]Order Form'!H3890</f>
        <v>0</v>
      </c>
      <c r="J3941">
        <f>'[2]Order Form'!I3890</f>
        <v>0</v>
      </c>
      <c r="K3941">
        <f>'[2]Order Form'!J3890</f>
        <v>0</v>
      </c>
      <c r="L3941">
        <f>'[2]Order Form'!K3890</f>
        <v>0</v>
      </c>
      <c r="M3941">
        <f>'[2]Order Form'!L3717</f>
        <v>0</v>
      </c>
    </row>
    <row r="3942" spans="3:13" ht="15" hidden="1" customHeight="1" outlineLevel="2" x14ac:dyDescent="0.25">
      <c r="C3942" s="59" t="s">
        <v>37</v>
      </c>
      <c r="D3942" s="59" t="s">
        <v>37</v>
      </c>
      <c r="E3942">
        <f>'[2]Order Form'!D3891</f>
        <v>0</v>
      </c>
      <c r="F3942">
        <f>'[2]Order Form'!E3891</f>
        <v>0</v>
      </c>
      <c r="G3942">
        <f>'[2]Order Form'!F3891</f>
        <v>0</v>
      </c>
      <c r="H3942">
        <f>'[2]Order Form'!G3891</f>
        <v>0</v>
      </c>
      <c r="I3942">
        <f>'[2]Order Form'!H3891</f>
        <v>0</v>
      </c>
      <c r="J3942">
        <f>'[2]Order Form'!I3891</f>
        <v>0</v>
      </c>
      <c r="K3942">
        <f>'[2]Order Form'!J3891</f>
        <v>0</v>
      </c>
      <c r="L3942">
        <f>'[2]Order Form'!K3891</f>
        <v>0</v>
      </c>
      <c r="M3942">
        <f>'[2]Order Form'!L3718</f>
        <v>0</v>
      </c>
    </row>
    <row r="3943" spans="3:13" ht="15" hidden="1" customHeight="1" outlineLevel="2" x14ac:dyDescent="0.25">
      <c r="C3943" s="59" t="s">
        <v>37</v>
      </c>
      <c r="D3943" s="59" t="s">
        <v>37</v>
      </c>
      <c r="E3943">
        <f>'[2]Order Form'!D3892</f>
        <v>400000</v>
      </c>
      <c r="F3943" t="str">
        <f>'[2]Order Form'!E3892</f>
        <v>FS-B5</v>
      </c>
      <c r="G3943">
        <f>'[2]Order Form'!F3892</f>
        <v>0</v>
      </c>
      <c r="H3943" t="str">
        <f>'[2]Order Form'!G3892</f>
        <v>P</v>
      </c>
      <c r="I3943" t="str">
        <f>'[2]Order Form'!H3892</f>
        <v>OLLIE &amp; PAIGE STAND PREPACK
(includes stand and stock)</v>
      </c>
      <c r="J3943">
        <f>'[2]Order Form'!I3892</f>
        <v>1</v>
      </c>
      <c r="K3943">
        <f>'[2]Order Form'!J3892</f>
        <v>699.83</v>
      </c>
      <c r="L3943">
        <f>'[2]Order Form'!K3892</f>
        <v>1154.72</v>
      </c>
      <c r="M3943">
        <f>'[2]Order Form'!L3719</f>
        <v>0</v>
      </c>
    </row>
    <row r="3944" spans="3:13" ht="15" hidden="1" customHeight="1" outlineLevel="2" x14ac:dyDescent="0.25">
      <c r="C3944" s="59" t="s">
        <v>37</v>
      </c>
      <c r="D3944" s="59" t="s">
        <v>37</v>
      </c>
      <c r="E3944" t="str">
        <f>'[2]Order Form'!D3893</f>
        <v>S201</v>
      </c>
      <c r="F3944" t="str">
        <f>'[2]Order Form'!E3893</f>
        <v>020</v>
      </c>
      <c r="G3944">
        <f>'[2]Order Form'!F3893</f>
        <v>0</v>
      </c>
      <c r="H3944">
        <f>'[2]Order Form'!G3893</f>
        <v>0</v>
      </c>
      <c r="I3944" t="str">
        <f>'[2]Order Form'!H3893</f>
        <v>OLLIE &amp; PAIGE DISPLAY STAND WITH HEADER
(stand only)</v>
      </c>
      <c r="J3944">
        <f>'[2]Order Form'!I3893</f>
        <v>1</v>
      </c>
      <c r="K3944">
        <f>'[2]Order Form'!J3893</f>
        <v>250</v>
      </c>
      <c r="L3944">
        <f>'[2]Order Form'!K3893</f>
        <v>0</v>
      </c>
      <c r="M3944">
        <f>'[2]Order Form'!L3720</f>
        <v>0</v>
      </c>
    </row>
    <row r="3945" spans="3:13" ht="15" hidden="1" customHeight="1" outlineLevel="2" x14ac:dyDescent="0.25">
      <c r="C3945" s="59" t="s">
        <v>37</v>
      </c>
      <c r="D3945" s="59" t="s">
        <v>37</v>
      </c>
      <c r="E3945">
        <f>'[2]Order Form'!D3894</f>
        <v>0</v>
      </c>
      <c r="F3945">
        <f>'[2]Order Form'!E3894</f>
        <v>0</v>
      </c>
      <c r="G3945">
        <f>'[2]Order Form'!F3894</f>
        <v>0</v>
      </c>
      <c r="H3945">
        <f>'[2]Order Form'!G3894</f>
        <v>0</v>
      </c>
      <c r="I3945">
        <f>'[2]Order Form'!H3894</f>
        <v>0</v>
      </c>
      <c r="J3945">
        <f>'[2]Order Form'!I3894</f>
        <v>0</v>
      </c>
      <c r="K3945">
        <f>'[2]Order Form'!J3894</f>
        <v>0</v>
      </c>
      <c r="L3945">
        <f>'[2]Order Form'!K3894</f>
        <v>0</v>
      </c>
      <c r="M3945">
        <f>'[2]Order Form'!L3721</f>
        <v>0</v>
      </c>
    </row>
    <row r="3946" spans="3:13" ht="15" hidden="1" customHeight="1" outlineLevel="2" x14ac:dyDescent="0.25">
      <c r="C3946" s="59" t="s">
        <v>37</v>
      </c>
      <c r="D3946" s="59" t="s">
        <v>37</v>
      </c>
      <c r="E3946">
        <f>'[2]Order Form'!D3895</f>
        <v>370024</v>
      </c>
      <c r="F3946" t="str">
        <f>'[2]Order Form'!E3895</f>
        <v>03-04</v>
      </c>
      <c r="G3946">
        <f>'[2]Order Form'!F3895</f>
        <v>0</v>
      </c>
      <c r="H3946" t="str">
        <f>'[2]Order Form'!G3895</f>
        <v>P</v>
      </c>
      <c r="I3946" t="str">
        <f>'[2]Order Form'!H3895</f>
        <v>OLLIE &amp; PAIGE RATTLES PREPACK (8)</v>
      </c>
      <c r="J3946">
        <f>'[2]Order Form'!I3895</f>
        <v>1</v>
      </c>
      <c r="K3946">
        <f>'[2]Order Form'!J3895</f>
        <v>67.64</v>
      </c>
      <c r="L3946">
        <f>'[2]Order Form'!K3895</f>
        <v>111.61</v>
      </c>
      <c r="M3946">
        <f>'[2]Order Form'!L3722</f>
        <v>0</v>
      </c>
    </row>
    <row r="3947" spans="3:13" ht="15" hidden="1" customHeight="1" outlineLevel="2" x14ac:dyDescent="0.25">
      <c r="C3947" s="59" t="s">
        <v>37</v>
      </c>
      <c r="D3947" s="59" t="s">
        <v>37</v>
      </c>
      <c r="E3947">
        <f>'[2]Order Form'!D3896</f>
        <v>350233</v>
      </c>
      <c r="F3947" t="str">
        <f>'[2]Order Form'!E3896</f>
        <v>03-04</v>
      </c>
      <c r="G3947">
        <f>'[2]Order Form'!F3896</f>
        <v>0</v>
      </c>
      <c r="H3947">
        <f>'[2]Order Form'!G3896</f>
        <v>0</v>
      </c>
      <c r="I3947" t="str">
        <f>'[2]Order Form'!H3896</f>
        <v>OLLIE &amp; PAIGE LAYLA THE BUNNY RATTLE</v>
      </c>
      <c r="J3947">
        <f>'[2]Order Form'!I3896</f>
        <v>2</v>
      </c>
      <c r="K3947">
        <f>'[2]Order Form'!J3896</f>
        <v>7.85</v>
      </c>
      <c r="L3947">
        <f>'[2]Order Form'!K3896</f>
        <v>12.95</v>
      </c>
      <c r="M3947">
        <f>'[2]Order Form'!L3723</f>
        <v>0</v>
      </c>
    </row>
    <row r="3948" spans="3:13" ht="15" hidden="1" customHeight="1" outlineLevel="2" x14ac:dyDescent="0.25">
      <c r="C3948" s="59" t="s">
        <v>37</v>
      </c>
      <c r="D3948" s="59" t="s">
        <v>37</v>
      </c>
      <c r="E3948">
        <f>'[2]Order Form'!D3897</f>
        <v>350234</v>
      </c>
      <c r="F3948" t="str">
        <f>'[2]Order Form'!E3897</f>
        <v>03-04</v>
      </c>
      <c r="G3948">
        <f>'[2]Order Form'!F3897</f>
        <v>0</v>
      </c>
      <c r="H3948">
        <f>'[2]Order Form'!G3897</f>
        <v>0</v>
      </c>
      <c r="I3948" t="str">
        <f>'[2]Order Form'!H3897</f>
        <v>OLLIE &amp; PAIGE GUS THE DOG RATTLE</v>
      </c>
      <c r="J3948">
        <f>'[2]Order Form'!I3897</f>
        <v>2</v>
      </c>
      <c r="K3948">
        <f>'[2]Order Form'!J3897</f>
        <v>7.85</v>
      </c>
      <c r="L3948">
        <f>'[2]Order Form'!K3897</f>
        <v>12.95</v>
      </c>
      <c r="M3948">
        <f>'[2]Order Form'!L3724</f>
        <v>0</v>
      </c>
    </row>
    <row r="3949" spans="3:13" ht="15" hidden="1" customHeight="1" outlineLevel="2" x14ac:dyDescent="0.25">
      <c r="C3949" s="59" t="s">
        <v>37</v>
      </c>
      <c r="D3949" s="59" t="s">
        <v>37</v>
      </c>
      <c r="E3949">
        <f>'[2]Order Form'!D3898</f>
        <v>350240</v>
      </c>
      <c r="F3949" t="str">
        <f>'[2]Order Form'!E3898</f>
        <v>03-04</v>
      </c>
      <c r="G3949">
        <f>'[2]Order Form'!F3898</f>
        <v>0</v>
      </c>
      <c r="H3949">
        <f>'[2]Order Form'!G3898</f>
        <v>0</v>
      </c>
      <c r="I3949" t="str">
        <f>'[2]Order Form'!H3898</f>
        <v>OLLIE &amp; PAIGE CHARLES THE BEAR RATTLE</v>
      </c>
      <c r="J3949">
        <f>'[2]Order Form'!I3898</f>
        <v>2</v>
      </c>
      <c r="K3949">
        <f>'[2]Order Form'!J3898</f>
        <v>9.06</v>
      </c>
      <c r="L3949">
        <f>'[2]Order Form'!K3898</f>
        <v>14.95</v>
      </c>
      <c r="M3949">
        <f>'[2]Order Form'!L3725</f>
        <v>0</v>
      </c>
    </row>
    <row r="3950" spans="3:13" ht="15" hidden="1" customHeight="1" outlineLevel="2" x14ac:dyDescent="0.25">
      <c r="C3950" s="59" t="s">
        <v>37</v>
      </c>
      <c r="D3950" s="59" t="s">
        <v>37</v>
      </c>
      <c r="E3950">
        <f>'[2]Order Form'!D3899</f>
        <v>350241</v>
      </c>
      <c r="F3950" t="str">
        <f>'[2]Order Form'!E3899</f>
        <v>03-04</v>
      </c>
      <c r="G3950">
        <f>'[2]Order Form'!F3899</f>
        <v>0</v>
      </c>
      <c r="H3950">
        <f>'[2]Order Form'!G3899</f>
        <v>0</v>
      </c>
      <c r="I3950" t="str">
        <f>'[2]Order Form'!H3899</f>
        <v>OLLIE &amp; PAIGE RUBY THE RABBIT RATTLE</v>
      </c>
      <c r="J3950">
        <f>'[2]Order Form'!I3899</f>
        <v>2</v>
      </c>
      <c r="K3950">
        <f>'[2]Order Form'!J3899</f>
        <v>9.06</v>
      </c>
      <c r="L3950">
        <f>'[2]Order Form'!K3899</f>
        <v>14.95</v>
      </c>
      <c r="M3950">
        <f>'[2]Order Form'!L3726</f>
        <v>0</v>
      </c>
    </row>
    <row r="3951" spans="3:13" ht="15" hidden="1" customHeight="1" outlineLevel="2" x14ac:dyDescent="0.25">
      <c r="C3951" s="59" t="s">
        <v>37</v>
      </c>
      <c r="D3951" s="59" t="s">
        <v>37</v>
      </c>
      <c r="E3951">
        <f>'[2]Order Form'!D3900</f>
        <v>0</v>
      </c>
      <c r="F3951">
        <f>'[2]Order Form'!E3900</f>
        <v>0</v>
      </c>
      <c r="G3951">
        <f>'[2]Order Form'!F3900</f>
        <v>0</v>
      </c>
      <c r="H3951">
        <f>'[2]Order Form'!G3900</f>
        <v>0</v>
      </c>
      <c r="I3951">
        <f>'[2]Order Form'!H3900</f>
        <v>0</v>
      </c>
      <c r="J3951">
        <f>'[2]Order Form'!I3900</f>
        <v>0</v>
      </c>
      <c r="K3951">
        <f>'[2]Order Form'!J3900</f>
        <v>0</v>
      </c>
      <c r="L3951">
        <f>'[2]Order Form'!K3900</f>
        <v>0</v>
      </c>
      <c r="M3951">
        <f>'[2]Order Form'!L3727</f>
        <v>0</v>
      </c>
    </row>
    <row r="3952" spans="3:13" ht="15" hidden="1" customHeight="1" outlineLevel="2" x14ac:dyDescent="0.25">
      <c r="C3952" s="59" t="s">
        <v>37</v>
      </c>
      <c r="D3952" s="59" t="s">
        <v>37</v>
      </c>
      <c r="E3952">
        <f>'[2]Order Form'!D3901</f>
        <v>0</v>
      </c>
      <c r="F3952">
        <f>'[2]Order Form'!E3901</f>
        <v>0</v>
      </c>
      <c r="G3952">
        <f>'[2]Order Form'!F3901</f>
        <v>0</v>
      </c>
      <c r="H3952">
        <f>'[2]Order Form'!G3901</f>
        <v>0</v>
      </c>
      <c r="I3952">
        <f>'[2]Order Form'!H3901</f>
        <v>0</v>
      </c>
      <c r="J3952">
        <f>'[2]Order Form'!I3901</f>
        <v>0</v>
      </c>
      <c r="K3952">
        <f>'[2]Order Form'!J3901</f>
        <v>0</v>
      </c>
      <c r="L3952">
        <f>'[2]Order Form'!K3901</f>
        <v>0</v>
      </c>
      <c r="M3952">
        <f>'[2]Order Form'!L3728</f>
        <v>0</v>
      </c>
    </row>
    <row r="3953" spans="3:13" ht="15" hidden="1" customHeight="1" outlineLevel="2" x14ac:dyDescent="0.25">
      <c r="C3953" s="59" t="s">
        <v>37</v>
      </c>
      <c r="D3953" s="59" t="s">
        <v>37</v>
      </c>
      <c r="E3953">
        <f>'[2]Order Form'!D3902</f>
        <v>370022</v>
      </c>
      <c r="F3953" t="str">
        <f>'[2]Order Form'!E3902</f>
        <v>ND-09</v>
      </c>
      <c r="G3953">
        <f>'[2]Order Form'!F3902</f>
        <v>0</v>
      </c>
      <c r="H3953" t="str">
        <f>'[2]Order Form'!G3902</f>
        <v>P - LOW</v>
      </c>
      <c r="I3953" t="str">
        <f>'[2]Order Form'!H3902</f>
        <v>OLLIE &amp; PAIGE CUDDLE TOYS PREPACK</v>
      </c>
      <c r="J3953">
        <f>'[2]Order Form'!I3902</f>
        <v>1</v>
      </c>
      <c r="K3953">
        <f>'[2]Order Form'!J3902</f>
        <v>145.08000000000001</v>
      </c>
      <c r="L3953">
        <f>'[2]Order Form'!K3902</f>
        <v>239.38</v>
      </c>
      <c r="M3953">
        <f>'[2]Order Form'!L3729</f>
        <v>0</v>
      </c>
    </row>
    <row r="3954" spans="3:13" ht="15" hidden="1" customHeight="1" outlineLevel="2" x14ac:dyDescent="0.25">
      <c r="C3954" s="59" t="s">
        <v>37</v>
      </c>
      <c r="D3954" s="59" t="s">
        <v>37</v>
      </c>
      <c r="E3954">
        <f>'[2]Order Form'!D3903</f>
        <v>350235</v>
      </c>
      <c r="F3954" t="str">
        <f>'[2]Order Form'!E3903</f>
        <v>ND-09</v>
      </c>
      <c r="G3954">
        <f>'[2]Order Form'!F3903</f>
        <v>0</v>
      </c>
      <c r="H3954">
        <f>'[2]Order Form'!G3903</f>
        <v>0</v>
      </c>
      <c r="I3954" t="str">
        <f>'[2]Order Form'!H3903</f>
        <v>OLLIE &amp; PAIGE CLEO THE OWL CUDDLE TOY</v>
      </c>
      <c r="J3954">
        <f>'[2]Order Form'!I3903</f>
        <v>2</v>
      </c>
      <c r="K3954">
        <f>'[2]Order Form'!J3903</f>
        <v>12.09</v>
      </c>
      <c r="L3954">
        <f>'[2]Order Form'!K3903</f>
        <v>19.95</v>
      </c>
      <c r="M3954">
        <f>'[2]Order Form'!L3730</f>
        <v>0</v>
      </c>
    </row>
    <row r="3955" spans="3:13" ht="15" hidden="1" customHeight="1" outlineLevel="2" x14ac:dyDescent="0.25">
      <c r="C3955" s="59" t="s">
        <v>37</v>
      </c>
      <c r="D3955" s="59" t="s">
        <v>37</v>
      </c>
      <c r="E3955">
        <f>'[2]Order Form'!D3904</f>
        <v>350053</v>
      </c>
      <c r="F3955" t="str">
        <f>'[2]Order Form'!E3904</f>
        <v>ND-09</v>
      </c>
      <c r="G3955">
        <f>'[2]Order Form'!F3904</f>
        <v>0</v>
      </c>
      <c r="H3955">
        <f>'[2]Order Form'!G3904</f>
        <v>0</v>
      </c>
      <c r="I3955" t="str">
        <f>'[2]Order Form'!H3904</f>
        <v>OLLIE &amp; PAIGE BILLY THE BEAR CUDDLE TOY</v>
      </c>
      <c r="J3955">
        <f>'[2]Order Form'!I3904</f>
        <v>2</v>
      </c>
      <c r="K3955">
        <f>'[2]Order Form'!J3904</f>
        <v>12.09</v>
      </c>
      <c r="L3955">
        <f>'[2]Order Form'!K3904</f>
        <v>19.95</v>
      </c>
      <c r="M3955">
        <f>'[2]Order Form'!L3731</f>
        <v>0</v>
      </c>
    </row>
    <row r="3956" spans="3:13" ht="15" hidden="1" customHeight="1" outlineLevel="2" x14ac:dyDescent="0.25">
      <c r="C3956" s="59" t="s">
        <v>37</v>
      </c>
      <c r="D3956" s="59" t="s">
        <v>37</v>
      </c>
      <c r="E3956">
        <f>'[2]Order Form'!D3905</f>
        <v>350236</v>
      </c>
      <c r="F3956" t="str">
        <f>'[2]Order Form'!E3905</f>
        <v>ND-09</v>
      </c>
      <c r="G3956">
        <f>'[2]Order Form'!F3905</f>
        <v>0</v>
      </c>
      <c r="H3956" t="str">
        <f>'[2]Order Form'!G3905</f>
        <v>LOW</v>
      </c>
      <c r="I3956" t="str">
        <f>'[2]Order Form'!H3905</f>
        <v>OLLIE &amp; PAIGE SUNNY THE SHEEP CUDDLE TOY</v>
      </c>
      <c r="J3956">
        <f>'[2]Order Form'!I3905</f>
        <v>2</v>
      </c>
      <c r="K3956">
        <f>'[2]Order Form'!J3905</f>
        <v>12.09</v>
      </c>
      <c r="L3956">
        <f>'[2]Order Form'!K3905</f>
        <v>19.95</v>
      </c>
      <c r="M3956">
        <f>'[2]Order Form'!L3732</f>
        <v>0</v>
      </c>
    </row>
    <row r="3957" spans="3:13" ht="15" hidden="1" customHeight="1" outlineLevel="2" x14ac:dyDescent="0.25">
      <c r="C3957" s="59" t="s">
        <v>37</v>
      </c>
      <c r="D3957" s="59" t="s">
        <v>37</v>
      </c>
      <c r="E3957">
        <f>'[2]Order Form'!D3906</f>
        <v>350237</v>
      </c>
      <c r="F3957" t="str">
        <f>'[2]Order Form'!E3906</f>
        <v>ND-09</v>
      </c>
      <c r="G3957">
        <f>'[2]Order Form'!F3906</f>
        <v>0</v>
      </c>
      <c r="H3957">
        <f>'[2]Order Form'!G3906</f>
        <v>0</v>
      </c>
      <c r="I3957" t="str">
        <f>'[2]Order Form'!H3906</f>
        <v>OLLIE &amp; PAIGE CLOVER THE BUNNY CUDDLE TOY</v>
      </c>
      <c r="J3957">
        <f>'[2]Order Form'!I3906</f>
        <v>2</v>
      </c>
      <c r="K3957">
        <f>'[2]Order Form'!J3906</f>
        <v>12.09</v>
      </c>
      <c r="L3957">
        <f>'[2]Order Form'!K3906</f>
        <v>19.95</v>
      </c>
      <c r="M3957">
        <f>'[2]Order Form'!L3733</f>
        <v>0</v>
      </c>
    </row>
    <row r="3958" spans="3:13" ht="15" hidden="1" customHeight="1" outlineLevel="2" x14ac:dyDescent="0.25">
      <c r="C3958" s="59" t="s">
        <v>37</v>
      </c>
      <c r="D3958" s="59" t="s">
        <v>37</v>
      </c>
      <c r="E3958">
        <f>'[2]Order Form'!D3907</f>
        <v>350238</v>
      </c>
      <c r="F3958" t="str">
        <f>'[2]Order Form'!E3907</f>
        <v>ND-09</v>
      </c>
      <c r="G3958">
        <f>'[2]Order Form'!F3907</f>
        <v>0</v>
      </c>
      <c r="H3958">
        <f>'[2]Order Form'!G3907</f>
        <v>0</v>
      </c>
      <c r="I3958" t="str">
        <f>'[2]Order Form'!H3907</f>
        <v>OLLIE &amp; PAIGE ROVER THE DOG CUDDLE TOY</v>
      </c>
      <c r="J3958">
        <f>'[2]Order Form'!I3907</f>
        <v>2</v>
      </c>
      <c r="K3958">
        <f>'[2]Order Form'!J3907</f>
        <v>12.09</v>
      </c>
      <c r="L3958">
        <f>'[2]Order Form'!K3907</f>
        <v>19.95</v>
      </c>
      <c r="M3958" t="e">
        <f>'[2]Order Form'!#REF!</f>
        <v>#REF!</v>
      </c>
    </row>
    <row r="3959" spans="3:13" ht="15" hidden="1" customHeight="1" outlineLevel="2" x14ac:dyDescent="0.25">
      <c r="C3959" s="59" t="s">
        <v>37</v>
      </c>
      <c r="D3959" s="59" t="s">
        <v>37</v>
      </c>
      <c r="E3959">
        <f>'[2]Order Form'!D3908</f>
        <v>350239</v>
      </c>
      <c r="F3959" t="str">
        <f>'[2]Order Form'!E3908</f>
        <v>ND-09</v>
      </c>
      <c r="G3959">
        <f>'[2]Order Form'!F3908</f>
        <v>0</v>
      </c>
      <c r="H3959">
        <f>'[2]Order Form'!G3908</f>
        <v>0</v>
      </c>
      <c r="I3959" t="str">
        <f>'[2]Order Form'!H3908</f>
        <v>OLLIE &amp; PAIGE FINN THE BEAR CUDDLE TOY</v>
      </c>
      <c r="J3959">
        <f>'[2]Order Form'!I3908</f>
        <v>2</v>
      </c>
      <c r="K3959">
        <f>'[2]Order Form'!J3908</f>
        <v>12.09</v>
      </c>
      <c r="L3959">
        <f>'[2]Order Form'!K3908</f>
        <v>19.95</v>
      </c>
      <c r="M3959">
        <f>'[2]Order Form'!L3734</f>
        <v>0</v>
      </c>
    </row>
    <row r="3960" spans="3:13" ht="15" hidden="1" customHeight="1" outlineLevel="2" x14ac:dyDescent="0.25">
      <c r="C3960" s="59" t="s">
        <v>37</v>
      </c>
      <c r="D3960" s="59" t="s">
        <v>37</v>
      </c>
      <c r="E3960">
        <f>'[2]Order Form'!D3909</f>
        <v>0</v>
      </c>
      <c r="F3960">
        <f>'[2]Order Form'!E3909</f>
        <v>0</v>
      </c>
      <c r="G3960">
        <f>'[2]Order Form'!F3909</f>
        <v>0</v>
      </c>
      <c r="H3960">
        <f>'[2]Order Form'!G3909</f>
        <v>0</v>
      </c>
      <c r="I3960">
        <f>'[2]Order Form'!H3909</f>
        <v>0</v>
      </c>
      <c r="J3960">
        <f>'[2]Order Form'!I3909</f>
        <v>0</v>
      </c>
      <c r="K3960">
        <f>'[2]Order Form'!J3909</f>
        <v>0</v>
      </c>
      <c r="L3960">
        <f>'[2]Order Form'!K3909</f>
        <v>0</v>
      </c>
      <c r="M3960">
        <f>'[2]Order Form'!L3735</f>
        <v>0</v>
      </c>
    </row>
    <row r="3961" spans="3:13" ht="15" hidden="1" customHeight="1" outlineLevel="2" x14ac:dyDescent="0.25">
      <c r="C3961" s="59" t="s">
        <v>37</v>
      </c>
      <c r="D3961" s="59" t="s">
        <v>37</v>
      </c>
      <c r="E3961">
        <f>'[2]Order Form'!D3910</f>
        <v>370026</v>
      </c>
      <c r="F3961" t="str">
        <f>'[2]Order Form'!E3910</f>
        <v>03-08</v>
      </c>
      <c r="G3961">
        <f>'[2]Order Form'!F3910</f>
        <v>0</v>
      </c>
      <c r="H3961" t="str">
        <f>'[2]Order Form'!G3910</f>
        <v>P</v>
      </c>
      <c r="I3961" t="str">
        <f>'[2]Order Form'!H3910</f>
        <v>OLLIE &amp; PAIGE SEASON'S CUDDLE TOYS PREPACK</v>
      </c>
      <c r="J3961">
        <f>'[2]Order Form'!I3910</f>
        <v>1</v>
      </c>
      <c r="K3961">
        <f>'[2]Order Form'!J3910</f>
        <v>193.44</v>
      </c>
      <c r="L3961">
        <f>'[2]Order Form'!K3910</f>
        <v>319.18</v>
      </c>
      <c r="M3961">
        <f>'[2]Order Form'!L3736</f>
        <v>0</v>
      </c>
    </row>
    <row r="3962" spans="3:13" ht="15" hidden="1" customHeight="1" outlineLevel="2" x14ac:dyDescent="0.25">
      <c r="C3962" s="59" t="s">
        <v>37</v>
      </c>
      <c r="D3962" s="59" t="s">
        <v>37</v>
      </c>
      <c r="E3962">
        <f>'[2]Order Form'!D3911</f>
        <v>350040</v>
      </c>
      <c r="F3962" t="str">
        <f>'[2]Order Form'!E3911</f>
        <v>03-08</v>
      </c>
      <c r="G3962">
        <f>'[2]Order Form'!F3911</f>
        <v>0</v>
      </c>
      <c r="H3962">
        <f>'[2]Order Form'!G3911</f>
        <v>0</v>
      </c>
      <c r="I3962" t="str">
        <f>'[2]Order Form'!H3911</f>
        <v>OLLIE &amp; PAIGE CUDDLE BLANKET WALTER THE GIRAFFE</v>
      </c>
      <c r="J3962">
        <f>'[2]Order Form'!I3911</f>
        <v>2</v>
      </c>
      <c r="K3962">
        <f>'[2]Order Form'!J3911</f>
        <v>12.09</v>
      </c>
      <c r="L3962">
        <f>'[2]Order Form'!K3911</f>
        <v>19.95</v>
      </c>
      <c r="M3962" t="e">
        <f>'[2]Order Form'!#REF!</f>
        <v>#REF!</v>
      </c>
    </row>
    <row r="3963" spans="3:13" ht="15" hidden="1" customHeight="1" outlineLevel="2" x14ac:dyDescent="0.25">
      <c r="C3963" s="59" t="s">
        <v>37</v>
      </c>
      <c r="D3963" s="59" t="s">
        <v>37</v>
      </c>
      <c r="E3963">
        <f>'[2]Order Form'!D3912</f>
        <v>350039</v>
      </c>
      <c r="F3963" t="str">
        <f>'[2]Order Form'!E3912</f>
        <v>03-08</v>
      </c>
      <c r="G3963">
        <f>'[2]Order Form'!F3912</f>
        <v>0</v>
      </c>
      <c r="H3963">
        <f>'[2]Order Form'!G3912</f>
        <v>0</v>
      </c>
      <c r="I3963" t="str">
        <f>'[2]Order Form'!H3912</f>
        <v>OLLIE &amp; PAIGE CUDDLE BLANKET MORRIS THE MONKEY</v>
      </c>
      <c r="J3963">
        <f>'[2]Order Form'!I3912</f>
        <v>2</v>
      </c>
      <c r="K3963">
        <f>'[2]Order Form'!J3912</f>
        <v>12.09</v>
      </c>
      <c r="L3963">
        <f>'[2]Order Form'!K3912</f>
        <v>19.95</v>
      </c>
      <c r="M3963">
        <f>'[2]Order Form'!L3737</f>
        <v>0</v>
      </c>
    </row>
    <row r="3964" spans="3:13" ht="15" hidden="1" customHeight="1" outlineLevel="2" x14ac:dyDescent="0.25">
      <c r="C3964" s="59" t="s">
        <v>37</v>
      </c>
      <c r="D3964" s="59" t="s">
        <v>37</v>
      </c>
      <c r="E3964">
        <f>'[2]Order Form'!D3913</f>
        <v>350263</v>
      </c>
      <c r="F3964" t="str">
        <f>'[2]Order Form'!E3913</f>
        <v>03-08</v>
      </c>
      <c r="G3964">
        <f>'[2]Order Form'!F3913</f>
        <v>0</v>
      </c>
      <c r="H3964">
        <f>'[2]Order Form'!G3913</f>
        <v>0</v>
      </c>
      <c r="I3964" t="str">
        <f>'[2]Order Form'!H3913</f>
        <v xml:space="preserve">OLLIE &amp; PAIGE CUDDLE BLANKET PHOEBE THE BUNNY </v>
      </c>
      <c r="J3964">
        <f>'[2]Order Form'!I3913</f>
        <v>2</v>
      </c>
      <c r="K3964">
        <f>'[2]Order Form'!J3913</f>
        <v>12.09</v>
      </c>
      <c r="L3964">
        <f>'[2]Order Form'!K3913</f>
        <v>19.95</v>
      </c>
      <c r="M3964" t="e">
        <f>'[2]Order Form'!#REF!</f>
        <v>#REF!</v>
      </c>
    </row>
    <row r="3965" spans="3:13" ht="15" hidden="1" customHeight="1" outlineLevel="2" x14ac:dyDescent="0.25">
      <c r="C3965" s="59" t="s">
        <v>37</v>
      </c>
      <c r="D3965" s="59" t="s">
        <v>37</v>
      </c>
      <c r="E3965">
        <f>'[2]Order Form'!D3914</f>
        <v>350264</v>
      </c>
      <c r="F3965" t="str">
        <f>'[2]Order Form'!E3914</f>
        <v>03-08</v>
      </c>
      <c r="G3965">
        <f>'[2]Order Form'!F3914</f>
        <v>0</v>
      </c>
      <c r="H3965">
        <f>'[2]Order Form'!G3914</f>
        <v>0</v>
      </c>
      <c r="I3965" t="str">
        <f>'[2]Order Form'!H3914</f>
        <v>OLLIE &amp; PAIGE CUDDLE BLANKET BASIL THE BUNNY</v>
      </c>
      <c r="J3965">
        <f>'[2]Order Form'!I3914</f>
        <v>2</v>
      </c>
      <c r="K3965">
        <f>'[2]Order Form'!J3914</f>
        <v>12.09</v>
      </c>
      <c r="L3965">
        <f>'[2]Order Form'!K3914</f>
        <v>19.95</v>
      </c>
      <c r="M3965">
        <f>'[2]Order Form'!L3738</f>
        <v>0</v>
      </c>
    </row>
    <row r="3966" spans="3:13" ht="15" hidden="1" customHeight="1" outlineLevel="2" x14ac:dyDescent="0.25">
      <c r="C3966" s="59" t="s">
        <v>37</v>
      </c>
      <c r="D3966" s="59" t="s">
        <v>37</v>
      </c>
      <c r="E3966">
        <f>'[2]Order Form'!D3915</f>
        <v>350262</v>
      </c>
      <c r="F3966" t="str">
        <f>'[2]Order Form'!E3915</f>
        <v>03-08</v>
      </c>
      <c r="G3966">
        <f>'[2]Order Form'!F3915</f>
        <v>0</v>
      </c>
      <c r="H3966">
        <f>'[2]Order Form'!G3915</f>
        <v>0</v>
      </c>
      <c r="I3966" t="str">
        <f>'[2]Order Form'!H3915</f>
        <v>OLLIE &amp; PAIGE CUDDLE BLANKET FELIX THE HIPPO</v>
      </c>
      <c r="J3966">
        <f>'[2]Order Form'!I3915</f>
        <v>2</v>
      </c>
      <c r="K3966">
        <f>'[2]Order Form'!J3915</f>
        <v>12.09</v>
      </c>
      <c r="L3966">
        <f>'[2]Order Form'!K3915</f>
        <v>19.95</v>
      </c>
      <c r="M3966">
        <f>'[2]Order Form'!L3739</f>
        <v>0</v>
      </c>
    </row>
    <row r="3967" spans="3:13" ht="15" hidden="1" customHeight="1" outlineLevel="2" x14ac:dyDescent="0.25">
      <c r="C3967" s="59" t="s">
        <v>37</v>
      </c>
      <c r="D3967" s="59" t="s">
        <v>37</v>
      </c>
      <c r="E3967">
        <f>'[2]Order Form'!D3916</f>
        <v>350261</v>
      </c>
      <c r="F3967" t="str">
        <f>'[2]Order Form'!E3916</f>
        <v>03-08</v>
      </c>
      <c r="G3967">
        <f>'[2]Order Form'!F3916</f>
        <v>0</v>
      </c>
      <c r="H3967">
        <f>'[2]Order Form'!G3916</f>
        <v>0</v>
      </c>
      <c r="I3967" t="str">
        <f>'[2]Order Form'!H3916</f>
        <v>OLLIE &amp; PAIGE CUDDLE BLANKET TIA THE UNICORN</v>
      </c>
      <c r="J3967">
        <f>'[2]Order Form'!I3916</f>
        <v>2</v>
      </c>
      <c r="K3967">
        <f>'[2]Order Form'!J3916</f>
        <v>12.09</v>
      </c>
      <c r="L3967">
        <f>'[2]Order Form'!K3916</f>
        <v>19.95</v>
      </c>
      <c r="M3967">
        <f>'[2]Order Form'!L3740</f>
        <v>0</v>
      </c>
    </row>
    <row r="3968" spans="3:13" ht="15" hidden="1" customHeight="1" outlineLevel="2" x14ac:dyDescent="0.25">
      <c r="C3968" s="59" t="s">
        <v>37</v>
      </c>
      <c r="D3968" s="59" t="s">
        <v>37</v>
      </c>
      <c r="E3968">
        <f>'[2]Order Form'!D3917</f>
        <v>350037</v>
      </c>
      <c r="F3968" t="str">
        <f>'[2]Order Form'!E3917</f>
        <v>03-08</v>
      </c>
      <c r="G3968">
        <f>'[2]Order Form'!F3917</f>
        <v>0</v>
      </c>
      <c r="H3968">
        <f>'[2]Order Form'!G3917</f>
        <v>0</v>
      </c>
      <c r="I3968" t="str">
        <f>'[2]Order Form'!H3917</f>
        <v>OLLIE &amp; PAIGE CUDDLE BLANKET LOUIS THE LION</v>
      </c>
      <c r="J3968">
        <f>'[2]Order Form'!I3917</f>
        <v>2</v>
      </c>
      <c r="K3968">
        <f>'[2]Order Form'!J3917</f>
        <v>12.09</v>
      </c>
      <c r="L3968">
        <f>'[2]Order Form'!K3917</f>
        <v>19.95</v>
      </c>
      <c r="M3968">
        <f>'[2]Order Form'!L3741</f>
        <v>0</v>
      </c>
    </row>
    <row r="3969" spans="3:13" ht="15" hidden="1" customHeight="1" outlineLevel="2" x14ac:dyDescent="0.25">
      <c r="C3969" s="59" t="s">
        <v>37</v>
      </c>
      <c r="D3969" s="59" t="s">
        <v>37</v>
      </c>
      <c r="E3969">
        <f>'[2]Order Form'!D3918</f>
        <v>350265</v>
      </c>
      <c r="F3969" t="str">
        <f>'[2]Order Form'!E3918</f>
        <v>03-08</v>
      </c>
      <c r="G3969">
        <f>'[2]Order Form'!F3918</f>
        <v>0</v>
      </c>
      <c r="H3969">
        <f>'[2]Order Form'!G3918</f>
        <v>0</v>
      </c>
      <c r="I3969" t="str">
        <f>'[2]Order Form'!H3918</f>
        <v>OLLIE &amp; PAIGE CUDDLE BLANKET ANGUS THE COW</v>
      </c>
      <c r="J3969">
        <f>'[2]Order Form'!I3918</f>
        <v>2</v>
      </c>
      <c r="K3969">
        <f>'[2]Order Form'!J3918</f>
        <v>12.09</v>
      </c>
      <c r="L3969">
        <f>'[2]Order Form'!K3918</f>
        <v>19.95</v>
      </c>
      <c r="M3969">
        <f>'[2]Order Form'!L3742</f>
        <v>0</v>
      </c>
    </row>
    <row r="3970" spans="3:13" ht="15" hidden="1" customHeight="1" outlineLevel="2" x14ac:dyDescent="0.25">
      <c r="C3970" s="59" t="s">
        <v>37</v>
      </c>
      <c r="D3970" s="59" t="s">
        <v>37</v>
      </c>
      <c r="E3970">
        <f>'[2]Order Form'!D3919</f>
        <v>0</v>
      </c>
      <c r="F3970">
        <f>'[2]Order Form'!E3919</f>
        <v>0</v>
      </c>
      <c r="G3970">
        <f>'[2]Order Form'!F3919</f>
        <v>0</v>
      </c>
      <c r="H3970">
        <f>'[2]Order Form'!G3919</f>
        <v>0</v>
      </c>
      <c r="I3970">
        <f>'[2]Order Form'!H3919</f>
        <v>0</v>
      </c>
      <c r="J3970">
        <f>'[2]Order Form'!I3919</f>
        <v>0</v>
      </c>
      <c r="K3970">
        <f>'[2]Order Form'!J3919</f>
        <v>0</v>
      </c>
      <c r="L3970">
        <f>'[2]Order Form'!K3919</f>
        <v>0</v>
      </c>
      <c r="M3970">
        <f>'[2]Order Form'!L3743</f>
        <v>0</v>
      </c>
    </row>
    <row r="3971" spans="3:13" ht="15" hidden="1" customHeight="1" outlineLevel="2" x14ac:dyDescent="0.25">
      <c r="C3971" s="59" t="s">
        <v>37</v>
      </c>
      <c r="D3971" s="59" t="s">
        <v>37</v>
      </c>
      <c r="E3971">
        <f>'[2]Order Form'!D3920</f>
        <v>350225</v>
      </c>
      <c r="F3971" t="str">
        <f>'[2]Order Form'!E3920</f>
        <v>ND-09</v>
      </c>
      <c r="G3971">
        <f>'[2]Order Form'!F3920</f>
        <v>0</v>
      </c>
      <c r="H3971">
        <f>'[2]Order Form'!G3920</f>
        <v>0</v>
      </c>
      <c r="I3971" t="str">
        <f>'[2]Order Form'!H3920</f>
        <v>OLLIE &amp; PAIGE CUDDLE BLANKET BONNIE THE BEAR</v>
      </c>
      <c r="J3971">
        <f>'[2]Order Form'!I3920</f>
        <v>2</v>
      </c>
      <c r="K3971">
        <f>'[2]Order Form'!J3920</f>
        <v>10.27</v>
      </c>
      <c r="L3971">
        <f>'[2]Order Form'!K3920</f>
        <v>16.95</v>
      </c>
      <c r="M3971">
        <f>'[2]Order Form'!L3744</f>
        <v>0</v>
      </c>
    </row>
    <row r="3972" spans="3:13" ht="15" hidden="1" customHeight="1" outlineLevel="2" x14ac:dyDescent="0.25">
      <c r="C3972" s="59" t="s">
        <v>37</v>
      </c>
      <c r="D3972" s="59" t="s">
        <v>37</v>
      </c>
      <c r="E3972">
        <f>'[2]Order Form'!D3921</f>
        <v>350226</v>
      </c>
      <c r="F3972" t="str">
        <f>'[2]Order Form'!E3921</f>
        <v>ND-09</v>
      </c>
      <c r="G3972">
        <f>'[2]Order Form'!F3921</f>
        <v>0</v>
      </c>
      <c r="H3972">
        <f>'[2]Order Form'!G3921</f>
        <v>0</v>
      </c>
      <c r="I3972" t="str">
        <f>'[2]Order Form'!H3921</f>
        <v>OLLIE &amp; PAIGE CUDDLE BLANKET VIOLET THE BEAR</v>
      </c>
      <c r="J3972">
        <f>'[2]Order Form'!I3921</f>
        <v>2</v>
      </c>
      <c r="K3972">
        <f>'[2]Order Form'!J3921</f>
        <v>10.27</v>
      </c>
      <c r="L3972">
        <f>'[2]Order Form'!K3921</f>
        <v>16.95</v>
      </c>
      <c r="M3972">
        <f>'[2]Order Form'!L3745</f>
        <v>0</v>
      </c>
    </row>
    <row r="3973" spans="3:13" ht="15" hidden="1" customHeight="1" outlineLevel="2" x14ac:dyDescent="0.25">
      <c r="C3973" s="59" t="s">
        <v>37</v>
      </c>
      <c r="D3973" s="59" t="s">
        <v>37</v>
      </c>
      <c r="E3973">
        <f>'[2]Order Form'!D3922</f>
        <v>350227</v>
      </c>
      <c r="F3973" t="str">
        <f>'[2]Order Form'!E3922</f>
        <v>ND-09</v>
      </c>
      <c r="G3973">
        <f>'[2]Order Form'!F3922</f>
        <v>0</v>
      </c>
      <c r="H3973">
        <f>'[2]Order Form'!G3922</f>
        <v>0</v>
      </c>
      <c r="I3973" t="str">
        <f>'[2]Order Form'!H3922</f>
        <v>OLLIE &amp; PAIGE CUDDLE BLANKET CHESTER THE BEAR</v>
      </c>
      <c r="J3973">
        <f>'[2]Order Form'!I3922</f>
        <v>2</v>
      </c>
      <c r="K3973">
        <f>'[2]Order Form'!J3922</f>
        <v>10.27</v>
      </c>
      <c r="L3973">
        <f>'[2]Order Form'!K3922</f>
        <v>16.95</v>
      </c>
      <c r="M3973">
        <f>'[2]Order Form'!L3751</f>
        <v>0</v>
      </c>
    </row>
    <row r="3974" spans="3:13" ht="15" hidden="1" customHeight="1" outlineLevel="2" x14ac:dyDescent="0.25">
      <c r="C3974" s="59" t="s">
        <v>37</v>
      </c>
      <c r="D3974" s="59" t="s">
        <v>37</v>
      </c>
      <c r="E3974">
        <f>'[2]Order Form'!D3923</f>
        <v>0</v>
      </c>
      <c r="F3974">
        <f>'[2]Order Form'!E3923</f>
        <v>0</v>
      </c>
      <c r="G3974">
        <f>'[2]Order Form'!F3923</f>
        <v>0</v>
      </c>
      <c r="H3974">
        <f>'[2]Order Form'!G3923</f>
        <v>0</v>
      </c>
      <c r="I3974">
        <f>'[2]Order Form'!H3923</f>
        <v>0</v>
      </c>
      <c r="J3974">
        <f>'[2]Order Form'!I3923</f>
        <v>0</v>
      </c>
      <c r="K3974">
        <f>'[2]Order Form'!J3923</f>
        <v>0</v>
      </c>
      <c r="L3974">
        <f>'[2]Order Form'!K3923</f>
        <v>0</v>
      </c>
      <c r="M3974">
        <f>'[2]Order Form'!L3752</f>
        <v>0</v>
      </c>
    </row>
    <row r="3975" spans="3:13" ht="15" hidden="1" customHeight="1" outlineLevel="2" x14ac:dyDescent="0.25">
      <c r="C3975" s="59" t="s">
        <v>37</v>
      </c>
      <c r="D3975" s="59" t="s">
        <v>37</v>
      </c>
      <c r="E3975">
        <f>'[2]Order Form'!D3924</f>
        <v>370025</v>
      </c>
      <c r="F3975" t="str">
        <f>'[2]Order Form'!E3924</f>
        <v>03-06</v>
      </c>
      <c r="G3975">
        <f>'[2]Order Form'!F3924</f>
        <v>0</v>
      </c>
      <c r="H3975" t="str">
        <f>'[2]Order Form'!G3924</f>
        <v>P</v>
      </c>
      <c r="I3975" t="str">
        <f>'[2]Order Form'!H3924</f>
        <v>OLLIE &amp; PAIGE TOY &amp; BLANKET GIFT BOX PREPACK</v>
      </c>
      <c r="J3975">
        <f>'[2]Order Form'!I3924</f>
        <v>1</v>
      </c>
      <c r="K3975">
        <f>'[2]Order Form'!J3924</f>
        <v>169.44</v>
      </c>
      <c r="L3975">
        <f>'[2]Order Form'!K3924</f>
        <v>279.58</v>
      </c>
      <c r="M3975">
        <f>'[2]Order Form'!L3753</f>
        <v>0</v>
      </c>
    </row>
    <row r="3976" spans="3:13" ht="15" hidden="1" customHeight="1" outlineLevel="2" x14ac:dyDescent="0.25">
      <c r="C3976" s="59" t="s">
        <v>37</v>
      </c>
      <c r="D3976" s="59" t="s">
        <v>37</v>
      </c>
      <c r="E3976">
        <f>'[2]Order Form'!D3925</f>
        <v>350230</v>
      </c>
      <c r="F3976" t="str">
        <f>'[2]Order Form'!E3925</f>
        <v>03-06</v>
      </c>
      <c r="G3976">
        <f>'[2]Order Form'!F3925</f>
        <v>0</v>
      </c>
      <c r="H3976">
        <f>'[2]Order Form'!G3925</f>
        <v>0</v>
      </c>
      <c r="I3976" t="str">
        <f>'[2]Order Form'!H3925</f>
        <v>OLLIE &amp; PAIGE STELLA THE BUNNY WITH BLANKET IN GIFT BOX</v>
      </c>
      <c r="J3976">
        <f>'[2]Order Form'!I3925</f>
        <v>2</v>
      </c>
      <c r="K3976">
        <f>'[2]Order Form'!J3925</f>
        <v>21.18</v>
      </c>
      <c r="L3976">
        <f>'[2]Order Form'!K3925</f>
        <v>34.950000000000003</v>
      </c>
      <c r="M3976">
        <f>'[2]Order Form'!L3754</f>
        <v>0</v>
      </c>
    </row>
    <row r="3977" spans="3:13" ht="15" hidden="1" customHeight="1" outlineLevel="2" x14ac:dyDescent="0.25">
      <c r="C3977" s="59" t="s">
        <v>37</v>
      </c>
      <c r="D3977" s="59" t="s">
        <v>37</v>
      </c>
      <c r="E3977">
        <f>'[2]Order Form'!D3926</f>
        <v>350258</v>
      </c>
      <c r="F3977" t="str">
        <f>'[2]Order Form'!E3926</f>
        <v>03-06</v>
      </c>
      <c r="G3977">
        <f>'[2]Order Form'!F3926</f>
        <v>0</v>
      </c>
      <c r="H3977">
        <f>'[2]Order Form'!G3926</f>
        <v>0</v>
      </c>
      <c r="I3977" t="str">
        <f>'[2]Order Form'!H3926</f>
        <v>OLLIE &amp; PAIGE PIPPA THE BUNNY WITH BLANKET IN GIFT BOX</v>
      </c>
      <c r="J3977">
        <f>'[2]Order Form'!I3926</f>
        <v>2</v>
      </c>
      <c r="K3977">
        <f>'[2]Order Form'!J3926</f>
        <v>21.18</v>
      </c>
      <c r="L3977">
        <f>'[2]Order Form'!K3926</f>
        <v>34.950000000000003</v>
      </c>
      <c r="M3977">
        <f>'[2]Order Form'!L3755</f>
        <v>0</v>
      </c>
    </row>
    <row r="3978" spans="3:13" ht="15" hidden="1" customHeight="1" outlineLevel="2" x14ac:dyDescent="0.25">
      <c r="C3978" s="59" t="s">
        <v>37</v>
      </c>
      <c r="D3978" s="59" t="s">
        <v>37</v>
      </c>
      <c r="E3978">
        <f>'[2]Order Form'!D3927</f>
        <v>350259</v>
      </c>
      <c r="F3978" t="str">
        <f>'[2]Order Form'!E3927</f>
        <v>03-06</v>
      </c>
      <c r="G3978">
        <f>'[2]Order Form'!F3927</f>
        <v>0</v>
      </c>
      <c r="H3978">
        <f>'[2]Order Form'!G3927</f>
        <v>0</v>
      </c>
      <c r="I3978" t="str">
        <f>'[2]Order Form'!H3927</f>
        <v>OLLIE &amp; PAIGE MACK THE DOG WITH BLANKET IN GIFT BOX</v>
      </c>
      <c r="J3978">
        <f>'[2]Order Form'!I3927</f>
        <v>2</v>
      </c>
      <c r="K3978">
        <f>'[2]Order Form'!J3927</f>
        <v>21.18</v>
      </c>
      <c r="L3978">
        <f>'[2]Order Form'!K3927</f>
        <v>34.950000000000003</v>
      </c>
      <c r="M3978">
        <f>'[2]Order Form'!L3756</f>
        <v>0</v>
      </c>
    </row>
    <row r="3979" spans="3:13" ht="15" hidden="1" customHeight="1" outlineLevel="2" x14ac:dyDescent="0.25">
      <c r="C3979" s="59" t="s">
        <v>37</v>
      </c>
      <c r="D3979" s="59" t="s">
        <v>37</v>
      </c>
      <c r="E3979">
        <f>'[2]Order Form'!D3928</f>
        <v>350260</v>
      </c>
      <c r="F3979" t="str">
        <f>'[2]Order Form'!E3928</f>
        <v>03-06</v>
      </c>
      <c r="G3979">
        <f>'[2]Order Form'!F3928</f>
        <v>0</v>
      </c>
      <c r="H3979">
        <f>'[2]Order Form'!G3928</f>
        <v>0</v>
      </c>
      <c r="I3979" t="str">
        <f>'[2]Order Form'!H3928</f>
        <v>OLLIE &amp; PAIGE BOB THE BEAR WITH BLANKET IN GIFT BOX</v>
      </c>
      <c r="J3979">
        <f>'[2]Order Form'!I3928</f>
        <v>2</v>
      </c>
      <c r="K3979">
        <f>'[2]Order Form'!J3928</f>
        <v>21.18</v>
      </c>
      <c r="L3979">
        <f>'[2]Order Form'!K3928</f>
        <v>34.950000000000003</v>
      </c>
      <c r="M3979">
        <f>'[2]Order Form'!L3757</f>
        <v>0</v>
      </c>
    </row>
    <row r="3980" spans="3:13" ht="15" hidden="1" customHeight="1" outlineLevel="2" x14ac:dyDescent="0.25">
      <c r="C3980" s="59" t="s">
        <v>37</v>
      </c>
      <c r="D3980" s="59" t="s">
        <v>37</v>
      </c>
      <c r="E3980">
        <f>'[2]Order Form'!D3929</f>
        <v>0</v>
      </c>
      <c r="F3980">
        <f>'[2]Order Form'!E3929</f>
        <v>0</v>
      </c>
      <c r="G3980">
        <f>'[2]Order Form'!F3929</f>
        <v>0</v>
      </c>
      <c r="H3980">
        <f>'[2]Order Form'!G3929</f>
        <v>0</v>
      </c>
      <c r="I3980">
        <f>'[2]Order Form'!H3929</f>
        <v>0</v>
      </c>
      <c r="J3980">
        <f>'[2]Order Form'!I3929</f>
        <v>0</v>
      </c>
      <c r="K3980">
        <f>'[2]Order Form'!J3929</f>
        <v>0</v>
      </c>
      <c r="L3980">
        <f>'[2]Order Form'!K3929</f>
        <v>0</v>
      </c>
      <c r="M3980">
        <f>'[2]Order Form'!L3758</f>
        <v>0</v>
      </c>
    </row>
    <row r="3981" spans="3:13" ht="15" hidden="1" customHeight="1" outlineLevel="2" x14ac:dyDescent="0.25">
      <c r="C3981" s="59" t="s">
        <v>37</v>
      </c>
      <c r="D3981" s="59" t="s">
        <v>37</v>
      </c>
      <c r="E3981">
        <f>'[2]Order Form'!D3930</f>
        <v>350161</v>
      </c>
      <c r="F3981" t="str">
        <f>'[2]Order Form'!E3930</f>
        <v>03-07</v>
      </c>
      <c r="G3981">
        <f>'[2]Order Form'!F3930</f>
        <v>0</v>
      </c>
      <c r="H3981">
        <f>'[2]Order Form'!G3930</f>
        <v>0</v>
      </c>
      <c r="I3981" t="str">
        <f>'[2]Order Form'!H3930</f>
        <v>OLLIE &amp; PAIGE YELLOW DUCK &amp; BLANKET</v>
      </c>
      <c r="J3981">
        <f>'[2]Order Form'!I3930</f>
        <v>2</v>
      </c>
      <c r="K3981">
        <f>'[2]Order Form'!J3930</f>
        <v>15.12</v>
      </c>
      <c r="L3981">
        <f>'[2]Order Form'!K3930</f>
        <v>24.95</v>
      </c>
      <c r="M3981">
        <f>'[2]Order Form'!L3759</f>
        <v>0</v>
      </c>
    </row>
    <row r="3982" spans="3:13" ht="15" hidden="1" customHeight="1" outlineLevel="2" x14ac:dyDescent="0.25">
      <c r="C3982" s="59" t="s">
        <v>37</v>
      </c>
      <c r="D3982" s="59" t="s">
        <v>37</v>
      </c>
      <c r="E3982">
        <f>'[2]Order Form'!D3931</f>
        <v>350162</v>
      </c>
      <c r="F3982" t="str">
        <f>'[2]Order Form'!E3931</f>
        <v>03-07</v>
      </c>
      <c r="G3982">
        <f>'[2]Order Form'!F3931</f>
        <v>0</v>
      </c>
      <c r="H3982">
        <f>'[2]Order Form'!G3931</f>
        <v>0</v>
      </c>
      <c r="I3982" t="str">
        <f>'[2]Order Form'!H3931</f>
        <v>OLLIE &amp; PAIGE NATURAL SHEEP &amp; BLANKET</v>
      </c>
      <c r="J3982">
        <f>'[2]Order Form'!I3931</f>
        <v>2</v>
      </c>
      <c r="K3982">
        <f>'[2]Order Form'!J3931</f>
        <v>15.12</v>
      </c>
      <c r="L3982">
        <f>'[2]Order Form'!K3931</f>
        <v>24.95</v>
      </c>
      <c r="M3982">
        <f>'[2]Order Form'!L3760</f>
        <v>0</v>
      </c>
    </row>
    <row r="3983" spans="3:13" ht="15" hidden="1" customHeight="1" outlineLevel="2" x14ac:dyDescent="0.25">
      <c r="C3983" s="59" t="s">
        <v>37</v>
      </c>
      <c r="D3983" s="59" t="s">
        <v>37</v>
      </c>
      <c r="E3983">
        <f>'[2]Order Form'!D3932</f>
        <v>350078</v>
      </c>
      <c r="F3983" t="str">
        <f>'[2]Order Form'!E3932</f>
        <v>03-07</v>
      </c>
      <c r="G3983">
        <f>'[2]Order Form'!F3932</f>
        <v>0</v>
      </c>
      <c r="H3983">
        <f>'[2]Order Form'!G3932</f>
        <v>0</v>
      </c>
      <c r="I3983" t="str">
        <f>'[2]Order Form'!H3932</f>
        <v>OLLIE &amp; PAIGE BLUE BEAR &amp; BLANKET</v>
      </c>
      <c r="J3983">
        <f>'[2]Order Form'!I3932</f>
        <v>2</v>
      </c>
      <c r="K3983">
        <f>'[2]Order Form'!J3932</f>
        <v>15.12</v>
      </c>
      <c r="L3983">
        <f>'[2]Order Form'!K3932</f>
        <v>24.95</v>
      </c>
      <c r="M3983">
        <f>'[2]Order Form'!L3761</f>
        <v>0</v>
      </c>
    </row>
    <row r="3984" spans="3:13" ht="15" hidden="1" customHeight="1" outlineLevel="2" x14ac:dyDescent="0.25">
      <c r="C3984" s="59" t="s">
        <v>37</v>
      </c>
      <c r="D3984" s="59" t="s">
        <v>37</v>
      </c>
      <c r="E3984">
        <f>'[2]Order Form'!D3933</f>
        <v>0</v>
      </c>
      <c r="F3984">
        <f>'[2]Order Form'!E3933</f>
        <v>0</v>
      </c>
      <c r="G3984">
        <f>'[2]Order Form'!F3933</f>
        <v>0</v>
      </c>
      <c r="H3984">
        <f>'[2]Order Form'!G3933</f>
        <v>0</v>
      </c>
      <c r="I3984">
        <f>'[2]Order Form'!H3933</f>
        <v>0</v>
      </c>
      <c r="J3984">
        <f>'[2]Order Form'!I3933</f>
        <v>0</v>
      </c>
      <c r="K3984">
        <f>'[2]Order Form'!J3933</f>
        <v>0</v>
      </c>
      <c r="L3984">
        <f>'[2]Order Form'!K3933</f>
        <v>0</v>
      </c>
      <c r="M3984">
        <f>'[2]Order Form'!L3762</f>
        <v>0</v>
      </c>
    </row>
    <row r="3985" spans="3:13" ht="15" hidden="1" customHeight="1" outlineLevel="2" x14ac:dyDescent="0.25">
      <c r="C3985" s="59" t="s">
        <v>37</v>
      </c>
      <c r="D3985" s="59" t="s">
        <v>37</v>
      </c>
      <c r="E3985">
        <f>'[2]Order Form'!D3934</f>
        <v>370017</v>
      </c>
      <c r="F3985" t="str">
        <f>'[2]Order Form'!E3934</f>
        <v>03-02</v>
      </c>
      <c r="G3985">
        <f>'[2]Order Form'!F3934</f>
        <v>0</v>
      </c>
      <c r="H3985" t="str">
        <f>'[2]Order Form'!G3934</f>
        <v>P</v>
      </c>
      <c r="I3985" t="str">
        <f>'[2]Order Form'!H3934</f>
        <v>OLLIE &amp; PAIGE HOODED TOWEL/WRAP PREPACK</v>
      </c>
      <c r="J3985">
        <f>'[2]Order Form'!I3934</f>
        <v>1</v>
      </c>
      <c r="K3985">
        <f>'[2]Order Form'!J3934</f>
        <v>145.19999999999999</v>
      </c>
      <c r="L3985">
        <f>'[2]Order Form'!K3934</f>
        <v>239.58</v>
      </c>
      <c r="M3985">
        <f>'[2]Order Form'!L3763</f>
        <v>0</v>
      </c>
    </row>
    <row r="3986" spans="3:13" ht="15" hidden="1" customHeight="1" outlineLevel="2" x14ac:dyDescent="0.25">
      <c r="C3986" s="59" t="s">
        <v>37</v>
      </c>
      <c r="D3986" s="59" t="s">
        <v>37</v>
      </c>
      <c r="E3986">
        <f>'[2]Order Form'!D3935</f>
        <v>350177</v>
      </c>
      <c r="F3986" t="str">
        <f>'[2]Order Form'!E3935</f>
        <v>03-02</v>
      </c>
      <c r="G3986">
        <f>'[2]Order Form'!F3935</f>
        <v>0</v>
      </c>
      <c r="H3986">
        <f>'[2]Order Form'!G3935</f>
        <v>0</v>
      </c>
      <c r="I3986" t="str">
        <f>'[2]Order Form'!H3935</f>
        <v>OLLIE &amp; PAIGE PUDDLES THE DUCK HOODED TOWEL/WRAP</v>
      </c>
      <c r="J3986">
        <f>'[2]Order Form'!I3935</f>
        <v>2</v>
      </c>
      <c r="K3986">
        <f>'[2]Order Form'!J3935</f>
        <v>18.149999999999999</v>
      </c>
      <c r="L3986">
        <f>'[2]Order Form'!K3935</f>
        <v>29.95</v>
      </c>
      <c r="M3986">
        <f>'[2]Order Form'!L3764</f>
        <v>0</v>
      </c>
    </row>
    <row r="3987" spans="3:13" ht="15" hidden="1" customHeight="1" outlineLevel="2" x14ac:dyDescent="0.25">
      <c r="C3987" s="59" t="s">
        <v>37</v>
      </c>
      <c r="D3987" s="59" t="s">
        <v>37</v>
      </c>
      <c r="E3987">
        <f>'[2]Order Form'!D3936</f>
        <v>350178</v>
      </c>
      <c r="F3987" t="str">
        <f>'[2]Order Form'!E3936</f>
        <v>03-02</v>
      </c>
      <c r="G3987">
        <f>'[2]Order Form'!F3936</f>
        <v>0</v>
      </c>
      <c r="H3987">
        <f>'[2]Order Form'!G3936</f>
        <v>0</v>
      </c>
      <c r="I3987" t="str">
        <f>'[2]Order Form'!H3936</f>
        <v xml:space="preserve">OLLIE &amp; PAIGE TESSA THE BUNNY HOODED TOWEL/WRAP </v>
      </c>
      <c r="J3987">
        <f>'[2]Order Form'!I3936</f>
        <v>2</v>
      </c>
      <c r="K3987">
        <f>'[2]Order Form'!J3936</f>
        <v>18.149999999999999</v>
      </c>
      <c r="L3987">
        <f>'[2]Order Form'!K3936</f>
        <v>29.95</v>
      </c>
      <c r="M3987">
        <f>'[2]Order Form'!L3765</f>
        <v>0</v>
      </c>
    </row>
    <row r="3988" spans="3:13" ht="15" hidden="1" customHeight="1" outlineLevel="2" x14ac:dyDescent="0.25">
      <c r="C3988" s="59" t="s">
        <v>37</v>
      </c>
      <c r="D3988" s="59" t="s">
        <v>37</v>
      </c>
      <c r="E3988">
        <f>'[2]Order Form'!D3937</f>
        <v>350179</v>
      </c>
      <c r="F3988" t="str">
        <f>'[2]Order Form'!E3937</f>
        <v>03-02</v>
      </c>
      <c r="G3988">
        <f>'[2]Order Form'!F3937</f>
        <v>0</v>
      </c>
      <c r="H3988">
        <f>'[2]Order Form'!G3937</f>
        <v>0</v>
      </c>
      <c r="I3988" t="str">
        <f>'[2]Order Form'!H3937</f>
        <v>OLLIE &amp; PAIGE BLAKE THE BEAR HOODED TOWEL/WRAP</v>
      </c>
      <c r="J3988">
        <f>'[2]Order Form'!I3937</f>
        <v>2</v>
      </c>
      <c r="K3988">
        <f>'[2]Order Form'!J3937</f>
        <v>18.149999999999999</v>
      </c>
      <c r="L3988">
        <f>'[2]Order Form'!K3937</f>
        <v>29.95</v>
      </c>
      <c r="M3988">
        <f>'[2]Order Form'!L3766</f>
        <v>0</v>
      </c>
    </row>
    <row r="3989" spans="3:13" ht="15" hidden="1" customHeight="1" outlineLevel="2" x14ac:dyDescent="0.25">
      <c r="C3989" s="59" t="s">
        <v>37</v>
      </c>
      <c r="D3989" s="59" t="s">
        <v>37</v>
      </c>
      <c r="E3989">
        <f>'[2]Order Form'!D3938</f>
        <v>350180</v>
      </c>
      <c r="F3989" t="str">
        <f>'[2]Order Form'!E3938</f>
        <v>03-02</v>
      </c>
      <c r="G3989">
        <f>'[2]Order Form'!F3938</f>
        <v>0</v>
      </c>
      <c r="H3989">
        <f>'[2]Order Form'!G3938</f>
        <v>0</v>
      </c>
      <c r="I3989" t="str">
        <f>'[2]Order Form'!H3938</f>
        <v>OLLIE &amp; PAIGE ARTHUR THE LION HOODED TOWEL/WRAP</v>
      </c>
      <c r="J3989">
        <f>'[2]Order Form'!I3938</f>
        <v>2</v>
      </c>
      <c r="K3989">
        <f>'[2]Order Form'!J3938</f>
        <v>18.149999999999999</v>
      </c>
      <c r="L3989">
        <f>'[2]Order Form'!K3938</f>
        <v>29.95</v>
      </c>
      <c r="M3989">
        <f>'[2]Order Form'!L3767</f>
        <v>0</v>
      </c>
    </row>
    <row r="3990" spans="3:13" ht="15" hidden="1" customHeight="1" outlineLevel="2" x14ac:dyDescent="0.25">
      <c r="C3990" s="59" t="s">
        <v>37</v>
      </c>
      <c r="D3990" s="59" t="s">
        <v>37</v>
      </c>
      <c r="E3990">
        <f>'[2]Order Form'!D3939</f>
        <v>0</v>
      </c>
      <c r="F3990">
        <f>'[2]Order Form'!E3939</f>
        <v>0</v>
      </c>
      <c r="G3990">
        <f>'[2]Order Form'!F3939</f>
        <v>0</v>
      </c>
      <c r="H3990">
        <f>'[2]Order Form'!G3939</f>
        <v>0</v>
      </c>
      <c r="I3990">
        <f>'[2]Order Form'!H3939</f>
        <v>0</v>
      </c>
      <c r="J3990">
        <f>'[2]Order Form'!I3939</f>
        <v>0</v>
      </c>
      <c r="K3990">
        <f>'[2]Order Form'!J3939</f>
        <v>0</v>
      </c>
      <c r="L3990">
        <f>'[2]Order Form'!K3939</f>
        <v>0</v>
      </c>
      <c r="M3990">
        <f>'[2]Order Form'!L3768</f>
        <v>0</v>
      </c>
    </row>
    <row r="3991" spans="3:13" ht="15" hidden="1" customHeight="1" outlineLevel="2" x14ac:dyDescent="0.25">
      <c r="C3991" s="59" t="s">
        <v>37</v>
      </c>
      <c r="D3991" s="59" t="s">
        <v>37</v>
      </c>
      <c r="E3991">
        <f>'[2]Order Form'!D3940</f>
        <v>0</v>
      </c>
      <c r="F3991">
        <f>'[2]Order Form'!E3940</f>
        <v>0</v>
      </c>
      <c r="G3991">
        <f>'[2]Order Form'!F3940</f>
        <v>0</v>
      </c>
      <c r="H3991">
        <f>'[2]Order Form'!G3940</f>
        <v>0</v>
      </c>
      <c r="I3991">
        <f>'[2]Order Form'!H3940</f>
        <v>0</v>
      </c>
      <c r="J3991">
        <f>'[2]Order Form'!I3940</f>
        <v>0</v>
      </c>
      <c r="K3991">
        <f>'[2]Order Form'!J3940</f>
        <v>0</v>
      </c>
      <c r="L3991">
        <f>'[2]Order Form'!K3940</f>
        <v>0</v>
      </c>
      <c r="M3991">
        <f>'[2]Order Form'!L3769</f>
        <v>0</v>
      </c>
    </row>
    <row r="3992" spans="3:13" ht="15" hidden="1" customHeight="1" outlineLevel="2" x14ac:dyDescent="0.25">
      <c r="C3992" s="59" t="s">
        <v>37</v>
      </c>
      <c r="D3992" s="59" t="s">
        <v>37</v>
      </c>
      <c r="E3992">
        <f>'[2]Order Form'!D3941</f>
        <v>390018</v>
      </c>
      <c r="F3992" t="str">
        <f>'[2]Order Form'!E3941</f>
        <v>03-10</v>
      </c>
      <c r="G3992">
        <f>'[2]Order Form'!F3941</f>
        <v>0</v>
      </c>
      <c r="H3992" t="str">
        <f>'[2]Order Form'!G3941</f>
        <v>P</v>
      </c>
      <c r="I3992" t="str">
        <f>'[2]Order Form'!H3941</f>
        <v>OLLIE &amp; PAIGE THE DRESS UP EDITION PREPACK</v>
      </c>
      <c r="J3992">
        <f>'[2]Order Form'!I3941</f>
        <v>1</v>
      </c>
      <c r="K3992">
        <f>'[2]Order Form'!J3941</f>
        <v>246.88</v>
      </c>
      <c r="L3992">
        <f>'[2]Order Form'!K3941</f>
        <v>407.35</v>
      </c>
      <c r="M3992">
        <f>'[2]Order Form'!L3770</f>
        <v>0</v>
      </c>
    </row>
    <row r="3993" spans="3:13" ht="15" hidden="1" customHeight="1" outlineLevel="2" x14ac:dyDescent="0.25">
      <c r="C3993" s="59" t="s">
        <v>37</v>
      </c>
      <c r="D3993" s="59" t="s">
        <v>37</v>
      </c>
      <c r="E3993">
        <f>'[2]Order Form'!D3942</f>
        <v>350266</v>
      </c>
      <c r="F3993" t="str">
        <f>'[2]Order Form'!E3942</f>
        <v>03-10</v>
      </c>
      <c r="G3993">
        <f>'[2]Order Form'!F3942</f>
        <v>0</v>
      </c>
      <c r="H3993">
        <f>'[2]Order Form'!G3942</f>
        <v>0</v>
      </c>
      <c r="I3993" t="str">
        <f>'[2]Order Form'!H3942</f>
        <v>OLLIE &amp; PAIGE SUZIE THE SLOTH</v>
      </c>
      <c r="J3993">
        <f>'[2]Order Form'!I3942</f>
        <v>2</v>
      </c>
      <c r="K3993">
        <f>'[2]Order Form'!J3942</f>
        <v>16.329999999999998</v>
      </c>
      <c r="L3993">
        <f>'[2]Order Form'!K3942</f>
        <v>26.95</v>
      </c>
      <c r="M3993">
        <f>'[2]Order Form'!L3771</f>
        <v>0</v>
      </c>
    </row>
    <row r="3994" spans="3:13" ht="15" hidden="1" customHeight="1" outlineLevel="2" x14ac:dyDescent="0.25">
      <c r="C3994" s="59" t="s">
        <v>37</v>
      </c>
      <c r="D3994" s="59" t="s">
        <v>37</v>
      </c>
      <c r="E3994">
        <f>'[2]Order Form'!D3943</f>
        <v>350132</v>
      </c>
      <c r="F3994" t="str">
        <f>'[2]Order Form'!E3943</f>
        <v>03-10</v>
      </c>
      <c r="G3994">
        <f>'[2]Order Form'!F3943</f>
        <v>0</v>
      </c>
      <c r="H3994">
        <f>'[2]Order Form'!G3943</f>
        <v>0</v>
      </c>
      <c r="I3994" t="str">
        <f>'[2]Order Form'!H3943</f>
        <v>OLLIE &amp; PAIGE SHEEP IN A TUTU</v>
      </c>
      <c r="J3994">
        <f>'[2]Order Form'!I3943</f>
        <v>2</v>
      </c>
      <c r="K3994">
        <f>'[2]Order Form'!J3943</f>
        <v>22.39</v>
      </c>
      <c r="L3994">
        <f>'[2]Order Form'!K3943</f>
        <v>36.950000000000003</v>
      </c>
      <c r="M3994">
        <f>'[2]Order Form'!L3772</f>
        <v>0</v>
      </c>
    </row>
    <row r="3995" spans="3:13" ht="15" hidden="1" customHeight="1" outlineLevel="2" x14ac:dyDescent="0.25">
      <c r="C3995" s="59" t="s">
        <v>37</v>
      </c>
      <c r="D3995" s="59" t="s">
        <v>37</v>
      </c>
      <c r="E3995">
        <f>'[2]Order Form'!D3944</f>
        <v>350269</v>
      </c>
      <c r="F3995" t="str">
        <f>'[2]Order Form'!E3944</f>
        <v>03-10</v>
      </c>
      <c r="G3995">
        <f>'[2]Order Form'!F3944</f>
        <v>0</v>
      </c>
      <c r="H3995">
        <f>'[2]Order Form'!G3944</f>
        <v>0</v>
      </c>
      <c r="I3995" t="str">
        <f>'[2]Order Form'!H3944</f>
        <v>OLLIE &amp; PAIGE PIXIE THE DOLL</v>
      </c>
      <c r="J3995">
        <f>'[2]Order Form'!I3944</f>
        <v>2</v>
      </c>
      <c r="K3995">
        <f>'[2]Order Form'!J3944</f>
        <v>24.21</v>
      </c>
      <c r="L3995">
        <f>'[2]Order Form'!K3944</f>
        <v>39.950000000000003</v>
      </c>
      <c r="M3995">
        <f>'[2]Order Form'!L3773</f>
        <v>0</v>
      </c>
    </row>
    <row r="3996" spans="3:13" hidden="1" outlineLevel="2" collapsed="1" x14ac:dyDescent="0.25">
      <c r="C3996" s="59" t="s">
        <v>37</v>
      </c>
      <c r="D3996" s="59" t="s">
        <v>37</v>
      </c>
      <c r="E3996">
        <f>'[2]Order Form'!D3945</f>
        <v>350133</v>
      </c>
      <c r="F3996" t="str">
        <f>'[2]Order Form'!E3945</f>
        <v>03-10</v>
      </c>
      <c r="G3996">
        <f>'[2]Order Form'!F3945</f>
        <v>0</v>
      </c>
      <c r="H3996">
        <f>'[2]Order Form'!G3945</f>
        <v>0</v>
      </c>
      <c r="I3996" t="str">
        <f>'[2]Order Form'!H3945</f>
        <v>OLLIE &amp; PAIGE MISS MOLLY THE UNICORN</v>
      </c>
      <c r="J3996">
        <f>'[2]Order Form'!I3945</f>
        <v>2</v>
      </c>
      <c r="K3996">
        <f>'[2]Order Form'!J3945</f>
        <v>24.21</v>
      </c>
      <c r="L3996">
        <f>'[2]Order Form'!K3945</f>
        <v>39.950000000000003</v>
      </c>
      <c r="M3996">
        <f>'[2]Order Form'!L3774</f>
        <v>0</v>
      </c>
    </row>
    <row r="3997" spans="3:13" hidden="1" outlineLevel="2" x14ac:dyDescent="0.25">
      <c r="C3997" s="59" t="s">
        <v>37</v>
      </c>
      <c r="D3997" s="59" t="s">
        <v>37</v>
      </c>
      <c r="E3997">
        <f>'[2]Order Form'!D3946</f>
        <v>350267</v>
      </c>
      <c r="F3997" t="str">
        <f>'[2]Order Form'!E3946</f>
        <v>03-10</v>
      </c>
      <c r="G3997">
        <f>'[2]Order Form'!F3946</f>
        <v>0</v>
      </c>
      <c r="H3997">
        <f>'[2]Order Form'!G3946</f>
        <v>0</v>
      </c>
      <c r="I3997" t="str">
        <f>'[2]Order Form'!H3946</f>
        <v>OLLIE &amp; PAIGE MAX THE RABBIT</v>
      </c>
      <c r="J3997">
        <f>'[2]Order Form'!I3946</f>
        <v>2</v>
      </c>
      <c r="K3997">
        <f>'[2]Order Form'!J3946</f>
        <v>18.149999999999999</v>
      </c>
      <c r="L3997">
        <f>'[2]Order Form'!K3946</f>
        <v>29.95</v>
      </c>
      <c r="M3997">
        <f>'[2]Order Form'!L3775</f>
        <v>0</v>
      </c>
    </row>
    <row r="3998" spans="3:13" hidden="1" outlineLevel="2" x14ac:dyDescent="0.25">
      <c r="C3998" s="59" t="s">
        <v>37</v>
      </c>
      <c r="D3998" s="59" t="s">
        <v>37</v>
      </c>
      <c r="E3998">
        <f>'[2]Order Form'!D3947</f>
        <v>350272</v>
      </c>
      <c r="F3998" t="str">
        <f>'[2]Order Form'!E3947</f>
        <v>03-10</v>
      </c>
      <c r="G3998">
        <f>'[2]Order Form'!F3947</f>
        <v>0</v>
      </c>
      <c r="H3998">
        <f>'[2]Order Form'!G3947</f>
        <v>0</v>
      </c>
      <c r="I3998" t="str">
        <f>'[2]Order Form'!H3947</f>
        <v>OLLIE &amp; PAIGE WILLOW THE RABBIT</v>
      </c>
      <c r="J3998">
        <f>'[2]Order Form'!I3947</f>
        <v>2</v>
      </c>
      <c r="K3998">
        <f>'[2]Order Form'!J3947</f>
        <v>18.149999999999999</v>
      </c>
      <c r="L3998">
        <f>'[2]Order Form'!K3947</f>
        <v>29.95</v>
      </c>
      <c r="M3998">
        <f>'[2]Order Form'!L3776</f>
        <v>0</v>
      </c>
    </row>
    <row r="3999" spans="3:13" hidden="1" outlineLevel="2" x14ac:dyDescent="0.25">
      <c r="C3999" s="59" t="s">
        <v>37</v>
      </c>
      <c r="D3999" s="59" t="s">
        <v>37</v>
      </c>
      <c r="E3999">
        <f>'[2]Order Form'!D3948</f>
        <v>0</v>
      </c>
      <c r="F3999">
        <f>'[2]Order Form'!E3948</f>
        <v>0</v>
      </c>
      <c r="G3999">
        <f>'[2]Order Form'!F3948</f>
        <v>0</v>
      </c>
      <c r="H3999">
        <f>'[2]Order Form'!G3948</f>
        <v>0</v>
      </c>
      <c r="I3999">
        <f>'[2]Order Form'!H3948</f>
        <v>0</v>
      </c>
      <c r="J3999">
        <f>'[2]Order Form'!I3948</f>
        <v>0</v>
      </c>
      <c r="K3999">
        <f>'[2]Order Form'!J3948</f>
        <v>0</v>
      </c>
      <c r="L3999">
        <f>'[2]Order Form'!K3948</f>
        <v>0</v>
      </c>
      <c r="M3999">
        <f>'[2]Order Form'!L3777</f>
        <v>0</v>
      </c>
    </row>
    <row r="4000" spans="3:13" hidden="1" outlineLevel="2" x14ac:dyDescent="0.25">
      <c r="C4000" s="59" t="s">
        <v>37</v>
      </c>
      <c r="D4000" s="59" t="s">
        <v>37</v>
      </c>
      <c r="E4000" t="str">
        <f>'[2]Order Form'!D3949</f>
        <v>390020 *</v>
      </c>
      <c r="F4000" t="str">
        <f>'[2]Order Form'!E3949</f>
        <v>03-03</v>
      </c>
      <c r="G4000">
        <f>'[2]Order Form'!F3949</f>
        <v>0</v>
      </c>
      <c r="H4000" t="str">
        <f>'[2]Order Form'!G3949</f>
        <v>P - ETA LATE AUGUST</v>
      </c>
      <c r="I4000" t="str">
        <f>'[2]Order Form'!H3949</f>
        <v>OLLIE &amp; PAIGE THE CLASSIC COLLECTION PREPACK</v>
      </c>
      <c r="J4000">
        <f>'[2]Order Form'!I3949</f>
        <v>1</v>
      </c>
      <c r="K4000">
        <f>'[2]Order Form'!J3949</f>
        <v>181.44</v>
      </c>
      <c r="L4000">
        <f>'[2]Order Form'!K3949</f>
        <v>299.38</v>
      </c>
      <c r="M4000">
        <f>'[2]Order Form'!L3778</f>
        <v>0</v>
      </c>
    </row>
    <row r="4001" spans="3:13" hidden="1" outlineLevel="2" x14ac:dyDescent="0.25">
      <c r="C4001" s="59" t="s">
        <v>37</v>
      </c>
      <c r="D4001" s="59" t="s">
        <v>37</v>
      </c>
      <c r="E4001" t="str">
        <f>'[2]Order Form'!D3950</f>
        <v>350074 *</v>
      </c>
      <c r="F4001" t="str">
        <f>'[2]Order Form'!E3950</f>
        <v>03-03</v>
      </c>
      <c r="G4001">
        <f>'[2]Order Form'!F3950</f>
        <v>0</v>
      </c>
      <c r="H4001" t="str">
        <f>'[2]Order Form'!G3950</f>
        <v>ETA LATE AUGUST</v>
      </c>
      <c r="I4001" t="str">
        <f>'[2]Order Form'!H3950</f>
        <v>OLLIE &amp; PAIGE DASH THE DOG</v>
      </c>
      <c r="J4001">
        <f>'[2]Order Form'!I3950</f>
        <v>2</v>
      </c>
      <c r="K4001">
        <f>'[2]Order Form'!J3950</f>
        <v>15.12</v>
      </c>
      <c r="L4001">
        <f>'[2]Order Form'!K3950</f>
        <v>24.95</v>
      </c>
      <c r="M4001">
        <f>'[2]Order Form'!L3779</f>
        <v>0</v>
      </c>
    </row>
    <row r="4002" spans="3:13" hidden="1" outlineLevel="2" x14ac:dyDescent="0.25">
      <c r="C4002" s="59" t="s">
        <v>37</v>
      </c>
      <c r="D4002" s="59" t="s">
        <v>37</v>
      </c>
      <c r="E4002" t="str">
        <f>'[2]Order Form'!D3951</f>
        <v>350273 *</v>
      </c>
      <c r="F4002" t="str">
        <f>'[2]Order Form'!E3951</f>
        <v>03-03</v>
      </c>
      <c r="G4002">
        <f>'[2]Order Form'!F3951</f>
        <v>0</v>
      </c>
      <c r="H4002" t="str">
        <f>'[2]Order Form'!G3951</f>
        <v>ETA LATE AUGUST</v>
      </c>
      <c r="I4002" t="str">
        <f>'[2]Order Form'!H3951</f>
        <v>OLLIE &amp; PAIGE IVY THE BEAR</v>
      </c>
      <c r="J4002">
        <f>'[2]Order Form'!I3951</f>
        <v>2</v>
      </c>
      <c r="K4002">
        <f>'[2]Order Form'!J3951</f>
        <v>15.12</v>
      </c>
      <c r="L4002">
        <f>'[2]Order Form'!K3951</f>
        <v>24.95</v>
      </c>
      <c r="M4002">
        <f>'[2]Order Form'!L3780</f>
        <v>0</v>
      </c>
    </row>
    <row r="4003" spans="3:13" hidden="1" outlineLevel="1" collapsed="1" x14ac:dyDescent="0.25">
      <c r="C4003" s="59" t="s">
        <v>37</v>
      </c>
      <c r="D4003" s="59" t="s">
        <v>37</v>
      </c>
      <c r="E4003" t="str">
        <f>'[2]Order Form'!D3952</f>
        <v>350274 *</v>
      </c>
      <c r="F4003" t="str">
        <f>'[2]Order Form'!E3952</f>
        <v>03-03</v>
      </c>
      <c r="G4003">
        <f>'[2]Order Form'!F3952</f>
        <v>0</v>
      </c>
      <c r="H4003" t="str">
        <f>'[2]Order Form'!G3952</f>
        <v>ETA LATE AUGUST</v>
      </c>
      <c r="I4003" t="str">
        <f>'[2]Order Form'!H3952</f>
        <v>OLLIE &amp; PAIGE SYLVESTER THE FOX</v>
      </c>
      <c r="J4003">
        <f>'[2]Order Form'!I3952</f>
        <v>2</v>
      </c>
      <c r="K4003">
        <f>'[2]Order Form'!J3952</f>
        <v>12.09</v>
      </c>
      <c r="L4003">
        <f>'[2]Order Form'!K3952</f>
        <v>19.95</v>
      </c>
      <c r="M4003">
        <f>'[2]Order Form'!L3781</f>
        <v>0</v>
      </c>
    </row>
    <row r="4004" spans="3:13" ht="15" hidden="1" customHeight="1" outlineLevel="1" x14ac:dyDescent="0.25">
      <c r="C4004" s="59" t="s">
        <v>37</v>
      </c>
      <c r="D4004" s="59" t="s">
        <v>37</v>
      </c>
      <c r="E4004" t="str">
        <f>'[2]Order Form'!D3953</f>
        <v>350061 *</v>
      </c>
      <c r="F4004" t="str">
        <f>'[2]Order Form'!E3953</f>
        <v>03-03</v>
      </c>
      <c r="G4004">
        <f>'[2]Order Form'!F3953</f>
        <v>0</v>
      </c>
      <c r="H4004" t="str">
        <f>'[2]Order Form'!G3953</f>
        <v>ETA LATE AUGUST</v>
      </c>
      <c r="I4004" t="str">
        <f>'[2]Order Form'!H3953</f>
        <v>OLLIE &amp; PAIGE MASON THE MONKEY</v>
      </c>
      <c r="J4004">
        <f>'[2]Order Form'!I3953</f>
        <v>2</v>
      </c>
      <c r="K4004">
        <f>'[2]Order Form'!J3953</f>
        <v>15.12</v>
      </c>
      <c r="L4004">
        <f>'[2]Order Form'!K3953</f>
        <v>24.95</v>
      </c>
      <c r="M4004">
        <f>'[2]Order Form'!L3782</f>
        <v>0</v>
      </c>
    </row>
    <row r="4005" spans="3:13" ht="15" hidden="1" customHeight="1" outlineLevel="1" x14ac:dyDescent="0.25">
      <c r="C4005" s="59" t="s">
        <v>37</v>
      </c>
      <c r="D4005" s="59" t="s">
        <v>37</v>
      </c>
      <c r="E4005" t="str">
        <f>'[2]Order Form'!D3954</f>
        <v>350275 *</v>
      </c>
      <c r="F4005" t="str">
        <f>'[2]Order Form'!E3954</f>
        <v>03-03</v>
      </c>
      <c r="G4005">
        <f>'[2]Order Form'!F3954</f>
        <v>0</v>
      </c>
      <c r="H4005" t="str">
        <f>'[2]Order Form'!G3954</f>
        <v>ETA LATE AUGUST</v>
      </c>
      <c r="I4005" t="str">
        <f>'[2]Order Form'!H3954</f>
        <v>OLLIE &amp; PAIGE THEO THE MOUSE</v>
      </c>
      <c r="J4005">
        <f>'[2]Order Form'!I3954</f>
        <v>2</v>
      </c>
      <c r="K4005">
        <f>'[2]Order Form'!J3954</f>
        <v>15.12</v>
      </c>
      <c r="L4005">
        <f>'[2]Order Form'!K3954</f>
        <v>24.95</v>
      </c>
      <c r="M4005">
        <f>'[2]Order Form'!L3783</f>
        <v>0</v>
      </c>
    </row>
    <row r="4006" spans="3:13" ht="15" hidden="1" customHeight="1" outlineLevel="1" x14ac:dyDescent="0.25">
      <c r="C4006" s="59" t="s">
        <v>37</v>
      </c>
      <c r="D4006" s="59" t="s">
        <v>37</v>
      </c>
      <c r="E4006" t="str">
        <f>'[2]Order Form'!D3955</f>
        <v>350276 *</v>
      </c>
      <c r="F4006" t="str">
        <f>'[2]Order Form'!E3955</f>
        <v>03-03</v>
      </c>
      <c r="G4006">
        <f>'[2]Order Form'!F3955</f>
        <v>0</v>
      </c>
      <c r="H4006" t="str">
        <f>'[2]Order Form'!G3955</f>
        <v>ETA LATE AUGUST</v>
      </c>
      <c r="I4006" t="str">
        <f>'[2]Order Form'!H3955</f>
        <v>OLLIE &amp; PAIGE ELIZA THE RABBIT</v>
      </c>
      <c r="J4006">
        <f>'[2]Order Form'!I3955</f>
        <v>2</v>
      </c>
      <c r="K4006">
        <f>'[2]Order Form'!J3955</f>
        <v>18.149999999999999</v>
      </c>
      <c r="L4006">
        <f>'[2]Order Form'!K3955</f>
        <v>29.95</v>
      </c>
      <c r="M4006">
        <f>'[2]Order Form'!L3784</f>
        <v>0</v>
      </c>
    </row>
    <row r="4007" spans="3:13" ht="15" hidden="1" customHeight="1" outlineLevel="1" x14ac:dyDescent="0.25">
      <c r="C4007" s="59" t="s">
        <v>37</v>
      </c>
      <c r="D4007" s="59" t="s">
        <v>37</v>
      </c>
      <c r="E4007">
        <f>'[2]Order Form'!D3956</f>
        <v>0</v>
      </c>
      <c r="F4007">
        <f>'[2]Order Form'!E3956</f>
        <v>0</v>
      </c>
      <c r="G4007">
        <f>'[2]Order Form'!F3956</f>
        <v>0</v>
      </c>
      <c r="H4007">
        <f>'[2]Order Form'!G3956</f>
        <v>0</v>
      </c>
      <c r="I4007">
        <f>'[2]Order Form'!H3956</f>
        <v>0</v>
      </c>
      <c r="J4007">
        <f>'[2]Order Form'!I3956</f>
        <v>0</v>
      </c>
      <c r="K4007">
        <f>'[2]Order Form'!J3956</f>
        <v>0</v>
      </c>
      <c r="L4007">
        <f>'[2]Order Form'!K3956</f>
        <v>0</v>
      </c>
      <c r="M4007">
        <f>'[2]Order Form'!L3785</f>
        <v>0</v>
      </c>
    </row>
    <row r="4008" spans="3:13" ht="15" hidden="1" customHeight="1" outlineLevel="1" x14ac:dyDescent="0.25">
      <c r="C4008" s="59" t="s">
        <v>37</v>
      </c>
      <c r="D4008" s="59" t="s">
        <v>37</v>
      </c>
      <c r="E4008">
        <f>'[2]Order Form'!D3957</f>
        <v>350093</v>
      </c>
      <c r="F4008" t="str">
        <f>'[2]Order Form'!E3957</f>
        <v>ND-10</v>
      </c>
      <c r="G4008">
        <f>'[2]Order Form'!F3957</f>
        <v>0</v>
      </c>
      <c r="H4008">
        <f>'[2]Order Form'!G3957</f>
        <v>0</v>
      </c>
      <c r="I4008" t="str">
        <f>'[2]Order Form'!H3957</f>
        <v>OLLIE &amp; PAIGE KEVIN THE KOALA GREY</v>
      </c>
      <c r="J4008">
        <f>'[2]Order Form'!I3957</f>
        <v>2</v>
      </c>
      <c r="K4008">
        <f>'[2]Order Form'!J3957</f>
        <v>12.09</v>
      </c>
      <c r="L4008">
        <f>'[2]Order Form'!K3957</f>
        <v>19.95</v>
      </c>
      <c r="M4008" t="e">
        <f>'[2]Order Form'!#REF!</f>
        <v>#REF!</v>
      </c>
    </row>
    <row r="4009" spans="3:13" ht="15" hidden="1" customHeight="1" outlineLevel="1" x14ac:dyDescent="0.25">
      <c r="C4009" s="59" t="s">
        <v>37</v>
      </c>
      <c r="D4009" s="59" t="s">
        <v>37</v>
      </c>
      <c r="E4009">
        <f>'[2]Order Form'!D3958</f>
        <v>350214</v>
      </c>
      <c r="F4009" t="str">
        <f>'[2]Order Form'!E3958</f>
        <v>ND-10</v>
      </c>
      <c r="G4009">
        <f>'[2]Order Form'!F3958</f>
        <v>0</v>
      </c>
      <c r="H4009">
        <f>'[2]Order Form'!G3958</f>
        <v>0</v>
      </c>
      <c r="I4009" t="str">
        <f>'[2]Order Form'!H3958</f>
        <v>OLLIE &amp; PAIGE KIM THE KOALA</v>
      </c>
      <c r="J4009">
        <f>'[2]Order Form'!I3958</f>
        <v>2</v>
      </c>
      <c r="K4009">
        <f>'[2]Order Form'!J3958</f>
        <v>15.12</v>
      </c>
      <c r="L4009">
        <f>'[2]Order Form'!K3958</f>
        <v>24.95</v>
      </c>
      <c r="M4009">
        <f>'[2]Order Form'!L3787</f>
        <v>0</v>
      </c>
    </row>
    <row r="4010" spans="3:13" ht="15" hidden="1" customHeight="1" outlineLevel="1" x14ac:dyDescent="0.25">
      <c r="C4010" s="59" t="s">
        <v>37</v>
      </c>
      <c r="D4010" s="59" t="s">
        <v>37</v>
      </c>
      <c r="E4010">
        <f>'[2]Order Form'!D3959</f>
        <v>350215</v>
      </c>
      <c r="F4010" t="str">
        <f>'[2]Order Form'!E3959</f>
        <v>ND-10</v>
      </c>
      <c r="G4010">
        <f>'[2]Order Form'!F3959</f>
        <v>0</v>
      </c>
      <c r="H4010">
        <f>'[2]Order Form'!G3959</f>
        <v>0</v>
      </c>
      <c r="I4010" t="str">
        <f>'[2]Order Form'!H3959</f>
        <v>OLLIE &amp; PAIGE DUSTY THE DRAGON</v>
      </c>
      <c r="J4010">
        <f>'[2]Order Form'!I3959</f>
        <v>2</v>
      </c>
      <c r="K4010">
        <f>'[2]Order Form'!J3959</f>
        <v>15.12</v>
      </c>
      <c r="L4010">
        <f>'[2]Order Form'!K3959</f>
        <v>24.95</v>
      </c>
      <c r="M4010">
        <f>'[2]Order Form'!L3788</f>
        <v>0</v>
      </c>
    </row>
    <row r="4011" spans="3:13" ht="15" hidden="1" customHeight="1" outlineLevel="1" x14ac:dyDescent="0.25">
      <c r="C4011" s="59" t="s">
        <v>37</v>
      </c>
      <c r="D4011" s="59" t="s">
        <v>37</v>
      </c>
      <c r="E4011">
        <f>'[2]Order Form'!D3960</f>
        <v>350187</v>
      </c>
      <c r="F4011" t="str">
        <f>'[2]Order Form'!E3960</f>
        <v>ND-09</v>
      </c>
      <c r="G4011">
        <f>'[2]Order Form'!F3960</f>
        <v>0</v>
      </c>
      <c r="H4011">
        <f>'[2]Order Form'!G3960</f>
        <v>0</v>
      </c>
      <c r="I4011" t="str">
        <f>'[2]Order Form'!H3960</f>
        <v>OLLIE &amp; PAIGE CLARABEL THE COW</v>
      </c>
      <c r="J4011">
        <f>'[2]Order Form'!I3960</f>
        <v>2</v>
      </c>
      <c r="K4011">
        <f>'[2]Order Form'!J3960</f>
        <v>15.12</v>
      </c>
      <c r="L4011">
        <f>'[2]Order Form'!K3960</f>
        <v>24.95</v>
      </c>
      <c r="M4011">
        <f>'[2]Order Form'!L3789</f>
        <v>0</v>
      </c>
    </row>
    <row r="4012" spans="3:13" ht="15" hidden="1" customHeight="1" outlineLevel="1" x14ac:dyDescent="0.25">
      <c r="C4012" s="59" t="s">
        <v>37</v>
      </c>
      <c r="D4012" s="59" t="s">
        <v>37</v>
      </c>
      <c r="E4012">
        <f>'[2]Order Form'!D3961</f>
        <v>350242</v>
      </c>
      <c r="F4012" t="str">
        <f>'[2]Order Form'!E3961</f>
        <v>ND-09</v>
      </c>
      <c r="G4012">
        <f>'[2]Order Form'!F3961</f>
        <v>0</v>
      </c>
      <c r="H4012">
        <f>'[2]Order Form'!G3961</f>
        <v>0</v>
      </c>
      <c r="I4012" t="str">
        <f>'[2]Order Form'!H3961</f>
        <v>OLLIE &amp; PAIGE CAM THE CAMEL</v>
      </c>
      <c r="J4012">
        <f>'[2]Order Form'!I3961</f>
        <v>2</v>
      </c>
      <c r="K4012">
        <f>'[2]Order Form'!J3961</f>
        <v>12.09</v>
      </c>
      <c r="L4012">
        <f>'[2]Order Form'!K3961</f>
        <v>19.95</v>
      </c>
      <c r="M4012" t="e">
        <f>'[2]Order Form'!#REF!</f>
        <v>#REF!</v>
      </c>
    </row>
    <row r="4013" spans="3:13" ht="15" hidden="1" customHeight="1" outlineLevel="1" x14ac:dyDescent="0.25">
      <c r="C4013" s="59" t="s">
        <v>37</v>
      </c>
      <c r="D4013" s="59" t="s">
        <v>37</v>
      </c>
      <c r="E4013">
        <f>'[2]Order Form'!D3962</f>
        <v>350245</v>
      </c>
      <c r="F4013" t="str">
        <f>'[2]Order Form'!E3962</f>
        <v>ND-09</v>
      </c>
      <c r="G4013">
        <f>'[2]Order Form'!F3962</f>
        <v>0</v>
      </c>
      <c r="H4013">
        <f>'[2]Order Form'!G3962</f>
        <v>0</v>
      </c>
      <c r="I4013" t="str">
        <f>'[2]Order Form'!H3962</f>
        <v>OLLIE &amp; PAIGE ACE THE DOG</v>
      </c>
      <c r="J4013">
        <f>'[2]Order Form'!I3962</f>
        <v>2</v>
      </c>
      <c r="K4013">
        <f>'[2]Order Form'!J3962</f>
        <v>15.12</v>
      </c>
      <c r="L4013">
        <f>'[2]Order Form'!K3962</f>
        <v>24.95</v>
      </c>
      <c r="M4013">
        <f>'[2]Order Form'!L3790</f>
        <v>0</v>
      </c>
    </row>
    <row r="4014" spans="3:13" ht="15" hidden="1" customHeight="1" outlineLevel="1" x14ac:dyDescent="0.25">
      <c r="C4014" s="59" t="s">
        <v>37</v>
      </c>
      <c r="D4014" s="59" t="s">
        <v>37</v>
      </c>
      <c r="E4014">
        <f>'[2]Order Form'!D3963</f>
        <v>350249</v>
      </c>
      <c r="F4014" t="str">
        <f>'[2]Order Form'!E3963</f>
        <v>ND-09</v>
      </c>
      <c r="G4014">
        <f>'[2]Order Form'!F3963</f>
        <v>0</v>
      </c>
      <c r="H4014">
        <f>'[2]Order Form'!G3963</f>
        <v>0</v>
      </c>
      <c r="I4014" t="str">
        <f>'[2]Order Form'!H3963</f>
        <v>OLLIE &amp; PAGE TIMMY THE TRICERATOPS</v>
      </c>
      <c r="J4014">
        <f>'[2]Order Form'!I3963</f>
        <v>2</v>
      </c>
      <c r="K4014">
        <f>'[2]Order Form'!J3963</f>
        <v>16.329999999999998</v>
      </c>
      <c r="L4014">
        <f>'[2]Order Form'!K3963</f>
        <v>26.95</v>
      </c>
      <c r="M4014">
        <f>'[2]Order Form'!L3791</f>
        <v>0</v>
      </c>
    </row>
    <row r="4015" spans="3:13" ht="15" hidden="1" customHeight="1" outlineLevel="1" x14ac:dyDescent="0.25">
      <c r="C4015" s="59" t="s">
        <v>37</v>
      </c>
      <c r="D4015" s="59" t="s">
        <v>37</v>
      </c>
      <c r="E4015">
        <f>'[2]Order Form'!D3964</f>
        <v>350243</v>
      </c>
      <c r="F4015" t="str">
        <f>'[2]Order Form'!E3964</f>
        <v>ND-09</v>
      </c>
      <c r="G4015">
        <f>'[2]Order Form'!F3964</f>
        <v>0</v>
      </c>
      <c r="H4015">
        <f>'[2]Order Form'!G3964</f>
        <v>0</v>
      </c>
      <c r="I4015" t="str">
        <f>'[2]Order Form'!H3964</f>
        <v>OLLIE &amp; PAIGE DEB THE DUCK</v>
      </c>
      <c r="J4015">
        <f>'[2]Order Form'!I3964</f>
        <v>2</v>
      </c>
      <c r="K4015">
        <f>'[2]Order Form'!J3964</f>
        <v>12.09</v>
      </c>
      <c r="L4015">
        <f>'[2]Order Form'!K3964</f>
        <v>19.95</v>
      </c>
      <c r="M4015">
        <f>'[2]Order Form'!L3792</f>
        <v>0</v>
      </c>
    </row>
    <row r="4016" spans="3:13" ht="15" hidden="1" customHeight="1" outlineLevel="1" x14ac:dyDescent="0.25">
      <c r="C4016" s="59" t="s">
        <v>37</v>
      </c>
      <c r="D4016" s="59" t="s">
        <v>37</v>
      </c>
      <c r="E4016">
        <f>'[2]Order Form'!D3965</f>
        <v>350244</v>
      </c>
      <c r="F4016" t="str">
        <f>'[2]Order Form'!E3965</f>
        <v>ND-09</v>
      </c>
      <c r="G4016">
        <f>'[2]Order Form'!F3965</f>
        <v>0</v>
      </c>
      <c r="H4016">
        <f>'[2]Order Form'!G3965</f>
        <v>0</v>
      </c>
      <c r="I4016" t="str">
        <f>'[2]Order Form'!H3965</f>
        <v>OLLIE &amp; PAIGE HUGO THE HIPPO</v>
      </c>
      <c r="J4016">
        <f>'[2]Order Form'!I3965</f>
        <v>2</v>
      </c>
      <c r="K4016">
        <f>'[2]Order Form'!J3965</f>
        <v>12.09</v>
      </c>
      <c r="L4016">
        <f>'[2]Order Form'!K3965</f>
        <v>19.95</v>
      </c>
      <c r="M4016">
        <f>'[2]Order Form'!L3793</f>
        <v>0</v>
      </c>
    </row>
    <row r="4017" spans="3:13" ht="15" hidden="1" customHeight="1" outlineLevel="1" x14ac:dyDescent="0.25">
      <c r="C4017" s="59" t="s">
        <v>37</v>
      </c>
      <c r="D4017" s="59" t="s">
        <v>37</v>
      </c>
      <c r="E4017">
        <f>'[2]Order Form'!D3966</f>
        <v>350255</v>
      </c>
      <c r="F4017" t="str">
        <f>'[2]Order Form'!E3966</f>
        <v>ND-10</v>
      </c>
      <c r="G4017">
        <f>'[2]Order Form'!F3966</f>
        <v>0</v>
      </c>
      <c r="H4017">
        <f>'[2]Order Form'!G3966</f>
        <v>0</v>
      </c>
      <c r="I4017" t="str">
        <f>'[2]Order Form'!H3966</f>
        <v>OLLIE &amp; PAIGE SCOTTIE THE BLACK SHEEP</v>
      </c>
      <c r="J4017">
        <f>'[2]Order Form'!I3966</f>
        <v>2</v>
      </c>
      <c r="K4017">
        <f>'[2]Order Form'!J3966</f>
        <v>15.12</v>
      </c>
      <c r="L4017">
        <f>'[2]Order Form'!K3966</f>
        <v>24.95</v>
      </c>
      <c r="M4017">
        <f>'[2]Order Form'!L3794</f>
        <v>0</v>
      </c>
    </row>
    <row r="4018" spans="3:13" ht="15" hidden="1" customHeight="1" outlineLevel="1" x14ac:dyDescent="0.25">
      <c r="C4018" s="59" t="s">
        <v>37</v>
      </c>
      <c r="D4018" s="59" t="s">
        <v>37</v>
      </c>
      <c r="E4018">
        <f>'[2]Order Form'!D3967</f>
        <v>350209</v>
      </c>
      <c r="F4018" t="str">
        <f>'[2]Order Form'!E3967</f>
        <v>ND-11</v>
      </c>
      <c r="G4018">
        <f>'[2]Order Form'!F3967</f>
        <v>0</v>
      </c>
      <c r="H4018">
        <f>'[2]Order Form'!G3967</f>
        <v>0</v>
      </c>
      <c r="I4018" t="str">
        <f>'[2]Order Form'!H3967</f>
        <v>OLLIE &amp; PAIGE JONAS THE SHARK</v>
      </c>
      <c r="J4018">
        <f>'[2]Order Form'!I3967</f>
        <v>2</v>
      </c>
      <c r="K4018">
        <f>'[2]Order Form'!J3967</f>
        <v>13.91</v>
      </c>
      <c r="L4018">
        <f>'[2]Order Form'!K3967</f>
        <v>22.95</v>
      </c>
      <c r="M4018">
        <f>'[2]Order Form'!L3795</f>
        <v>0</v>
      </c>
    </row>
    <row r="4019" spans="3:13" ht="15" hidden="1" customHeight="1" outlineLevel="1" x14ac:dyDescent="0.25">
      <c r="C4019" s="59" t="s">
        <v>37</v>
      </c>
      <c r="D4019" s="59" t="s">
        <v>37</v>
      </c>
      <c r="E4019">
        <f>'[2]Order Form'!D3968</f>
        <v>350170</v>
      </c>
      <c r="F4019" t="str">
        <f>'[2]Order Form'!E3968</f>
        <v>03-09</v>
      </c>
      <c r="G4019">
        <f>'[2]Order Form'!F3968</f>
        <v>0</v>
      </c>
      <c r="H4019" t="str">
        <f>'[2]Order Form'!G3968</f>
        <v>LOW</v>
      </c>
      <c r="I4019" t="str">
        <f>'[2]Order Form'!H3968</f>
        <v>OLLIE &amp; PAIGE MOBI THE DOG</v>
      </c>
      <c r="J4019">
        <f>'[2]Order Form'!I3968</f>
        <v>2</v>
      </c>
      <c r="K4019">
        <f>'[2]Order Form'!J3968</f>
        <v>15.12</v>
      </c>
      <c r="L4019">
        <f>'[2]Order Form'!K3968</f>
        <v>24.95</v>
      </c>
      <c r="M4019">
        <f>'[2]Order Form'!L3796</f>
        <v>0</v>
      </c>
    </row>
    <row r="4020" spans="3:13" ht="15" hidden="1" customHeight="1" outlineLevel="1" x14ac:dyDescent="0.25">
      <c r="C4020" s="59" t="s">
        <v>37</v>
      </c>
      <c r="D4020" s="59" t="s">
        <v>37</v>
      </c>
      <c r="E4020">
        <f>'[2]Order Form'!D3969</f>
        <v>350252</v>
      </c>
      <c r="F4020" t="str">
        <f>'[2]Order Form'!E3969</f>
        <v>ND-10</v>
      </c>
      <c r="G4020">
        <f>'[2]Order Form'!F3969</f>
        <v>0</v>
      </c>
      <c r="H4020">
        <f>'[2]Order Form'!G3969</f>
        <v>0</v>
      </c>
      <c r="I4020" t="str">
        <f>'[2]Order Form'!H3969</f>
        <v>OLLIE &amp; PAIGE PATCH THE DOG</v>
      </c>
      <c r="J4020">
        <f>'[2]Order Form'!I3969</f>
        <v>2</v>
      </c>
      <c r="K4020">
        <f>'[2]Order Form'!J3969</f>
        <v>15.12</v>
      </c>
      <c r="L4020">
        <f>'[2]Order Form'!K3969</f>
        <v>24.95</v>
      </c>
      <c r="M4020">
        <f>'[2]Order Form'!L3797</f>
        <v>0</v>
      </c>
    </row>
    <row r="4021" spans="3:13" ht="15" hidden="1" customHeight="1" outlineLevel="1" x14ac:dyDescent="0.25">
      <c r="C4021" s="59" t="s">
        <v>37</v>
      </c>
      <c r="D4021" s="59" t="s">
        <v>37</v>
      </c>
      <c r="E4021">
        <f>'[2]Order Form'!D3970</f>
        <v>350250</v>
      </c>
      <c r="F4021" t="str">
        <f>'[2]Order Form'!E3970</f>
        <v>ND-10</v>
      </c>
      <c r="G4021">
        <f>'[2]Order Form'!F3970</f>
        <v>0</v>
      </c>
      <c r="H4021">
        <f>'[2]Order Form'!G3970</f>
        <v>0</v>
      </c>
      <c r="I4021" t="str">
        <f>'[2]Order Form'!H3970</f>
        <v>OLLIE &amp; PAIGE RUFUS THE DOG</v>
      </c>
      <c r="J4021">
        <f>'[2]Order Form'!I3970</f>
        <v>2</v>
      </c>
      <c r="K4021">
        <f>'[2]Order Form'!J3970</f>
        <v>15.12</v>
      </c>
      <c r="L4021">
        <f>'[2]Order Form'!K3970</f>
        <v>24.95</v>
      </c>
      <c r="M4021">
        <f>'[2]Order Form'!L3798</f>
        <v>0</v>
      </c>
    </row>
    <row r="4022" spans="3:13" ht="15" hidden="1" customHeight="1" outlineLevel="1" x14ac:dyDescent="0.25">
      <c r="C4022" s="59" t="s">
        <v>37</v>
      </c>
      <c r="D4022" s="59" t="s">
        <v>37</v>
      </c>
      <c r="E4022">
        <f>'[2]Order Form'!D3971</f>
        <v>350254</v>
      </c>
      <c r="F4022" t="str">
        <f>'[2]Order Form'!E3971</f>
        <v>ND-10</v>
      </c>
      <c r="G4022">
        <f>'[2]Order Form'!F3971</f>
        <v>0</v>
      </c>
      <c r="H4022">
        <f>'[2]Order Form'!G3971</f>
        <v>0</v>
      </c>
      <c r="I4022" t="str">
        <f>'[2]Order Form'!H3971</f>
        <v>OLLIE &amp; PAIGE HOWARD THE DONKEY</v>
      </c>
      <c r="J4022">
        <f>'[2]Order Form'!I3971</f>
        <v>2</v>
      </c>
      <c r="K4022">
        <f>'[2]Order Form'!J3971</f>
        <v>15.12</v>
      </c>
      <c r="L4022">
        <f>'[2]Order Form'!K3971</f>
        <v>24.95</v>
      </c>
      <c r="M4022">
        <f>'[2]Order Form'!L3799</f>
        <v>0</v>
      </c>
    </row>
    <row r="4023" spans="3:13" ht="15" hidden="1" customHeight="1" outlineLevel="1" x14ac:dyDescent="0.25">
      <c r="C4023" s="59" t="s">
        <v>37</v>
      </c>
      <c r="D4023" s="59" t="s">
        <v>37</v>
      </c>
      <c r="E4023">
        <f>'[2]Order Form'!D3972</f>
        <v>350151</v>
      </c>
      <c r="F4023" t="str">
        <f>'[2]Order Form'!E3972</f>
        <v>03-07</v>
      </c>
      <c r="G4023">
        <f>'[2]Order Form'!F3972</f>
        <v>0</v>
      </c>
      <c r="H4023">
        <f>'[2]Order Form'!G3972</f>
        <v>0</v>
      </c>
      <c r="I4023" t="str">
        <f>'[2]Order Form'!H3972</f>
        <v>OLLIE &amp; PAIGE SIMON THE SHEEP</v>
      </c>
      <c r="J4023">
        <f>'[2]Order Form'!I3972</f>
        <v>2</v>
      </c>
      <c r="K4023">
        <f>'[2]Order Form'!J3972</f>
        <v>16.329999999999998</v>
      </c>
      <c r="L4023">
        <f>'[2]Order Form'!K3972</f>
        <v>26.95</v>
      </c>
      <c r="M4023">
        <f>'[2]Order Form'!L3800</f>
        <v>0</v>
      </c>
    </row>
    <row r="4024" spans="3:13" ht="15" hidden="1" customHeight="1" outlineLevel="1" x14ac:dyDescent="0.25">
      <c r="C4024" s="59" t="s">
        <v>37</v>
      </c>
      <c r="D4024" s="59" t="s">
        <v>37</v>
      </c>
      <c r="E4024">
        <f>'[2]Order Form'!D3973</f>
        <v>350058</v>
      </c>
      <c r="F4024" t="str">
        <f>'[2]Order Form'!E3973</f>
        <v>ND-10</v>
      </c>
      <c r="G4024">
        <f>'[2]Order Form'!F3973</f>
        <v>0</v>
      </c>
      <c r="H4024">
        <f>'[2]Order Form'!G3973</f>
        <v>0</v>
      </c>
      <c r="I4024" t="str">
        <f>'[2]Order Form'!H3973</f>
        <v>OLLIE &amp; PAIGE COOPER THE CAT</v>
      </c>
      <c r="J4024">
        <f>'[2]Order Form'!I3973</f>
        <v>2</v>
      </c>
      <c r="K4024">
        <f>'[2]Order Form'!J3973</f>
        <v>13.91</v>
      </c>
      <c r="L4024">
        <f>'[2]Order Form'!K3973</f>
        <v>22.95</v>
      </c>
      <c r="M4024">
        <f>'[2]Order Form'!L3801</f>
        <v>0</v>
      </c>
    </row>
    <row r="4025" spans="3:13" ht="15" hidden="1" customHeight="1" outlineLevel="1" x14ac:dyDescent="0.25">
      <c r="C4025" s="59" t="s">
        <v>37</v>
      </c>
      <c r="D4025" s="59" t="s">
        <v>37</v>
      </c>
      <c r="E4025">
        <f>'[2]Order Form'!D3974</f>
        <v>350257</v>
      </c>
      <c r="F4025" t="str">
        <f>'[2]Order Form'!E3974</f>
        <v>ND-10</v>
      </c>
      <c r="G4025">
        <f>'[2]Order Form'!F3974</f>
        <v>0</v>
      </c>
      <c r="H4025">
        <f>'[2]Order Form'!G3974</f>
        <v>0</v>
      </c>
      <c r="I4025" t="str">
        <f>'[2]Order Form'!H3974</f>
        <v>OLLIE &amp; PAIGE RORY THE LION</v>
      </c>
      <c r="J4025">
        <f>'[2]Order Form'!I3974</f>
        <v>2</v>
      </c>
      <c r="K4025">
        <f>'[2]Order Form'!J3974</f>
        <v>15.12</v>
      </c>
      <c r="L4025">
        <f>'[2]Order Form'!K3974</f>
        <v>24.95</v>
      </c>
      <c r="M4025">
        <f>'[2]Order Form'!L3802</f>
        <v>0</v>
      </c>
    </row>
    <row r="4026" spans="3:13" ht="15" hidden="1" customHeight="1" outlineLevel="1" x14ac:dyDescent="0.25">
      <c r="C4026" s="59" t="s">
        <v>37</v>
      </c>
      <c r="D4026" s="59" t="s">
        <v>37</v>
      </c>
      <c r="E4026">
        <f>'[2]Order Form'!D3975</f>
        <v>350025</v>
      </c>
      <c r="F4026" t="str">
        <f>'[2]Order Form'!E3975</f>
        <v>ND-10</v>
      </c>
      <c r="G4026">
        <f>'[2]Order Form'!F3975</f>
        <v>0</v>
      </c>
      <c r="H4026">
        <f>'[2]Order Form'!G3975</f>
        <v>0</v>
      </c>
      <c r="I4026" t="str">
        <f>'[2]Order Form'!H3975</f>
        <v>OLLIE &amp; PAIGE LEON THE LION</v>
      </c>
      <c r="J4026">
        <f>'[2]Order Form'!I3975</f>
        <v>2</v>
      </c>
      <c r="K4026">
        <f>'[2]Order Form'!J3975</f>
        <v>16.329999999999998</v>
      </c>
      <c r="L4026">
        <f>'[2]Order Form'!K3975</f>
        <v>26.95</v>
      </c>
      <c r="M4026">
        <f>'[2]Order Form'!L3803</f>
        <v>0</v>
      </c>
    </row>
    <row r="4027" spans="3:13" ht="15" hidden="1" customHeight="1" outlineLevel="1" x14ac:dyDescent="0.25">
      <c r="C4027" s="59" t="s">
        <v>37</v>
      </c>
      <c r="D4027" s="59" t="s">
        <v>37</v>
      </c>
      <c r="E4027">
        <f>'[2]Order Form'!D3976</f>
        <v>350251</v>
      </c>
      <c r="F4027" t="str">
        <f>'[2]Order Form'!E3976</f>
        <v>ND-10</v>
      </c>
      <c r="G4027">
        <f>'[2]Order Form'!F3976</f>
        <v>0</v>
      </c>
      <c r="H4027">
        <f>'[2]Order Form'!G3976</f>
        <v>0</v>
      </c>
      <c r="I4027" t="str">
        <f>'[2]Order Form'!H3976</f>
        <v>OLLIE &amp; PAIGE MILDRED THE MONKEY</v>
      </c>
      <c r="J4027">
        <f>'[2]Order Form'!I3976</f>
        <v>2</v>
      </c>
      <c r="K4027">
        <f>'[2]Order Form'!J3976</f>
        <v>15.12</v>
      </c>
      <c r="L4027">
        <f>'[2]Order Form'!K3976</f>
        <v>24.95</v>
      </c>
      <c r="M4027">
        <f>'[2]Order Form'!L3804</f>
        <v>0</v>
      </c>
    </row>
    <row r="4028" spans="3:13" ht="15" hidden="1" customHeight="1" outlineLevel="1" x14ac:dyDescent="0.25">
      <c r="C4028" s="59" t="s">
        <v>37</v>
      </c>
      <c r="D4028" s="59" t="s">
        <v>37</v>
      </c>
      <c r="E4028">
        <f>'[2]Order Form'!D3977</f>
        <v>350171</v>
      </c>
      <c r="F4028" t="str">
        <f>'[2]Order Form'!E3977</f>
        <v>ND-11</v>
      </c>
      <c r="G4028">
        <f>'[2]Order Form'!F3977</f>
        <v>0</v>
      </c>
      <c r="H4028">
        <f>'[2]Order Form'!G3977</f>
        <v>0</v>
      </c>
      <c r="I4028" t="str">
        <f>'[2]Order Form'!H3977</f>
        <v>OLLIE &amp; PAIGE OSCAR THE LEOPARD</v>
      </c>
      <c r="J4028">
        <f>'[2]Order Form'!I3977</f>
        <v>2</v>
      </c>
      <c r="K4028">
        <f>'[2]Order Form'!J3977</f>
        <v>15.12</v>
      </c>
      <c r="L4028">
        <f>'[2]Order Form'!K3977</f>
        <v>24.95</v>
      </c>
      <c r="M4028">
        <f>'[2]Order Form'!L3805</f>
        <v>0</v>
      </c>
    </row>
    <row r="4029" spans="3:13" ht="15" hidden="1" customHeight="1" outlineLevel="1" x14ac:dyDescent="0.25">
      <c r="C4029" s="59" t="s">
        <v>37</v>
      </c>
      <c r="D4029" s="59" t="s">
        <v>37</v>
      </c>
      <c r="E4029">
        <f>'[2]Order Form'!D3978</f>
        <v>350169</v>
      </c>
      <c r="F4029" t="str">
        <f>'[2]Order Form'!E3978</f>
        <v>ND-10</v>
      </c>
      <c r="G4029">
        <f>'[2]Order Form'!F3978</f>
        <v>0</v>
      </c>
      <c r="H4029">
        <f>'[2]Order Form'!G3978</f>
        <v>0</v>
      </c>
      <c r="I4029" t="str">
        <f>'[2]Order Form'!H3978</f>
        <v>OLLIE &amp; PAIGE BRYCE THE BEAR</v>
      </c>
      <c r="J4029">
        <f>'[2]Order Form'!I3978</f>
        <v>2</v>
      </c>
      <c r="K4029">
        <f>'[2]Order Form'!J3978</f>
        <v>15.12</v>
      </c>
      <c r="L4029">
        <f>'[2]Order Form'!K3978</f>
        <v>24.95</v>
      </c>
      <c r="M4029">
        <f>'[2]Order Form'!L3806</f>
        <v>0</v>
      </c>
    </row>
    <row r="4030" spans="3:13" ht="15" hidden="1" customHeight="1" outlineLevel="1" x14ac:dyDescent="0.25">
      <c r="C4030" s="59" t="s">
        <v>37</v>
      </c>
      <c r="D4030" s="59" t="s">
        <v>37</v>
      </c>
      <c r="E4030">
        <f>'[2]Order Form'!D3979</f>
        <v>350246</v>
      </c>
      <c r="F4030" t="str">
        <f>'[2]Order Form'!E3979</f>
        <v>ND-09</v>
      </c>
      <c r="G4030">
        <f>'[2]Order Form'!F3979</f>
        <v>0</v>
      </c>
      <c r="H4030">
        <f>'[2]Order Form'!G3979</f>
        <v>0</v>
      </c>
      <c r="I4030" t="str">
        <f>'[2]Order Form'!H3979</f>
        <v>OLLIE &amp; PAIGE WADE THE OCTOPUS</v>
      </c>
      <c r="J4030">
        <f>'[2]Order Form'!I3979</f>
        <v>2</v>
      </c>
      <c r="K4030">
        <f>'[2]Order Form'!J3979</f>
        <v>15.12</v>
      </c>
      <c r="L4030">
        <f>'[2]Order Form'!K3979</f>
        <v>24.95</v>
      </c>
      <c r="M4030">
        <f>'[2]Order Form'!L3807</f>
        <v>0</v>
      </c>
    </row>
    <row r="4031" spans="3:13" ht="15" hidden="1" customHeight="1" outlineLevel="1" x14ac:dyDescent="0.25">
      <c r="C4031" s="59" t="s">
        <v>37</v>
      </c>
      <c r="D4031" s="59" t="s">
        <v>37</v>
      </c>
      <c r="E4031">
        <f>'[2]Order Form'!D3980</f>
        <v>350047</v>
      </c>
      <c r="F4031" t="str">
        <f>'[2]Order Form'!E3980</f>
        <v>ND-11</v>
      </c>
      <c r="G4031">
        <f>'[2]Order Form'!F3980</f>
        <v>0</v>
      </c>
      <c r="H4031">
        <f>'[2]Order Form'!G3980</f>
        <v>0</v>
      </c>
      <c r="I4031" t="str">
        <f>'[2]Order Form'!H3980</f>
        <v>OLLIE &amp; PAIGE FLORENCE THE FLAMINGO</v>
      </c>
      <c r="J4031">
        <f>'[2]Order Form'!I3980</f>
        <v>2</v>
      </c>
      <c r="K4031">
        <f>'[2]Order Form'!J3980</f>
        <v>18.149999999999999</v>
      </c>
      <c r="L4031">
        <f>'[2]Order Form'!K3980</f>
        <v>29.95</v>
      </c>
      <c r="M4031">
        <f>'[2]Order Form'!L3808</f>
        <v>0</v>
      </c>
    </row>
    <row r="4032" spans="3:13" ht="15" hidden="1" customHeight="1" outlineLevel="1" x14ac:dyDescent="0.25">
      <c r="C4032" s="59" t="s">
        <v>37</v>
      </c>
      <c r="D4032" s="59" t="s">
        <v>37</v>
      </c>
      <c r="E4032">
        <f>'[2]Order Form'!D3981</f>
        <v>350028</v>
      </c>
      <c r="F4032" t="str">
        <f>'[2]Order Form'!E3981</f>
        <v>ND-10</v>
      </c>
      <c r="G4032">
        <f>'[2]Order Form'!F3981</f>
        <v>0</v>
      </c>
      <c r="H4032">
        <f>'[2]Order Form'!G3981</f>
        <v>0</v>
      </c>
      <c r="I4032" t="str">
        <f>'[2]Order Form'!H3981</f>
        <v>OLLIE &amp; PAIGE SOPHIA THE SWAN</v>
      </c>
      <c r="J4032">
        <f>'[2]Order Form'!I3981</f>
        <v>2</v>
      </c>
      <c r="K4032">
        <f>'[2]Order Form'!J3981</f>
        <v>18.149999999999999</v>
      </c>
      <c r="L4032">
        <f>'[2]Order Form'!K3981</f>
        <v>29.95</v>
      </c>
      <c r="M4032">
        <f>'[2]Order Form'!L3809</f>
        <v>0</v>
      </c>
    </row>
    <row r="4033" spans="3:13" ht="15" hidden="1" customHeight="1" outlineLevel="1" x14ac:dyDescent="0.25">
      <c r="C4033" s="59" t="s">
        <v>37</v>
      </c>
      <c r="D4033" s="59" t="s">
        <v>37</v>
      </c>
      <c r="E4033">
        <f>'[2]Order Form'!D3982</f>
        <v>350026</v>
      </c>
      <c r="F4033" t="str">
        <f>'[2]Order Form'!E3982</f>
        <v>03-07</v>
      </c>
      <c r="G4033">
        <f>'[2]Order Form'!F3982</f>
        <v>0</v>
      </c>
      <c r="H4033">
        <f>'[2]Order Form'!G3982</f>
        <v>0</v>
      </c>
      <c r="I4033" t="str">
        <f>'[2]Order Form'!H3982</f>
        <v>OLLIE &amp; PAIGE FLAMINGO IN A TUTU</v>
      </c>
      <c r="J4033">
        <f>'[2]Order Form'!I3982</f>
        <v>2</v>
      </c>
      <c r="K4033">
        <f>'[2]Order Form'!J3982</f>
        <v>16.329999999999998</v>
      </c>
      <c r="L4033">
        <f>'[2]Order Form'!K3982</f>
        <v>26.95</v>
      </c>
      <c r="M4033">
        <f>'[2]Order Form'!L3810</f>
        <v>0</v>
      </c>
    </row>
    <row r="4034" spans="3:13" ht="15" hidden="1" customHeight="1" outlineLevel="1" x14ac:dyDescent="0.25">
      <c r="C4034" s="59" t="s">
        <v>37</v>
      </c>
      <c r="D4034" s="59" t="s">
        <v>37</v>
      </c>
      <c r="E4034">
        <f>'[2]Order Form'!D3983</f>
        <v>350247</v>
      </c>
      <c r="F4034" t="str">
        <f>'[2]Order Form'!E3983</f>
        <v>ND-09</v>
      </c>
      <c r="G4034">
        <f>'[2]Order Form'!F3983</f>
        <v>0</v>
      </c>
      <c r="H4034">
        <f>'[2]Order Form'!G3983</f>
        <v>0</v>
      </c>
      <c r="I4034" t="str">
        <f>'[2]Order Form'!H3983</f>
        <v>OLLIE &amp; PAIGE BENSON THE DINOSAUR</v>
      </c>
      <c r="J4034">
        <f>'[2]Order Form'!I3983</f>
        <v>2</v>
      </c>
      <c r="K4034">
        <f>'[2]Order Form'!J3983</f>
        <v>15.12</v>
      </c>
      <c r="L4034">
        <f>'[2]Order Form'!K3983</f>
        <v>24.95</v>
      </c>
      <c r="M4034">
        <f>'[2]Order Form'!L3811</f>
        <v>0</v>
      </c>
    </row>
    <row r="4035" spans="3:13" ht="15" hidden="1" customHeight="1" outlineLevel="1" x14ac:dyDescent="0.25">
      <c r="C4035" s="59" t="s">
        <v>37</v>
      </c>
      <c r="D4035" s="59" t="s">
        <v>37</v>
      </c>
      <c r="E4035">
        <f>'[2]Order Form'!D3984</f>
        <v>350217</v>
      </c>
      <c r="F4035" t="str">
        <f>'[2]Order Form'!E3984</f>
        <v>ND-11</v>
      </c>
      <c r="G4035">
        <f>'[2]Order Form'!F3984</f>
        <v>0</v>
      </c>
      <c r="H4035">
        <f>'[2]Order Form'!G3984</f>
        <v>0</v>
      </c>
      <c r="I4035" t="str">
        <f>'[2]Order Form'!H3984</f>
        <v xml:space="preserve">OLLIE &amp; PAIGE ELLE THE ELEPHANT </v>
      </c>
      <c r="J4035">
        <f>'[2]Order Form'!I3984</f>
        <v>2</v>
      </c>
      <c r="K4035">
        <f>'[2]Order Form'!J3984</f>
        <v>16.329999999999998</v>
      </c>
      <c r="L4035">
        <f>'[2]Order Form'!K3984</f>
        <v>26.95</v>
      </c>
      <c r="M4035">
        <f>'[2]Order Form'!L3812</f>
        <v>0</v>
      </c>
    </row>
    <row r="4036" spans="3:13" ht="15" hidden="1" customHeight="1" outlineLevel="1" x14ac:dyDescent="0.25">
      <c r="C4036" s="59" t="s">
        <v>37</v>
      </c>
      <c r="D4036" s="59" t="s">
        <v>37</v>
      </c>
      <c r="E4036">
        <f>'[2]Order Form'!D3985</f>
        <v>350220</v>
      </c>
      <c r="F4036" t="str">
        <f>'[2]Order Form'!E3985</f>
        <v>03-09</v>
      </c>
      <c r="G4036">
        <f>'[2]Order Form'!F3985</f>
        <v>0</v>
      </c>
      <c r="H4036">
        <f>'[2]Order Form'!G3985</f>
        <v>0</v>
      </c>
      <c r="I4036" t="str">
        <f>'[2]Order Form'!H3985</f>
        <v>OLLIE &amp; PAIGE ALICE THE BEAR</v>
      </c>
      <c r="J4036">
        <f>'[2]Order Form'!I3985</f>
        <v>2</v>
      </c>
      <c r="K4036">
        <f>'[2]Order Form'!J3985</f>
        <v>15.12</v>
      </c>
      <c r="L4036">
        <f>'[2]Order Form'!K3985</f>
        <v>24.95</v>
      </c>
      <c r="M4036">
        <f>'[2]Order Form'!L3813</f>
        <v>0</v>
      </c>
    </row>
    <row r="4037" spans="3:13" ht="15" hidden="1" customHeight="1" outlineLevel="1" x14ac:dyDescent="0.25">
      <c r="C4037" s="59" t="s">
        <v>37</v>
      </c>
      <c r="D4037" s="59" t="s">
        <v>37</v>
      </c>
      <c r="E4037">
        <f>'[2]Order Form'!D3986</f>
        <v>350256</v>
      </c>
      <c r="F4037" t="str">
        <f>'[2]Order Form'!E3986</f>
        <v>ND-10</v>
      </c>
      <c r="G4037">
        <f>'[2]Order Form'!F3986</f>
        <v>0</v>
      </c>
      <c r="H4037">
        <f>'[2]Order Form'!G3986</f>
        <v>0</v>
      </c>
      <c r="I4037" t="str">
        <f>'[2]Order Form'!H3986</f>
        <v>OLLIE &amp; PAIGE ROSIE THE BEAR</v>
      </c>
      <c r="J4037">
        <f>'[2]Order Form'!I3986</f>
        <v>2</v>
      </c>
      <c r="K4037">
        <f>'[2]Order Form'!J3986</f>
        <v>15.12</v>
      </c>
      <c r="L4037">
        <f>'[2]Order Form'!K3986</f>
        <v>24.95</v>
      </c>
      <c r="M4037">
        <f>'[2]Order Form'!L3814</f>
        <v>0</v>
      </c>
    </row>
    <row r="4038" spans="3:13" ht="15" hidden="1" customHeight="1" outlineLevel="1" x14ac:dyDescent="0.25">
      <c r="C4038" s="59" t="s">
        <v>37</v>
      </c>
      <c r="D4038" s="59" t="s">
        <v>37</v>
      </c>
      <c r="E4038">
        <f>'[2]Order Form'!D3987</f>
        <v>350222</v>
      </c>
      <c r="F4038" t="str">
        <f>'[2]Order Form'!E3987</f>
        <v>ND-10</v>
      </c>
      <c r="G4038">
        <f>'[2]Order Form'!F3987</f>
        <v>0</v>
      </c>
      <c r="H4038">
        <f>'[2]Order Form'!G3987</f>
        <v>0</v>
      </c>
      <c r="I4038" t="str">
        <f>'[2]Order Form'!H3987</f>
        <v>OLLIE &amp; PAIGE HUGO THE BEAR</v>
      </c>
      <c r="J4038">
        <f>'[2]Order Form'!I3987</f>
        <v>2</v>
      </c>
      <c r="K4038">
        <f>'[2]Order Form'!J3987</f>
        <v>15.12</v>
      </c>
      <c r="L4038">
        <f>'[2]Order Form'!K3987</f>
        <v>24.95</v>
      </c>
      <c r="M4038">
        <f>'[2]Order Form'!L3815</f>
        <v>0</v>
      </c>
    </row>
    <row r="4039" spans="3:13" ht="15" hidden="1" customHeight="1" outlineLevel="1" x14ac:dyDescent="0.25">
      <c r="C4039" s="59" t="s">
        <v>37</v>
      </c>
      <c r="D4039" s="59" t="s">
        <v>37</v>
      </c>
      <c r="E4039">
        <f>'[2]Order Form'!D3988</f>
        <v>350248</v>
      </c>
      <c r="F4039" t="str">
        <f>'[2]Order Form'!E3988</f>
        <v>ND-09</v>
      </c>
      <c r="G4039">
        <f>'[2]Order Form'!F3988</f>
        <v>0</v>
      </c>
      <c r="H4039">
        <f>'[2]Order Form'!G3988</f>
        <v>0</v>
      </c>
      <c r="I4039" t="str">
        <f>'[2]Order Form'!H3988</f>
        <v>OLLIE &amp; PAIGE SASHA THE RABBIT</v>
      </c>
      <c r="J4039">
        <f>'[2]Order Form'!I3988</f>
        <v>2</v>
      </c>
      <c r="K4039">
        <f>'[2]Order Form'!J3988</f>
        <v>16.329999999999998</v>
      </c>
      <c r="L4039">
        <f>'[2]Order Form'!K3988</f>
        <v>26.95</v>
      </c>
      <c r="M4039">
        <f>'[2]Order Form'!L3816</f>
        <v>0</v>
      </c>
    </row>
    <row r="4040" spans="3:13" ht="15" hidden="1" customHeight="1" outlineLevel="1" x14ac:dyDescent="0.25">
      <c r="C4040" s="59" t="s">
        <v>37</v>
      </c>
      <c r="D4040" s="59" t="s">
        <v>37</v>
      </c>
      <c r="E4040">
        <f>'[2]Order Form'!D3989</f>
        <v>350253</v>
      </c>
      <c r="F4040" t="str">
        <f>'[2]Order Form'!E3989</f>
        <v>ND-10</v>
      </c>
      <c r="G4040">
        <f>'[2]Order Form'!F3989</f>
        <v>0</v>
      </c>
      <c r="H4040">
        <f>'[2]Order Form'!G3989</f>
        <v>0</v>
      </c>
      <c r="I4040" t="str">
        <f>'[2]Order Form'!H3989</f>
        <v>OLLIE &amp; PAIGE BENSON THE BUNNY</v>
      </c>
      <c r="J4040">
        <f>'[2]Order Form'!I3989</f>
        <v>2</v>
      </c>
      <c r="K4040">
        <f>'[2]Order Form'!J3989</f>
        <v>15.12</v>
      </c>
      <c r="L4040">
        <f>'[2]Order Form'!K3989</f>
        <v>24.95</v>
      </c>
      <c r="M4040">
        <f>'[2]Order Form'!L3817</f>
        <v>0</v>
      </c>
    </row>
    <row r="4041" spans="3:13" ht="15" hidden="1" customHeight="1" outlineLevel="1" x14ac:dyDescent="0.25">
      <c r="C4041" s="59" t="s">
        <v>37</v>
      </c>
      <c r="D4041" s="59" t="s">
        <v>37</v>
      </c>
      <c r="E4041">
        <f>'[2]Order Form'!D3990</f>
        <v>350075</v>
      </c>
      <c r="F4041" t="str">
        <f>'[2]Order Form'!E3990</f>
        <v>03-05</v>
      </c>
      <c r="G4041">
        <f>'[2]Order Form'!F3990</f>
        <v>0</v>
      </c>
      <c r="H4041">
        <f>'[2]Order Form'!G3990</f>
        <v>0</v>
      </c>
      <c r="I4041" t="str">
        <f>'[2]Order Form'!H3990</f>
        <v>OLLIE &amp; PAIGE BIANCA THE BUNNY</v>
      </c>
      <c r="J4041">
        <f>'[2]Order Form'!I3990</f>
        <v>2</v>
      </c>
      <c r="K4041">
        <f>'[2]Order Form'!J3990</f>
        <v>15.12</v>
      </c>
      <c r="L4041">
        <f>'[2]Order Form'!K3990</f>
        <v>24.95</v>
      </c>
      <c r="M4041">
        <f>'[2]Order Form'!L3818</f>
        <v>0</v>
      </c>
    </row>
    <row r="4042" spans="3:13" ht="15" hidden="1" customHeight="1" outlineLevel="1" x14ac:dyDescent="0.25">
      <c r="C4042" s="59" t="s">
        <v>37</v>
      </c>
      <c r="D4042" s="59" t="s">
        <v>37</v>
      </c>
      <c r="E4042">
        <f>'[2]Order Form'!D3991</f>
        <v>0</v>
      </c>
      <c r="F4042">
        <f>'[2]Order Form'!E3991</f>
        <v>0</v>
      </c>
      <c r="G4042">
        <f>'[2]Order Form'!F3991</f>
        <v>0</v>
      </c>
      <c r="H4042">
        <f>'[2]Order Form'!G3991</f>
        <v>0</v>
      </c>
      <c r="I4042">
        <f>'[2]Order Form'!H3991</f>
        <v>0</v>
      </c>
      <c r="J4042">
        <f>'[2]Order Form'!I3991</f>
        <v>0</v>
      </c>
      <c r="K4042">
        <f>'[2]Order Form'!J3991</f>
        <v>0</v>
      </c>
      <c r="L4042">
        <f>'[2]Order Form'!K3991</f>
        <v>0</v>
      </c>
      <c r="M4042">
        <f>'[2]Order Form'!L3819</f>
        <v>0</v>
      </c>
    </row>
    <row r="4043" spans="3:13" ht="15" hidden="1" customHeight="1" outlineLevel="1" x14ac:dyDescent="0.25">
      <c r="C4043" s="59" t="s">
        <v>37</v>
      </c>
      <c r="D4043" s="59" t="s">
        <v>37</v>
      </c>
      <c r="E4043">
        <f>'[2]Order Form'!D3992</f>
        <v>0</v>
      </c>
      <c r="F4043">
        <f>'[2]Order Form'!E3992</f>
        <v>0</v>
      </c>
      <c r="G4043">
        <f>'[2]Order Form'!F3992</f>
        <v>0</v>
      </c>
      <c r="H4043">
        <f>'[2]Order Form'!G3992</f>
        <v>0</v>
      </c>
      <c r="I4043">
        <f>'[2]Order Form'!H3992</f>
        <v>0</v>
      </c>
      <c r="J4043">
        <f>'[2]Order Form'!I3992</f>
        <v>0</v>
      </c>
      <c r="K4043">
        <f>'[2]Order Form'!J3992</f>
        <v>0</v>
      </c>
      <c r="L4043">
        <f>'[2]Order Form'!K3992</f>
        <v>0</v>
      </c>
      <c r="M4043">
        <f>'[2]Order Form'!L3820</f>
        <v>0</v>
      </c>
    </row>
    <row r="4044" spans="3:13" ht="15" hidden="1" customHeight="1" outlineLevel="1" x14ac:dyDescent="0.25">
      <c r="C4044" s="59" t="s">
        <v>37</v>
      </c>
      <c r="D4044" s="59" t="s">
        <v>37</v>
      </c>
      <c r="E4044" t="str">
        <f>'[2]Order Form'!D3993</f>
        <v>BLP001</v>
      </c>
      <c r="F4044">
        <f>'[2]Order Form'!E3993</f>
        <v>0</v>
      </c>
      <c r="G4044">
        <f>'[2]Order Form'!F3993</f>
        <v>0</v>
      </c>
      <c r="H4044" t="str">
        <f>'[2]Order Form'!G3993</f>
        <v>P</v>
      </c>
      <c r="I4044" t="str">
        <f>'[2]Order Form'!H3993</f>
        <v>BLOOM LIP GLOSS PREPACK (40)</v>
      </c>
      <c r="J4044">
        <f>'[2]Order Form'!I3993</f>
        <v>1</v>
      </c>
      <c r="K4044">
        <f>'[2]Order Form'!J3993</f>
        <v>848.4</v>
      </c>
      <c r="L4044">
        <f>'[2]Order Form'!K3993</f>
        <v>1399.86</v>
      </c>
      <c r="M4044">
        <f>'[2]Order Form'!L3821</f>
        <v>0</v>
      </c>
    </row>
    <row r="4045" spans="3:13" ht="15" hidden="1" customHeight="1" outlineLevel="1" x14ac:dyDescent="0.25">
      <c r="C4045" s="59" t="s">
        <v>37</v>
      </c>
      <c r="D4045" s="59" t="s">
        <v>37</v>
      </c>
      <c r="E4045">
        <f>'[2]Order Form'!D3994</f>
        <v>0</v>
      </c>
      <c r="F4045">
        <f>'[2]Order Form'!E3994</f>
        <v>0</v>
      </c>
      <c r="G4045">
        <f>'[2]Order Form'!F3994</f>
        <v>0</v>
      </c>
      <c r="H4045">
        <f>'[2]Order Form'!G3994</f>
        <v>0</v>
      </c>
      <c r="I4045">
        <f>'[2]Order Form'!H3994</f>
        <v>0</v>
      </c>
      <c r="J4045">
        <f>'[2]Order Form'!I3994</f>
        <v>0</v>
      </c>
      <c r="K4045">
        <f>'[2]Order Form'!J3994</f>
        <v>0</v>
      </c>
      <c r="L4045">
        <f>'[2]Order Form'!K3994</f>
        <v>0</v>
      </c>
      <c r="M4045">
        <f>'[2]Order Form'!L3822</f>
        <v>0</v>
      </c>
    </row>
    <row r="4046" spans="3:13" ht="15" hidden="1" customHeight="1" outlineLevel="1" x14ac:dyDescent="0.25">
      <c r="C4046" s="59" t="s">
        <v>37</v>
      </c>
      <c r="D4046" s="59" t="s">
        <v>37</v>
      </c>
      <c r="E4046">
        <f>'[2]Order Form'!D3995</f>
        <v>0</v>
      </c>
      <c r="F4046">
        <f>'[2]Order Form'!E3995</f>
        <v>0</v>
      </c>
      <c r="G4046">
        <f>'[2]Order Form'!F3995</f>
        <v>0</v>
      </c>
      <c r="H4046">
        <f>'[2]Order Form'!G3995</f>
        <v>0</v>
      </c>
      <c r="I4046">
        <f>'[2]Order Form'!H3995</f>
        <v>0</v>
      </c>
      <c r="J4046">
        <f>'[2]Order Form'!I3995</f>
        <v>0</v>
      </c>
      <c r="K4046">
        <f>'[2]Order Form'!J3995</f>
        <v>0</v>
      </c>
      <c r="L4046">
        <f>'[2]Order Form'!K3995</f>
        <v>0</v>
      </c>
      <c r="M4046">
        <f>'[2]Order Form'!L3823</f>
        <v>0</v>
      </c>
    </row>
    <row r="4047" spans="3:13" ht="15" hidden="1" customHeight="1" outlineLevel="1" x14ac:dyDescent="0.25">
      <c r="C4047" s="59" t="s">
        <v>37</v>
      </c>
      <c r="D4047" s="59" t="s">
        <v>37</v>
      </c>
      <c r="E4047">
        <f>'[2]Order Form'!D3996</f>
        <v>0</v>
      </c>
      <c r="F4047">
        <f>'[2]Order Form'!E3996</f>
        <v>0</v>
      </c>
      <c r="G4047">
        <f>'[2]Order Form'!F3996</f>
        <v>0</v>
      </c>
      <c r="H4047">
        <f>'[2]Order Form'!G3996</f>
        <v>0</v>
      </c>
      <c r="I4047">
        <f>'[2]Order Form'!H3996</f>
        <v>0</v>
      </c>
      <c r="J4047">
        <f>'[2]Order Form'!I3996</f>
        <v>0</v>
      </c>
      <c r="K4047">
        <f>'[2]Order Form'!J3996</f>
        <v>0</v>
      </c>
      <c r="L4047">
        <f>'[2]Order Form'!K3996</f>
        <v>0</v>
      </c>
      <c r="M4047">
        <f>'[2]Order Form'!L3824</f>
        <v>0</v>
      </c>
    </row>
    <row r="4048" spans="3:13" ht="15" hidden="1" customHeight="1" outlineLevel="1" x14ac:dyDescent="0.25">
      <c r="C4048" s="59" t="s">
        <v>37</v>
      </c>
      <c r="D4048" s="59" t="s">
        <v>37</v>
      </c>
      <c r="E4048" t="str">
        <f>'[2]Order Form'!D3997</f>
        <v>PBR005</v>
      </c>
      <c r="F4048" t="str">
        <f>'[2]Order Form'!E3997</f>
        <v>WR-23</v>
      </c>
      <c r="G4048">
        <f>'[2]Order Form'!F3997</f>
        <v>0</v>
      </c>
      <c r="H4048" t="str">
        <f>'[2]Order Form'!G3997</f>
        <v>P</v>
      </c>
      <c r="I4048" t="str">
        <f>'[2]Order Form'!H3997</f>
        <v>BRILLAR KIDS NIGHT LIGHT UNIVERSE COLLECTION PREPACK</v>
      </c>
      <c r="J4048">
        <f>'[2]Order Form'!I3997</f>
        <v>1</v>
      </c>
      <c r="K4048">
        <f>'[2]Order Form'!J3997</f>
        <v>181.8</v>
      </c>
      <c r="L4048">
        <f>'[2]Order Form'!K3997</f>
        <v>299.97000000000003</v>
      </c>
      <c r="M4048">
        <f>'[2]Order Form'!L3825</f>
        <v>0</v>
      </c>
    </row>
    <row r="4049" spans="3:13" ht="15" hidden="1" customHeight="1" outlineLevel="1" x14ac:dyDescent="0.25">
      <c r="C4049" s="59" t="s">
        <v>37</v>
      </c>
      <c r="D4049" s="59" t="s">
        <v>37</v>
      </c>
      <c r="E4049" t="str">
        <f>'[2]Order Form'!D3998</f>
        <v>BR0121</v>
      </c>
      <c r="F4049" t="str">
        <f>'[2]Order Form'!E3998</f>
        <v>WR-23</v>
      </c>
      <c r="G4049">
        <f>'[2]Order Form'!F3998</f>
        <v>0</v>
      </c>
      <c r="H4049">
        <f>'[2]Order Form'!G3998</f>
        <v>0</v>
      </c>
      <c r="I4049" t="str">
        <f>'[2]Order Form'!H3998</f>
        <v>BRILLAR KIDS SQUISHY COLOR CHANGING NIGHT LIGHT POLAR BEAR</v>
      </c>
      <c r="J4049">
        <f>'[2]Order Form'!I3998</f>
        <v>3</v>
      </c>
      <c r="K4049">
        <f>'[2]Order Form'!J3998</f>
        <v>15.15</v>
      </c>
      <c r="L4049">
        <f>'[2]Order Form'!K3998</f>
        <v>25</v>
      </c>
      <c r="M4049">
        <f>'[2]Order Form'!L3826</f>
        <v>0</v>
      </c>
    </row>
    <row r="4050" spans="3:13" ht="15" hidden="1" customHeight="1" outlineLevel="1" x14ac:dyDescent="0.25">
      <c r="C4050" s="59" t="s">
        <v>37</v>
      </c>
      <c r="D4050" s="59" t="s">
        <v>37</v>
      </c>
      <c r="E4050" t="str">
        <f>'[2]Order Form'!D3999</f>
        <v>BR0117</v>
      </c>
      <c r="F4050" t="str">
        <f>'[2]Order Form'!E3999</f>
        <v>WR-23</v>
      </c>
      <c r="G4050">
        <f>'[2]Order Form'!F3999</f>
        <v>0</v>
      </c>
      <c r="H4050">
        <f>'[2]Order Form'!G3999</f>
        <v>0</v>
      </c>
      <c r="I4050" t="str">
        <f>'[2]Order Form'!H3999</f>
        <v>BRILLAR KIDS SQUISHY COLOR CHANGING NIGHT LIGHT UNICORN</v>
      </c>
      <c r="J4050">
        <f>'[2]Order Form'!I3999</f>
        <v>3</v>
      </c>
      <c r="K4050">
        <f>'[2]Order Form'!J3999</f>
        <v>15.15</v>
      </c>
      <c r="L4050">
        <f>'[2]Order Form'!K3999</f>
        <v>25</v>
      </c>
      <c r="M4050">
        <f>'[2]Order Form'!L3827</f>
        <v>0</v>
      </c>
    </row>
    <row r="4051" spans="3:13" ht="15" hidden="1" customHeight="1" outlineLevel="1" x14ac:dyDescent="0.25">
      <c r="C4051" s="59" t="s">
        <v>37</v>
      </c>
      <c r="D4051" s="59" t="s">
        <v>37</v>
      </c>
      <c r="E4051" t="str">
        <f>'[2]Order Form'!D4000</f>
        <v>BR0118</v>
      </c>
      <c r="F4051" t="str">
        <f>'[2]Order Form'!E4000</f>
        <v>WR-23</v>
      </c>
      <c r="G4051">
        <f>'[2]Order Form'!F4000</f>
        <v>0</v>
      </c>
      <c r="H4051">
        <f>'[2]Order Form'!G4000</f>
        <v>0</v>
      </c>
      <c r="I4051" t="str">
        <f>'[2]Order Form'!H4000</f>
        <v>BRILLAR KIDS SQUISHY COLOR CHANGING NIGHT LIGHT ASTRONAUT</v>
      </c>
      <c r="J4051">
        <f>'[2]Order Form'!I4000</f>
        <v>3</v>
      </c>
      <c r="K4051">
        <f>'[2]Order Form'!J4000</f>
        <v>15.15</v>
      </c>
      <c r="L4051">
        <f>'[2]Order Form'!K4000</f>
        <v>25</v>
      </c>
      <c r="M4051">
        <f>'[2]Order Form'!L3828</f>
        <v>0</v>
      </c>
    </row>
    <row r="4052" spans="3:13" ht="15" hidden="1" customHeight="1" outlineLevel="1" x14ac:dyDescent="0.25">
      <c r="C4052" s="59" t="s">
        <v>37</v>
      </c>
      <c r="D4052" s="59" t="s">
        <v>37</v>
      </c>
      <c r="E4052" t="str">
        <f>'[2]Order Form'!D4001</f>
        <v>BR0123</v>
      </c>
      <c r="F4052" t="str">
        <f>'[2]Order Form'!E4001</f>
        <v>WR-23</v>
      </c>
      <c r="G4052">
        <f>'[2]Order Form'!F4001</f>
        <v>0</v>
      </c>
      <c r="H4052">
        <f>'[2]Order Form'!G4001</f>
        <v>0</v>
      </c>
      <c r="I4052" t="str">
        <f>'[2]Order Form'!H4001</f>
        <v>BRILLAR KIDS SQUISHY COLOR CHANGING NIGHT LIGHT DUMPLING</v>
      </c>
      <c r="J4052">
        <f>'[2]Order Form'!I4001</f>
        <v>3</v>
      </c>
      <c r="K4052">
        <f>'[2]Order Form'!J4001</f>
        <v>15.15</v>
      </c>
      <c r="L4052">
        <f>'[2]Order Form'!K4001</f>
        <v>25</v>
      </c>
      <c r="M4052">
        <f>'[2]Order Form'!L3829</f>
        <v>0</v>
      </c>
    </row>
    <row r="4053" spans="3:13" ht="15" hidden="1" customHeight="1" outlineLevel="1" x14ac:dyDescent="0.25">
      <c r="C4053" s="59" t="s">
        <v>37</v>
      </c>
      <c r="D4053" s="59" t="s">
        <v>37</v>
      </c>
      <c r="E4053">
        <f>'[2]Order Form'!D4002</f>
        <v>0</v>
      </c>
      <c r="F4053">
        <f>'[2]Order Form'!E4002</f>
        <v>0</v>
      </c>
      <c r="G4053">
        <f>'[2]Order Form'!F4002</f>
        <v>0</v>
      </c>
      <c r="H4053">
        <f>'[2]Order Form'!G4002</f>
        <v>0</v>
      </c>
      <c r="I4053">
        <f>'[2]Order Form'!H4002</f>
        <v>0</v>
      </c>
      <c r="J4053">
        <f>'[2]Order Form'!I4002</f>
        <v>0</v>
      </c>
      <c r="K4053">
        <f>'[2]Order Form'!J4002</f>
        <v>0</v>
      </c>
      <c r="L4053">
        <f>'[2]Order Form'!K4002</f>
        <v>0</v>
      </c>
      <c r="M4053">
        <f>'[2]Order Form'!L3830</f>
        <v>0</v>
      </c>
    </row>
    <row r="4054" spans="3:13" ht="15" hidden="1" customHeight="1" outlineLevel="1" x14ac:dyDescent="0.25">
      <c r="C4054" s="59" t="s">
        <v>37</v>
      </c>
      <c r="D4054" s="59" t="s">
        <v>37</v>
      </c>
      <c r="E4054" t="str">
        <f>'[2]Order Form'!D4003</f>
        <v>PBR006</v>
      </c>
      <c r="F4054" t="str">
        <f>'[2]Order Form'!E4003</f>
        <v>WR-23</v>
      </c>
      <c r="G4054">
        <f>'[2]Order Form'!F4003</f>
        <v>0</v>
      </c>
      <c r="H4054" t="str">
        <f>'[2]Order Form'!G4003</f>
        <v>P</v>
      </c>
      <c r="I4054" t="str">
        <f>'[2]Order Form'!H4003</f>
        <v>BRILLAR KIDS NIGHT LIGHT PET COLLECTION PREPACK</v>
      </c>
      <c r="J4054">
        <f>'[2]Order Form'!I4003</f>
        <v>1</v>
      </c>
      <c r="K4054">
        <f>'[2]Order Form'!J4003</f>
        <v>181.8</v>
      </c>
      <c r="L4054">
        <f>'[2]Order Form'!K4003</f>
        <v>299.97000000000003</v>
      </c>
      <c r="M4054">
        <f>'[2]Order Form'!L3831</f>
        <v>0</v>
      </c>
    </row>
    <row r="4055" spans="3:13" ht="15" hidden="1" customHeight="1" outlineLevel="1" x14ac:dyDescent="0.25">
      <c r="C4055" s="59" t="s">
        <v>37</v>
      </c>
      <c r="D4055" s="59" t="s">
        <v>37</v>
      </c>
      <c r="E4055" t="str">
        <f>'[2]Order Form'!D4004</f>
        <v>BR0120</v>
      </c>
      <c r="F4055" t="str">
        <f>'[2]Order Form'!E4004</f>
        <v>WR-23</v>
      </c>
      <c r="G4055">
        <f>'[2]Order Form'!F4004</f>
        <v>0</v>
      </c>
      <c r="H4055">
        <f>'[2]Order Form'!G4004</f>
        <v>0</v>
      </c>
      <c r="I4055" t="str">
        <f>'[2]Order Form'!H4004</f>
        <v>BRILLAR KIDS SQUISHY COLOR CHANGING NIGHT PUPPY DOG</v>
      </c>
      <c r="J4055">
        <f>'[2]Order Form'!I4004</f>
        <v>3</v>
      </c>
      <c r="K4055">
        <f>'[2]Order Form'!J4004</f>
        <v>15.15</v>
      </c>
      <c r="L4055">
        <f>'[2]Order Form'!K4004</f>
        <v>25</v>
      </c>
      <c r="M4055">
        <f>'[2]Order Form'!L3832</f>
        <v>0</v>
      </c>
    </row>
    <row r="4056" spans="3:13" ht="15" hidden="1" customHeight="1" outlineLevel="1" x14ac:dyDescent="0.25">
      <c r="C4056" s="59" t="s">
        <v>37</v>
      </c>
      <c r="D4056" s="59" t="s">
        <v>37</v>
      </c>
      <c r="E4056" t="str">
        <f>'[2]Order Form'!D4005</f>
        <v>BR0124</v>
      </c>
      <c r="F4056" t="str">
        <f>'[2]Order Form'!E4005</f>
        <v>WR-23</v>
      </c>
      <c r="G4056">
        <f>'[2]Order Form'!F4005</f>
        <v>0</v>
      </c>
      <c r="H4056">
        <f>'[2]Order Form'!G4005</f>
        <v>0</v>
      </c>
      <c r="I4056" t="str">
        <f>'[2]Order Form'!H4005</f>
        <v>BRILLAR KIDS SQUISHY COLOR CHANGING NIGHT LIGHT CUTE BUNNY</v>
      </c>
      <c r="J4056">
        <f>'[2]Order Form'!I4005</f>
        <v>3</v>
      </c>
      <c r="K4056">
        <f>'[2]Order Form'!J4005</f>
        <v>15.15</v>
      </c>
      <c r="L4056">
        <f>'[2]Order Form'!K4005</f>
        <v>25</v>
      </c>
      <c r="M4056">
        <f>'[2]Order Form'!L3833</f>
        <v>0</v>
      </c>
    </row>
    <row r="4057" spans="3:13" ht="15" hidden="1" customHeight="1" outlineLevel="1" x14ac:dyDescent="0.25">
      <c r="C4057" s="59" t="s">
        <v>37</v>
      </c>
      <c r="D4057" s="59" t="s">
        <v>37</v>
      </c>
      <c r="E4057" t="str">
        <f>'[2]Order Form'!D4006</f>
        <v>BR0122</v>
      </c>
      <c r="F4057" t="str">
        <f>'[2]Order Form'!E4006</f>
        <v>WR-23</v>
      </c>
      <c r="G4057">
        <f>'[2]Order Form'!F4006</f>
        <v>0</v>
      </c>
      <c r="H4057">
        <f>'[2]Order Form'!G4006</f>
        <v>0</v>
      </c>
      <c r="I4057" t="str">
        <f>'[2]Order Form'!H4006</f>
        <v>BRILLAR KIDS SQUISHY COLOR CHANGING NIGHT CAPYBARA</v>
      </c>
      <c r="J4057">
        <f>'[2]Order Form'!I4006</f>
        <v>3</v>
      </c>
      <c r="K4057">
        <f>'[2]Order Form'!J4006</f>
        <v>15.15</v>
      </c>
      <c r="L4057">
        <f>'[2]Order Form'!K4006</f>
        <v>25</v>
      </c>
      <c r="M4057">
        <f>'[2]Order Form'!L3834</f>
        <v>0</v>
      </c>
    </row>
    <row r="4058" spans="3:13" ht="15" hidden="1" customHeight="1" outlineLevel="1" x14ac:dyDescent="0.25">
      <c r="C4058" s="59" t="s">
        <v>37</v>
      </c>
      <c r="D4058" s="59" t="s">
        <v>37</v>
      </c>
      <c r="E4058" t="str">
        <f>'[2]Order Form'!D4007</f>
        <v>BR0119</v>
      </c>
      <c r="F4058" t="str">
        <f>'[2]Order Form'!E4007</f>
        <v>WR-23</v>
      </c>
      <c r="G4058">
        <f>'[2]Order Form'!F4007</f>
        <v>0</v>
      </c>
      <c r="H4058">
        <f>'[2]Order Form'!G4007</f>
        <v>0</v>
      </c>
      <c r="I4058" t="str">
        <f>'[2]Order Form'!H4007</f>
        <v>BRILLAR KIDS SQUISHY COLOR CHANGING NIGHT LIGHT CUTE DUCK</v>
      </c>
      <c r="J4058">
        <f>'[2]Order Form'!I4007</f>
        <v>3</v>
      </c>
      <c r="K4058">
        <f>'[2]Order Form'!J4007</f>
        <v>15.15</v>
      </c>
      <c r="L4058">
        <f>'[2]Order Form'!K4007</f>
        <v>25</v>
      </c>
      <c r="M4058" t="e">
        <f>'[2]Order Form'!#REF!</f>
        <v>#REF!</v>
      </c>
    </row>
    <row r="4059" spans="3:13" ht="15" hidden="1" customHeight="1" outlineLevel="1" x14ac:dyDescent="0.25">
      <c r="C4059" s="59" t="s">
        <v>37</v>
      </c>
      <c r="D4059" s="59" t="s">
        <v>37</v>
      </c>
      <c r="E4059">
        <f>'[2]Order Form'!D4008</f>
        <v>0</v>
      </c>
      <c r="F4059">
        <f>'[2]Order Form'!E4008</f>
        <v>0</v>
      </c>
      <c r="G4059">
        <f>'[2]Order Form'!F4008</f>
        <v>0</v>
      </c>
      <c r="H4059">
        <f>'[2]Order Form'!G4008</f>
        <v>0</v>
      </c>
      <c r="I4059">
        <f>'[2]Order Form'!H4008</f>
        <v>0</v>
      </c>
      <c r="J4059">
        <f>'[2]Order Form'!I4008</f>
        <v>0</v>
      </c>
      <c r="K4059">
        <f>'[2]Order Form'!J4008</f>
        <v>0</v>
      </c>
      <c r="L4059">
        <f>'[2]Order Form'!K4008</f>
        <v>0</v>
      </c>
      <c r="M4059">
        <f>'[2]Order Form'!L3835</f>
        <v>0</v>
      </c>
    </row>
    <row r="4060" spans="3:13" ht="15" hidden="1" customHeight="1" outlineLevel="1" x14ac:dyDescent="0.25">
      <c r="C4060" s="59" t="s">
        <v>37</v>
      </c>
      <c r="D4060" s="59" t="s">
        <v>37</v>
      </c>
      <c r="E4060" t="str">
        <f>'[2]Order Form'!D4009</f>
        <v>PBR007</v>
      </c>
      <c r="F4060" t="str">
        <f>'[2]Order Form'!E4009</f>
        <v>WR-22</v>
      </c>
      <c r="G4060">
        <f>'[2]Order Form'!F4009</f>
        <v>0</v>
      </c>
      <c r="H4060" t="str">
        <f>'[2]Order Form'!G4009</f>
        <v>P</v>
      </c>
      <c r="I4060" t="str">
        <f>'[2]Order Form'!H4009</f>
        <v>BRILLAR VISION &amp; POWER PREPACK</v>
      </c>
      <c r="J4060">
        <f>'[2]Order Form'!I4009</f>
        <v>1</v>
      </c>
      <c r="K4060">
        <f>'[2]Order Form'!J4009</f>
        <v>301.8</v>
      </c>
      <c r="L4060">
        <f>'[2]Order Form'!K4009</f>
        <v>497.97</v>
      </c>
      <c r="M4060">
        <f>'[2]Order Form'!L3836</f>
        <v>0</v>
      </c>
    </row>
    <row r="4061" spans="3:13" ht="15" hidden="1" customHeight="1" outlineLevel="1" x14ac:dyDescent="0.25">
      <c r="C4061" s="59" t="s">
        <v>37</v>
      </c>
      <c r="D4061" s="59" t="s">
        <v>37</v>
      </c>
      <c r="E4061" t="str">
        <f>'[2]Order Form'!D4010</f>
        <v>BR0046</v>
      </c>
      <c r="F4061" t="str">
        <f>'[2]Order Form'!E4010</f>
        <v>WR-22</v>
      </c>
      <c r="G4061">
        <f>'[2]Order Form'!F4010</f>
        <v>0</v>
      </c>
      <c r="H4061">
        <f>'[2]Order Form'!G4010</f>
        <v>0</v>
      </c>
      <c r="I4061" t="str">
        <f>'[2]Order Form'!H4010</f>
        <v>BRILLAR PLATINUM ALKALINE BATTERIES AA (4 PACK)</v>
      </c>
      <c r="J4061">
        <f>'[2]Order Form'!I4010</f>
        <v>6</v>
      </c>
      <c r="K4061">
        <f>'[2]Order Form'!J4010</f>
        <v>2.73</v>
      </c>
      <c r="L4061">
        <f>'[2]Order Form'!K4010</f>
        <v>4.5</v>
      </c>
      <c r="M4061">
        <f>'[2]Order Form'!L3837</f>
        <v>0</v>
      </c>
    </row>
    <row r="4062" spans="3:13" ht="15" hidden="1" customHeight="1" outlineLevel="1" x14ac:dyDescent="0.25">
      <c r="C4062" s="59" t="s">
        <v>37</v>
      </c>
      <c r="D4062" s="59" t="s">
        <v>37</v>
      </c>
      <c r="E4062" t="str">
        <f>'[2]Order Form'!D4011</f>
        <v>BR0048</v>
      </c>
      <c r="F4062" t="str">
        <f>'[2]Order Form'!E4011</f>
        <v>WR-22</v>
      </c>
      <c r="G4062">
        <f>'[2]Order Form'!F4011</f>
        <v>0</v>
      </c>
      <c r="H4062">
        <f>'[2]Order Form'!G4011</f>
        <v>0</v>
      </c>
      <c r="I4062" t="str">
        <f>'[2]Order Form'!H4011</f>
        <v>BRILLAR PLATINUM ALKALINE BATTERIES AAA (4 PACK)</v>
      </c>
      <c r="J4062">
        <f>'[2]Order Form'!I4011</f>
        <v>6</v>
      </c>
      <c r="K4062">
        <f>'[2]Order Form'!J4011</f>
        <v>2.73</v>
      </c>
      <c r="L4062">
        <f>'[2]Order Form'!K4011</f>
        <v>4.5</v>
      </c>
      <c r="M4062">
        <f>'[2]Order Form'!L3838</f>
        <v>0</v>
      </c>
    </row>
    <row r="4063" spans="3:13" ht="15" hidden="1" customHeight="1" outlineLevel="1" x14ac:dyDescent="0.25">
      <c r="C4063" s="59" t="s">
        <v>37</v>
      </c>
      <c r="D4063" s="59" t="s">
        <v>37</v>
      </c>
      <c r="E4063" t="str">
        <f>'[2]Order Form'!D4012</f>
        <v>BR0071</v>
      </c>
      <c r="F4063" t="str">
        <f>'[2]Order Form'!E4012</f>
        <v>WR-22</v>
      </c>
      <c r="G4063">
        <f>'[2]Order Form'!F4012</f>
        <v>0</v>
      </c>
      <c r="H4063">
        <f>'[2]Order Form'!G4012</f>
        <v>0</v>
      </c>
      <c r="I4063" t="str">
        <f>'[2]Order Form'!H4012</f>
        <v>BRILLAR USB RECHARGEABLE BATTERY AA (2 PACK)</v>
      </c>
      <c r="J4063">
        <f>'[2]Order Form'!I4012</f>
        <v>6</v>
      </c>
      <c r="K4063">
        <f>'[2]Order Form'!J4012</f>
        <v>9.7010000000000005</v>
      </c>
      <c r="L4063">
        <f>'[2]Order Form'!K4012</f>
        <v>16</v>
      </c>
      <c r="M4063">
        <f>'[2]Order Form'!L3839</f>
        <v>0</v>
      </c>
    </row>
    <row r="4064" spans="3:13" ht="15" hidden="1" customHeight="1" outlineLevel="1" x14ac:dyDescent="0.25">
      <c r="C4064" s="59" t="s">
        <v>37</v>
      </c>
      <c r="D4064" s="59" t="s">
        <v>37</v>
      </c>
      <c r="E4064" t="str">
        <f>'[2]Order Form'!D4013</f>
        <v>BR0073</v>
      </c>
      <c r="F4064" t="str">
        <f>'[2]Order Form'!E4013</f>
        <v>WR-22</v>
      </c>
      <c r="G4064">
        <f>'[2]Order Form'!F4013</f>
        <v>0</v>
      </c>
      <c r="H4064">
        <f>'[2]Order Form'!G4013</f>
        <v>0</v>
      </c>
      <c r="I4064" t="str">
        <f>'[2]Order Form'!H4013</f>
        <v>BRILLAR USB RECHARGEABLE BATTERY AAA (2 PACK)</v>
      </c>
      <c r="J4064">
        <f>'[2]Order Form'!I4013</f>
        <v>6</v>
      </c>
      <c r="K4064">
        <f>'[2]Order Form'!J4013</f>
        <v>9.6999999999999993</v>
      </c>
      <c r="L4064">
        <f>'[2]Order Form'!K4013</f>
        <v>16</v>
      </c>
      <c r="M4064">
        <f>'[2]Order Form'!L3840</f>
        <v>0</v>
      </c>
    </row>
    <row r="4065" spans="3:13" ht="15" hidden="1" customHeight="1" outlineLevel="1" x14ac:dyDescent="0.25">
      <c r="C4065" s="59" t="s">
        <v>37</v>
      </c>
      <c r="D4065" s="59" t="s">
        <v>37</v>
      </c>
      <c r="E4065" t="str">
        <f>'[2]Order Form'!D4014</f>
        <v>BR0044</v>
      </c>
      <c r="F4065" t="str">
        <f>'[2]Order Form'!E4014</f>
        <v>WR-22</v>
      </c>
      <c r="G4065">
        <f>'[2]Order Form'!F4014</f>
        <v>0</v>
      </c>
      <c r="H4065">
        <f>'[2]Order Form'!G4014</f>
        <v>0</v>
      </c>
      <c r="I4065" t="str">
        <f>'[2]Order Form'!H4014</f>
        <v>** BRILLAR LIGHT UP MAGNIFYER 
(Assorted Blue &amp; Black)  Order in Multiples of 12</v>
      </c>
      <c r="J4065">
        <f>'[2]Order Form'!I4014</f>
        <v>12</v>
      </c>
      <c r="K4065">
        <f>'[2]Order Form'!J4014</f>
        <v>8.48</v>
      </c>
      <c r="L4065">
        <f>'[2]Order Form'!K4014</f>
        <v>14</v>
      </c>
      <c r="M4065">
        <f>'[2]Order Form'!L3841</f>
        <v>0</v>
      </c>
    </row>
    <row r="4066" spans="3:13" ht="15" hidden="1" customHeight="1" outlineLevel="1" x14ac:dyDescent="0.25">
      <c r="C4066" s="59" t="s">
        <v>37</v>
      </c>
      <c r="D4066" s="59" t="s">
        <v>37</v>
      </c>
      <c r="E4066" t="str">
        <f>'[2]Order Form'!D4015</f>
        <v>BR0036</v>
      </c>
      <c r="F4066" t="str">
        <f>'[2]Order Form'!E4015</f>
        <v>WR-22</v>
      </c>
      <c r="G4066">
        <f>'[2]Order Form'!F4015</f>
        <v>0</v>
      </c>
      <c r="H4066">
        <f>'[2]Order Form'!G4015</f>
        <v>0</v>
      </c>
      <c r="I4066" t="str">
        <f>'[2]Order Form'!H4015</f>
        <v>BRILLAR GLOW IN THE DARK POCKET TORCH (2 PACK)</v>
      </c>
      <c r="J4066">
        <f>'[2]Order Form'!I4015</f>
        <v>6</v>
      </c>
      <c r="K4066">
        <f>'[2]Order Form'!J4015</f>
        <v>8.48</v>
      </c>
      <c r="L4066">
        <f>'[2]Order Form'!K4015</f>
        <v>14</v>
      </c>
      <c r="M4066">
        <f>'[2]Order Form'!L3842</f>
        <v>0</v>
      </c>
    </row>
    <row r="4067" spans="3:13" ht="15" hidden="1" customHeight="1" outlineLevel="1" x14ac:dyDescent="0.25">
      <c r="C4067" s="59" t="s">
        <v>37</v>
      </c>
      <c r="D4067" s="59" t="s">
        <v>37</v>
      </c>
      <c r="E4067">
        <f>'[2]Order Form'!D4016</f>
        <v>0</v>
      </c>
      <c r="F4067">
        <f>'[2]Order Form'!E4016</f>
        <v>0</v>
      </c>
      <c r="G4067">
        <f>'[2]Order Form'!F4016</f>
        <v>0</v>
      </c>
      <c r="H4067">
        <f>'[2]Order Form'!G4016</f>
        <v>0</v>
      </c>
      <c r="I4067">
        <f>'[2]Order Form'!H4016</f>
        <v>0</v>
      </c>
      <c r="J4067">
        <f>'[2]Order Form'!I4016</f>
        <v>0</v>
      </c>
      <c r="K4067">
        <f>'[2]Order Form'!J4016</f>
        <v>0</v>
      </c>
      <c r="L4067">
        <f>'[2]Order Form'!K4016</f>
        <v>0</v>
      </c>
      <c r="M4067">
        <f>'[2]Order Form'!L3843</f>
        <v>0</v>
      </c>
    </row>
    <row r="4068" spans="3:13" ht="15" hidden="1" customHeight="1" outlineLevel="1" x14ac:dyDescent="0.25">
      <c r="C4068" s="59" t="s">
        <v>37</v>
      </c>
      <c r="D4068" s="59" t="s">
        <v>37</v>
      </c>
      <c r="E4068">
        <f>'[2]Order Form'!D4017</f>
        <v>0</v>
      </c>
      <c r="F4068">
        <f>'[2]Order Form'!E4017</f>
        <v>0</v>
      </c>
      <c r="G4068">
        <f>'[2]Order Form'!F4017</f>
        <v>0</v>
      </c>
      <c r="H4068">
        <f>'[2]Order Form'!G4017</f>
        <v>0</v>
      </c>
      <c r="I4068">
        <f>'[2]Order Form'!H4017</f>
        <v>0</v>
      </c>
      <c r="J4068">
        <f>'[2]Order Form'!I4017</f>
        <v>0</v>
      </c>
      <c r="K4068">
        <f>'[2]Order Form'!J4017</f>
        <v>0</v>
      </c>
      <c r="L4068">
        <f>'[2]Order Form'!K4017</f>
        <v>0</v>
      </c>
      <c r="M4068">
        <f>'[2]Order Form'!L3844</f>
        <v>0</v>
      </c>
    </row>
    <row r="4069" spans="3:13" ht="15" hidden="1" customHeight="1" outlineLevel="1" x14ac:dyDescent="0.25">
      <c r="C4069" s="59" t="s">
        <v>37</v>
      </c>
      <c r="D4069" s="59" t="s">
        <v>37</v>
      </c>
      <c r="E4069" t="str">
        <f>'[2]Order Form'!D4018</f>
        <v>PLT002</v>
      </c>
      <c r="F4069" t="str">
        <f>'[2]Order Form'!E4018</f>
        <v>WR-22</v>
      </c>
      <c r="G4069">
        <f>'[2]Order Form'!F4018</f>
        <v>0</v>
      </c>
      <c r="H4069" t="str">
        <f>'[2]Order Form'!G4018</f>
        <v>P</v>
      </c>
      <c r="I4069" t="str">
        <f>'[2]Order Form'!H4018</f>
        <v>LIVING TODAY USB FAN PREPACK</v>
      </c>
      <c r="J4069">
        <f>'[2]Order Form'!I4018</f>
        <v>1</v>
      </c>
      <c r="K4069">
        <f>'[2]Order Form'!J4018</f>
        <v>254.52</v>
      </c>
      <c r="L4069">
        <f>'[2]Order Form'!K4018</f>
        <v>419.96</v>
      </c>
      <c r="M4069">
        <f>'[2]Order Form'!L3845</f>
        <v>0</v>
      </c>
    </row>
    <row r="4070" spans="3:13" ht="15" hidden="1" customHeight="1" outlineLevel="1" x14ac:dyDescent="0.25">
      <c r="C4070" s="59" t="s">
        <v>37</v>
      </c>
      <c r="D4070" s="59" t="s">
        <v>37</v>
      </c>
      <c r="E4070" t="str">
        <f>'[2]Order Form'!D4019</f>
        <v>EL0078</v>
      </c>
      <c r="F4070" t="str">
        <f>'[2]Order Form'!E4019</f>
        <v>WR-22</v>
      </c>
      <c r="G4070">
        <f>'[2]Order Form'!F4019</f>
        <v>0</v>
      </c>
      <c r="H4070">
        <f>'[2]Order Form'!G4019</f>
        <v>0</v>
      </c>
      <c r="I4070" t="str">
        <f>'[2]Order Form'!H4019</f>
        <v>LIVING TODAY MINI RECHARGEABLE PORTABLE FAN</v>
      </c>
      <c r="J4070">
        <f>'[2]Order Form'!I4019</f>
        <v>6</v>
      </c>
      <c r="K4070">
        <f>'[2]Order Form'!J4019</f>
        <v>6.06</v>
      </c>
      <c r="L4070">
        <f>'[2]Order Form'!K4019</f>
        <v>10</v>
      </c>
      <c r="M4070">
        <f>'[2]Order Form'!L3846</f>
        <v>0</v>
      </c>
    </row>
    <row r="4071" spans="3:13" ht="15" hidden="1" customHeight="1" outlineLevel="1" x14ac:dyDescent="0.25">
      <c r="C4071" s="59" t="s">
        <v>37</v>
      </c>
      <c r="D4071" s="59" t="s">
        <v>37</v>
      </c>
      <c r="E4071" t="str">
        <f>'[2]Order Form'!D4020</f>
        <v>EL0080</v>
      </c>
      <c r="F4071" t="str">
        <f>'[2]Order Form'!E4020</f>
        <v>WR-22</v>
      </c>
      <c r="G4071">
        <f>'[2]Order Form'!F4020</f>
        <v>0</v>
      </c>
      <c r="H4071">
        <f>'[2]Order Form'!G4020</f>
        <v>0</v>
      </c>
      <c r="I4071" t="str">
        <f>'[2]Order Form'!H4020</f>
        <v>** LIVING TODAY RECHARGEABLE NECK FAN (Assorted White &amp; Black) Order in Multiples of 6</v>
      </c>
      <c r="J4071">
        <f>'[2]Order Form'!I4020</f>
        <v>6</v>
      </c>
      <c r="K4071">
        <f>'[2]Order Form'!J4020</f>
        <v>12.12</v>
      </c>
      <c r="L4071">
        <f>'[2]Order Form'!K4020</f>
        <v>20</v>
      </c>
      <c r="M4071">
        <f>'[2]Order Form'!L3847</f>
        <v>0</v>
      </c>
    </row>
    <row r="4072" spans="3:13" ht="15" hidden="1" customHeight="1" outlineLevel="1" x14ac:dyDescent="0.25">
      <c r="C4072" s="59" t="s">
        <v>37</v>
      </c>
      <c r="D4072" s="59" t="s">
        <v>37</v>
      </c>
      <c r="E4072" t="str">
        <f>'[2]Order Form'!D4021</f>
        <v>EL0108</v>
      </c>
      <c r="F4072" t="str">
        <f>'[2]Order Form'!E4021</f>
        <v>WR-22</v>
      </c>
      <c r="G4072">
        <f>'[2]Order Form'!F4021</f>
        <v>0</v>
      </c>
      <c r="H4072">
        <f>'[2]Order Form'!G4021</f>
        <v>0</v>
      </c>
      <c r="I4072" t="str">
        <f>'[2]Order Form'!H4021</f>
        <v>LIVING TODAY DESK MINI FAN</v>
      </c>
      <c r="J4072">
        <f>'[2]Order Form'!I4021</f>
        <v>6</v>
      </c>
      <c r="K4072">
        <f>'[2]Order Form'!J4021</f>
        <v>9.09</v>
      </c>
      <c r="L4072">
        <f>'[2]Order Form'!K4021</f>
        <v>15</v>
      </c>
      <c r="M4072">
        <f>'[2]Order Form'!L3848</f>
        <v>0</v>
      </c>
    </row>
    <row r="4073" spans="3:13" ht="15" hidden="1" customHeight="1" outlineLevel="1" x14ac:dyDescent="0.25">
      <c r="C4073" s="59" t="s">
        <v>37</v>
      </c>
      <c r="D4073" s="59" t="s">
        <v>37</v>
      </c>
      <c r="E4073" t="str">
        <f>'[2]Order Form'!D4022</f>
        <v>EL0125</v>
      </c>
      <c r="F4073" t="str">
        <f>'[2]Order Form'!E4022</f>
        <v>WR-22</v>
      </c>
      <c r="G4073">
        <f>'[2]Order Form'!F4022</f>
        <v>0</v>
      </c>
      <c r="H4073">
        <f>'[2]Order Form'!G4022</f>
        <v>0</v>
      </c>
      <c r="I4073" t="str">
        <f>'[2]Order Form'!H4022</f>
        <v>LIVING TODAY DESK FAN</v>
      </c>
      <c r="J4073">
        <f>'[2]Order Form'!I4022</f>
        <v>6</v>
      </c>
      <c r="K4073">
        <f>'[2]Order Form'!J4022</f>
        <v>15.15</v>
      </c>
      <c r="L4073">
        <f>'[2]Order Form'!K4022</f>
        <v>25</v>
      </c>
      <c r="M4073">
        <f>'[2]Order Form'!L3849</f>
        <v>0</v>
      </c>
    </row>
    <row r="4074" spans="3:13" ht="15" hidden="1" customHeight="1" outlineLevel="1" x14ac:dyDescent="0.25">
      <c r="C4074" s="59" t="s">
        <v>37</v>
      </c>
      <c r="D4074" s="59" t="s">
        <v>37</v>
      </c>
      <c r="E4074">
        <f>'[2]Order Form'!D4023</f>
        <v>0</v>
      </c>
      <c r="F4074">
        <f>'[2]Order Form'!E4023</f>
        <v>0</v>
      </c>
      <c r="G4074">
        <f>'[2]Order Form'!F4023</f>
        <v>0</v>
      </c>
      <c r="H4074">
        <f>'[2]Order Form'!G4023</f>
        <v>0</v>
      </c>
      <c r="I4074">
        <f>'[2]Order Form'!H4023</f>
        <v>0</v>
      </c>
      <c r="J4074">
        <f>'[2]Order Form'!I4023</f>
        <v>0</v>
      </c>
      <c r="K4074">
        <f>'[2]Order Form'!J4023</f>
        <v>0</v>
      </c>
      <c r="L4074">
        <f>'[2]Order Form'!K4023</f>
        <v>0</v>
      </c>
      <c r="M4074">
        <f>'[2]Order Form'!L3850</f>
        <v>0</v>
      </c>
    </row>
    <row r="4075" spans="3:13" ht="15" hidden="1" customHeight="1" outlineLevel="1" x14ac:dyDescent="0.25">
      <c r="C4075" s="59" t="s">
        <v>37</v>
      </c>
      <c r="D4075" s="59" t="s">
        <v>37</v>
      </c>
      <c r="E4075" t="str">
        <f>'[2]Order Form'!D4024</f>
        <v>HB0001</v>
      </c>
      <c r="F4075" t="str">
        <f>'[2]Order Form'!E4024</f>
        <v>WR-22</v>
      </c>
      <c r="G4075">
        <f>'[2]Order Form'!F4024</f>
        <v>0</v>
      </c>
      <c r="H4075" t="str">
        <f>'[2]Order Form'!G4024</f>
        <v>P</v>
      </c>
      <c r="I4075" t="str">
        <f>'[2]Order Form'!H4024</f>
        <v>LIVING TODAY NON-SLIP SHOWER RUG
(Order in Multiples of 4)</v>
      </c>
      <c r="J4075">
        <f>'[2]Order Form'!I4024</f>
        <v>4</v>
      </c>
      <c r="K4075">
        <f>'[2]Order Form'!J4024</f>
        <v>12.12</v>
      </c>
      <c r="L4075">
        <f>'[2]Order Form'!K4024</f>
        <v>20</v>
      </c>
      <c r="M4075">
        <f>'[2]Order Form'!L3851</f>
        <v>0</v>
      </c>
    </row>
    <row r="4076" spans="3:13" ht="15" hidden="1" customHeight="1" outlineLevel="1" x14ac:dyDescent="0.25">
      <c r="C4076" s="59" t="s">
        <v>37</v>
      </c>
      <c r="D4076" s="59" t="s">
        <v>37</v>
      </c>
      <c r="E4076">
        <f>'[2]Order Form'!D4025</f>
        <v>0</v>
      </c>
      <c r="F4076">
        <f>'[2]Order Form'!E4025</f>
        <v>0</v>
      </c>
      <c r="G4076">
        <f>'[2]Order Form'!F4025</f>
        <v>0</v>
      </c>
      <c r="H4076">
        <f>'[2]Order Form'!G4025</f>
        <v>0</v>
      </c>
      <c r="I4076">
        <f>'[2]Order Form'!H4025</f>
        <v>0</v>
      </c>
      <c r="J4076">
        <f>'[2]Order Form'!I4025</f>
        <v>0</v>
      </c>
      <c r="K4076">
        <f>'[2]Order Form'!J4025</f>
        <v>0</v>
      </c>
      <c r="L4076">
        <f>'[2]Order Form'!K4025</f>
        <v>0</v>
      </c>
      <c r="M4076">
        <f>'[2]Order Form'!L3852</f>
        <v>0</v>
      </c>
    </row>
    <row r="4077" spans="3:13" ht="15" hidden="1" customHeight="1" outlineLevel="1" x14ac:dyDescent="0.25">
      <c r="C4077" s="59" t="s">
        <v>37</v>
      </c>
      <c r="D4077" s="59" t="s">
        <v>37</v>
      </c>
      <c r="E4077" t="str">
        <f>'[2]Order Form'!D4026</f>
        <v>HO0380</v>
      </c>
      <c r="F4077" t="str">
        <f>'[2]Order Form'!E4026</f>
        <v>WR-26</v>
      </c>
      <c r="G4077">
        <f>'[2]Order Form'!F4026</f>
        <v>0</v>
      </c>
      <c r="H4077">
        <f>'[2]Order Form'!G4026</f>
        <v>0</v>
      </c>
      <c r="I4077" t="str">
        <f>'[2]Order Form'!H4026</f>
        <v>** LIVING TODAY KIDS UNICORN SHOWER CAP
(Order in Multiples of 6)</v>
      </c>
      <c r="J4077">
        <f>'[2]Order Form'!I4026</f>
        <v>6</v>
      </c>
      <c r="K4077">
        <f>'[2]Order Form'!J4026</f>
        <v>6.03</v>
      </c>
      <c r="L4077">
        <f>'[2]Order Form'!K4026</f>
        <v>9.9499999999999993</v>
      </c>
      <c r="M4077">
        <f>'[2]Order Form'!L3853</f>
        <v>0</v>
      </c>
    </row>
    <row r="4078" spans="3:13" ht="15" hidden="1" customHeight="1" outlineLevel="1" x14ac:dyDescent="0.25">
      <c r="C4078" s="59" t="s">
        <v>37</v>
      </c>
      <c r="D4078" s="59" t="s">
        <v>37</v>
      </c>
      <c r="E4078">
        <f>'[2]Order Form'!D4027</f>
        <v>0</v>
      </c>
      <c r="F4078">
        <f>'[2]Order Form'!E4027</f>
        <v>0</v>
      </c>
      <c r="G4078">
        <f>'[2]Order Form'!F4027</f>
        <v>0</v>
      </c>
      <c r="H4078">
        <f>'[2]Order Form'!G4027</f>
        <v>0</v>
      </c>
      <c r="I4078">
        <f>'[2]Order Form'!H4027</f>
        <v>0</v>
      </c>
      <c r="J4078">
        <f>'[2]Order Form'!I4027</f>
        <v>0</v>
      </c>
      <c r="K4078">
        <f>'[2]Order Form'!J4027</f>
        <v>0</v>
      </c>
      <c r="L4078">
        <f>'[2]Order Form'!K4027</f>
        <v>0</v>
      </c>
      <c r="M4078">
        <f>'[2]Order Form'!L3854</f>
        <v>0</v>
      </c>
    </row>
    <row r="4079" spans="3:13" ht="15" hidden="1" customHeight="1" outlineLevel="1" x14ac:dyDescent="0.25">
      <c r="C4079" s="59" t="s">
        <v>37</v>
      </c>
      <c r="D4079" s="59" t="s">
        <v>37</v>
      </c>
      <c r="E4079" t="str">
        <f>'[2]Order Form'!D4028</f>
        <v>HO0283</v>
      </c>
      <c r="F4079" t="str">
        <f>'[2]Order Form'!E4028</f>
        <v>WR-27</v>
      </c>
      <c r="G4079">
        <f>'[2]Order Form'!F4028</f>
        <v>0</v>
      </c>
      <c r="H4079">
        <f>'[2]Order Form'!G4028</f>
        <v>0</v>
      </c>
      <c r="I4079" t="str">
        <f>'[2]Order Form'!H4028</f>
        <v>** LIVING TODAY 4PC LENS CLOTH
(Order in Multiples of 24)</v>
      </c>
      <c r="J4079">
        <f>'[2]Order Form'!I4028</f>
        <v>24</v>
      </c>
      <c r="K4079">
        <f>'[2]Order Form'!J4028</f>
        <v>3.03</v>
      </c>
      <c r="L4079">
        <f>'[2]Order Form'!K4028</f>
        <v>5</v>
      </c>
      <c r="M4079">
        <f>'[2]Order Form'!L3855</f>
        <v>0</v>
      </c>
    </row>
    <row r="4080" spans="3:13" ht="15" hidden="1" customHeight="1" outlineLevel="1" x14ac:dyDescent="0.25">
      <c r="C4080" s="59" t="s">
        <v>37</v>
      </c>
      <c r="D4080" s="59" t="s">
        <v>37</v>
      </c>
      <c r="E4080">
        <f>'[2]Order Form'!D4029</f>
        <v>0</v>
      </c>
      <c r="F4080">
        <f>'[2]Order Form'!E4029</f>
        <v>0</v>
      </c>
      <c r="G4080">
        <f>'[2]Order Form'!F4029</f>
        <v>0</v>
      </c>
      <c r="H4080">
        <f>'[2]Order Form'!G4029</f>
        <v>0</v>
      </c>
      <c r="I4080">
        <f>'[2]Order Form'!H4029</f>
        <v>0</v>
      </c>
      <c r="J4080">
        <f>'[2]Order Form'!I4029</f>
        <v>0</v>
      </c>
      <c r="K4080">
        <f>'[2]Order Form'!J4029</f>
        <v>0</v>
      </c>
      <c r="L4080">
        <f>'[2]Order Form'!K4029</f>
        <v>0</v>
      </c>
      <c r="M4080">
        <f>'[2]Order Form'!L3856</f>
        <v>0</v>
      </c>
    </row>
    <row r="4081" spans="3:13" ht="15" hidden="1" customHeight="1" outlineLevel="1" x14ac:dyDescent="0.25">
      <c r="C4081" s="59" t="s">
        <v>37</v>
      </c>
      <c r="D4081" s="59" t="s">
        <v>37</v>
      </c>
      <c r="E4081" t="str">
        <f>'[2]Order Form'!D4030</f>
        <v>PLT001</v>
      </c>
      <c r="F4081" t="str">
        <f>'[2]Order Form'!E4030</f>
        <v>WR-26</v>
      </c>
      <c r="G4081">
        <f>'[2]Order Form'!F4030</f>
        <v>0</v>
      </c>
      <c r="H4081">
        <f>'[2]Order Form'!G4030</f>
        <v>0</v>
      </c>
      <c r="I4081" t="str">
        <f>'[2]Order Form'!H4030</f>
        <v>LIVING TODAY WELLNESS PREPACK</v>
      </c>
      <c r="J4081">
        <f>'[2]Order Form'!I4030</f>
        <v>1</v>
      </c>
      <c r="K4081">
        <f>'[2]Order Form'!J4030</f>
        <v>160.02000000000001</v>
      </c>
      <c r="L4081">
        <f>'[2]Order Form'!K4030</f>
        <v>264.02999999999997</v>
      </c>
      <c r="M4081">
        <f>'[2]Order Form'!L3857</f>
        <v>0</v>
      </c>
    </row>
    <row r="4082" spans="3:13" ht="15" hidden="1" customHeight="1" outlineLevel="1" x14ac:dyDescent="0.25">
      <c r="C4082" s="59" t="s">
        <v>37</v>
      </c>
      <c r="D4082" s="59" t="s">
        <v>37</v>
      </c>
      <c r="E4082" t="str">
        <f>'[2]Order Form'!D4031</f>
        <v>PE0160</v>
      </c>
      <c r="F4082" t="str">
        <f>'[2]Order Form'!E4031</f>
        <v>WR-26</v>
      </c>
      <c r="G4082">
        <f>'[2]Order Form'!F4031</f>
        <v>0</v>
      </c>
      <c r="H4082">
        <f>'[2]Order Form'!G4031</f>
        <v>0</v>
      </c>
      <c r="I4082" t="str">
        <f>'[2]Order Form'!H4031</f>
        <v>LIVING TODAY EYE GEL PATCHES 10 PAIRS</v>
      </c>
      <c r="J4082">
        <f>'[2]Order Form'!I4031</f>
        <v>6</v>
      </c>
      <c r="K4082">
        <f>'[2]Order Form'!J4031</f>
        <v>3.64</v>
      </c>
      <c r="L4082">
        <f>'[2]Order Form'!K4031</f>
        <v>6</v>
      </c>
      <c r="M4082">
        <f>'[2]Order Form'!L3858</f>
        <v>0</v>
      </c>
    </row>
    <row r="4083" spans="3:13" ht="15" hidden="1" customHeight="1" outlineLevel="1" x14ac:dyDescent="0.25">
      <c r="C4083" s="59" t="s">
        <v>37</v>
      </c>
      <c r="D4083" s="59" t="s">
        <v>37</v>
      </c>
      <c r="E4083" t="str">
        <f>'[2]Order Form'!D4032</f>
        <v>PE0163</v>
      </c>
      <c r="F4083" t="str">
        <f>'[2]Order Form'!E4032</f>
        <v>WR-26</v>
      </c>
      <c r="G4083">
        <f>'[2]Order Form'!F4032</f>
        <v>0</v>
      </c>
      <c r="H4083">
        <f>'[2]Order Form'!G4032</f>
        <v>0</v>
      </c>
      <c r="I4083" t="str">
        <f>'[2]Order Form'!H4032</f>
        <v>LIVING TODAY 6PC COOLING PATCH</v>
      </c>
      <c r="J4083">
        <f>'[2]Order Form'!I4032</f>
        <v>6</v>
      </c>
      <c r="K4083">
        <f>'[2]Order Form'!J4032</f>
        <v>4.8499999999999996</v>
      </c>
      <c r="L4083">
        <f>'[2]Order Form'!K4032</f>
        <v>8</v>
      </c>
      <c r="M4083">
        <f>'[2]Order Form'!L3859</f>
        <v>0</v>
      </c>
    </row>
    <row r="4084" spans="3:13" ht="15" hidden="1" customHeight="1" outlineLevel="1" x14ac:dyDescent="0.25">
      <c r="C4084" s="59" t="s">
        <v>37</v>
      </c>
      <c r="D4084" s="59" t="s">
        <v>37</v>
      </c>
      <c r="E4084" t="str">
        <f>'[2]Order Form'!D4033</f>
        <v>PE0162</v>
      </c>
      <c r="F4084" t="str">
        <f>'[2]Order Form'!E4033</f>
        <v>WR-26</v>
      </c>
      <c r="G4084">
        <f>'[2]Order Form'!F4033</f>
        <v>0</v>
      </c>
      <c r="H4084">
        <f>'[2]Order Form'!G4033</f>
        <v>0</v>
      </c>
      <c r="I4084" t="str">
        <f>'[2]Order Form'!H4033</f>
        <v>LIVING TODAY SOOTHING EYE MASKS 5PK</v>
      </c>
      <c r="J4084">
        <f>'[2]Order Form'!I4033</f>
        <v>6</v>
      </c>
      <c r="K4084">
        <f>'[2]Order Form'!J4033</f>
        <v>6.06</v>
      </c>
      <c r="L4084">
        <f>'[2]Order Form'!K4033</f>
        <v>10</v>
      </c>
      <c r="M4084">
        <f>'[2]Order Form'!L3860</f>
        <v>0</v>
      </c>
    </row>
    <row r="4085" spans="3:13" ht="15" hidden="1" customHeight="1" outlineLevel="1" x14ac:dyDescent="0.25">
      <c r="C4085" s="59" t="s">
        <v>37</v>
      </c>
      <c r="D4085" s="59" t="s">
        <v>37</v>
      </c>
      <c r="E4085" t="str">
        <f>'[2]Order Form'!D4034</f>
        <v>PE0164</v>
      </c>
      <c r="F4085" t="str">
        <f>'[2]Order Form'!E4034</f>
        <v>WR-26</v>
      </c>
      <c r="G4085">
        <f>'[2]Order Form'!F4034</f>
        <v>0</v>
      </c>
      <c r="H4085">
        <f>'[2]Order Form'!G4034</f>
        <v>0</v>
      </c>
      <c r="I4085" t="str">
        <f>'[2]Order Form'!H4034</f>
        <v>LIVING TODAY WARMING PATCHES 5PK</v>
      </c>
      <c r="J4085">
        <f>'[2]Order Form'!I4034</f>
        <v>6</v>
      </c>
      <c r="K4085">
        <f>'[2]Order Form'!J4034</f>
        <v>6.06</v>
      </c>
      <c r="L4085">
        <f>'[2]Order Form'!K4034</f>
        <v>10</v>
      </c>
      <c r="M4085">
        <f>'[2]Order Form'!L3861</f>
        <v>0</v>
      </c>
    </row>
    <row r="4086" spans="3:13" ht="15" hidden="1" customHeight="1" outlineLevel="1" x14ac:dyDescent="0.25">
      <c r="C4086" s="59" t="s">
        <v>37</v>
      </c>
      <c r="D4086" s="59" t="s">
        <v>37</v>
      </c>
      <c r="E4086" t="str">
        <f>'[2]Order Form'!D4035</f>
        <v>PE0108</v>
      </c>
      <c r="F4086" t="str">
        <f>'[2]Order Form'!E4035</f>
        <v>WR-26</v>
      </c>
      <c r="G4086">
        <f>'[2]Order Form'!F4035</f>
        <v>0</v>
      </c>
      <c r="H4086">
        <f>'[2]Order Form'!G4035</f>
        <v>0</v>
      </c>
      <c r="I4086" t="str">
        <f>'[2]Order Form'!H4035</f>
        <v>LIVING TODAY DETOX FOOT PADS 14PK</v>
      </c>
      <c r="J4086">
        <f>'[2]Order Form'!I4035</f>
        <v>6</v>
      </c>
      <c r="K4086">
        <f>'[2]Order Form'!J4035</f>
        <v>6.06</v>
      </c>
      <c r="L4086">
        <f>'[2]Order Form'!K4035</f>
        <v>10</v>
      </c>
      <c r="M4086">
        <f>'[2]Order Form'!L3862</f>
        <v>0</v>
      </c>
    </row>
    <row r="4087" spans="3:13" ht="15" hidden="1" customHeight="1" outlineLevel="1" x14ac:dyDescent="0.25">
      <c r="C4087" s="59" t="s">
        <v>37</v>
      </c>
      <c r="D4087" s="59" t="s">
        <v>37</v>
      </c>
      <c r="E4087">
        <f>'[2]Order Form'!D4036</f>
        <v>0</v>
      </c>
      <c r="F4087">
        <f>'[2]Order Form'!E4036</f>
        <v>0</v>
      </c>
      <c r="G4087">
        <f>'[2]Order Form'!F4036</f>
        <v>0</v>
      </c>
      <c r="H4087">
        <f>'[2]Order Form'!G4036</f>
        <v>0</v>
      </c>
      <c r="I4087">
        <f>'[2]Order Form'!H4036</f>
        <v>0</v>
      </c>
      <c r="J4087">
        <f>'[2]Order Form'!I4036</f>
        <v>0</v>
      </c>
      <c r="K4087">
        <f>'[2]Order Form'!J4036</f>
        <v>0</v>
      </c>
      <c r="L4087">
        <f>'[2]Order Form'!K4036</f>
        <v>0</v>
      </c>
      <c r="M4087">
        <f>'[2]Order Form'!L3863</f>
        <v>0</v>
      </c>
    </row>
    <row r="4088" spans="3:13" ht="15" hidden="1" customHeight="1" outlineLevel="1" x14ac:dyDescent="0.25">
      <c r="C4088" s="59" t="s">
        <v>37</v>
      </c>
      <c r="D4088" s="59" t="s">
        <v>37</v>
      </c>
      <c r="E4088" t="str">
        <f>'[2]Order Form'!D4037</f>
        <v>PRM001</v>
      </c>
      <c r="F4088" t="str">
        <f>'[2]Order Form'!E4037</f>
        <v>WR-27</v>
      </c>
      <c r="G4088">
        <f>'[2]Order Form'!F4037</f>
        <v>0</v>
      </c>
      <c r="H4088" t="str">
        <f>'[2]Order Form'!G4037</f>
        <v>P</v>
      </c>
      <c r="I4088" t="str">
        <f>'[2]Order Form'!H4037</f>
        <v>REMOLOGY HAIR &amp; MASSAGE ACCESSORIES PREPACK</v>
      </c>
      <c r="J4088">
        <f>'[2]Order Form'!I4037</f>
        <v>1</v>
      </c>
      <c r="K4088">
        <f>'[2]Order Form'!J4037</f>
        <v>206.04</v>
      </c>
      <c r="L4088">
        <f>'[2]Order Form'!K4037</f>
        <v>339.97</v>
      </c>
      <c r="M4088">
        <f>'[2]Order Form'!L3864</f>
        <v>0</v>
      </c>
    </row>
    <row r="4089" spans="3:13" ht="15" hidden="1" customHeight="1" outlineLevel="1" x14ac:dyDescent="0.25">
      <c r="C4089" s="59" t="s">
        <v>37</v>
      </c>
      <c r="D4089" s="59" t="s">
        <v>37</v>
      </c>
      <c r="E4089" t="str">
        <f>'[2]Order Form'!D4038</f>
        <v>RM0036</v>
      </c>
      <c r="F4089" t="str">
        <f>'[2]Order Form'!E4038</f>
        <v>WR-27</v>
      </c>
      <c r="G4089">
        <f>'[2]Order Form'!F4038</f>
        <v>0</v>
      </c>
      <c r="H4089">
        <f>'[2]Order Form'!G4038</f>
        <v>0</v>
      </c>
      <c r="I4089" t="str">
        <f>'[2]Order Form'!H4038</f>
        <v>REMOLOGY MINI MASSAGE GUN</v>
      </c>
      <c r="J4089">
        <f>'[2]Order Form'!I4038</f>
        <v>2</v>
      </c>
      <c r="K4089">
        <f>'[2]Order Form'!J4038</f>
        <v>15.15</v>
      </c>
      <c r="L4089">
        <f>'[2]Order Form'!K4038</f>
        <v>25</v>
      </c>
      <c r="M4089">
        <f>'[2]Order Form'!L3865</f>
        <v>0</v>
      </c>
    </row>
    <row r="4090" spans="3:13" ht="15" hidden="1" customHeight="1" outlineLevel="1" x14ac:dyDescent="0.25">
      <c r="C4090" s="59" t="s">
        <v>37</v>
      </c>
      <c r="D4090" s="59" t="s">
        <v>37</v>
      </c>
      <c r="E4090" t="str">
        <f>'[2]Order Form'!D4039</f>
        <v>RM0015</v>
      </c>
      <c r="F4090" t="str">
        <f>'[2]Order Form'!E4039</f>
        <v>WR-27</v>
      </c>
      <c r="G4090">
        <f>'[2]Order Form'!F4039</f>
        <v>0</v>
      </c>
      <c r="H4090">
        <f>'[2]Order Form'!G4039</f>
        <v>0</v>
      </c>
      <c r="I4090" t="str">
        <f>'[2]Order Form'!H4039</f>
        <v>REMOLOGY SUPER SMOOTH CERAMIC HAIR STRAIGHTENER</v>
      </c>
      <c r="J4090">
        <f>'[2]Order Form'!I4039</f>
        <v>2</v>
      </c>
      <c r="K4090">
        <f>'[2]Order Form'!J4039</f>
        <v>18.18</v>
      </c>
      <c r="L4090">
        <f>'[2]Order Form'!K4039</f>
        <v>30</v>
      </c>
      <c r="M4090">
        <f>'[2]Order Form'!L3866</f>
        <v>0</v>
      </c>
    </row>
    <row r="4091" spans="3:13" ht="15" hidden="1" customHeight="1" outlineLevel="1" x14ac:dyDescent="0.25">
      <c r="C4091" s="59" t="s">
        <v>37</v>
      </c>
      <c r="D4091" s="59" t="s">
        <v>37</v>
      </c>
      <c r="E4091" t="str">
        <f>'[2]Order Form'!D4040</f>
        <v>RM0017</v>
      </c>
      <c r="F4091" t="str">
        <f>'[2]Order Form'!E4040</f>
        <v>WR-27</v>
      </c>
      <c r="G4091">
        <f>'[2]Order Form'!F4040</f>
        <v>0</v>
      </c>
      <c r="H4091">
        <f>'[2]Order Form'!G4040</f>
        <v>0</v>
      </c>
      <c r="I4091" t="str">
        <f>'[2]Order Form'!H4040</f>
        <v>REMOLOGY EVOKE 2200W HAIR DRYER</v>
      </c>
      <c r="J4091">
        <f>'[2]Order Form'!I4040</f>
        <v>2</v>
      </c>
      <c r="K4091">
        <f>'[2]Order Form'!J4040</f>
        <v>24.24</v>
      </c>
      <c r="L4091">
        <f>'[2]Order Form'!K4040</f>
        <v>40</v>
      </c>
      <c r="M4091">
        <f>'[2]Order Form'!L3867</f>
        <v>0</v>
      </c>
    </row>
    <row r="4092" spans="3:13" ht="15" hidden="1" customHeight="1" outlineLevel="1" x14ac:dyDescent="0.25">
      <c r="C4092" s="59" t="s">
        <v>37</v>
      </c>
      <c r="D4092" s="59" t="s">
        <v>37</v>
      </c>
      <c r="E4092" t="str">
        <f>'[2]Order Form'!D4041</f>
        <v>RM0011</v>
      </c>
      <c r="F4092" t="str">
        <f>'[2]Order Form'!E4041</f>
        <v>WR-27</v>
      </c>
      <c r="G4092">
        <f>'[2]Order Form'!F4041</f>
        <v>0</v>
      </c>
      <c r="H4092">
        <f>'[2]Order Form'!G4041</f>
        <v>0</v>
      </c>
      <c r="I4092" t="str">
        <f>'[2]Order Form'!H4041</f>
        <v>REMOLOGY IMPACT THERAPY PERCUSSIVE MASSAGE GUN</v>
      </c>
      <c r="J4092">
        <f>'[2]Order Form'!I4041</f>
        <v>2</v>
      </c>
      <c r="K4092">
        <f>'[2]Order Form'!J4041</f>
        <v>45.45</v>
      </c>
      <c r="L4092">
        <f>'[2]Order Form'!K4041</f>
        <v>75</v>
      </c>
      <c r="M4092">
        <f>'[2]Order Form'!L3868</f>
        <v>0</v>
      </c>
    </row>
    <row r="4093" spans="3:13" ht="15" hidden="1" customHeight="1" outlineLevel="1" x14ac:dyDescent="0.25">
      <c r="C4093" s="59" t="s">
        <v>37</v>
      </c>
      <c r="D4093" s="59" t="s">
        <v>37</v>
      </c>
      <c r="E4093">
        <f>'[2]Order Form'!D4042</f>
        <v>0</v>
      </c>
      <c r="F4093">
        <f>'[2]Order Form'!E4042</f>
        <v>0</v>
      </c>
      <c r="G4093">
        <f>'[2]Order Form'!F4042</f>
        <v>0</v>
      </c>
      <c r="H4093">
        <f>'[2]Order Form'!G4042</f>
        <v>0</v>
      </c>
      <c r="I4093">
        <f>'[2]Order Form'!H4042</f>
        <v>0</v>
      </c>
      <c r="J4093">
        <f>'[2]Order Form'!I4042</f>
        <v>0</v>
      </c>
      <c r="K4093">
        <f>'[2]Order Form'!J4042</f>
        <v>0</v>
      </c>
      <c r="L4093">
        <f>'[2]Order Form'!K4042</f>
        <v>0</v>
      </c>
      <c r="M4093">
        <f>'[2]Order Form'!L3869</f>
        <v>0</v>
      </c>
    </row>
    <row r="4094" spans="3:13" ht="15" hidden="1" customHeight="1" outlineLevel="1" x14ac:dyDescent="0.25">
      <c r="C4094" s="59" t="s">
        <v>37</v>
      </c>
      <c r="D4094" s="59" t="s">
        <v>37</v>
      </c>
      <c r="E4094">
        <f>'[2]Order Form'!D4043</f>
        <v>0</v>
      </c>
      <c r="F4094">
        <f>'[2]Order Form'!E4043</f>
        <v>0</v>
      </c>
      <c r="G4094">
        <f>'[2]Order Form'!F4043</f>
        <v>0</v>
      </c>
      <c r="H4094">
        <f>'[2]Order Form'!G4043</f>
        <v>0</v>
      </c>
      <c r="I4094">
        <f>'[2]Order Form'!H4043</f>
        <v>0</v>
      </c>
      <c r="J4094">
        <f>'[2]Order Form'!I4043</f>
        <v>0</v>
      </c>
      <c r="K4094">
        <f>'[2]Order Form'!J4043</f>
        <v>0</v>
      </c>
      <c r="L4094">
        <f>'[2]Order Form'!K4043</f>
        <v>0</v>
      </c>
      <c r="M4094">
        <f>'[2]Order Form'!L3870</f>
        <v>0</v>
      </c>
    </row>
    <row r="4095" spans="3:13" ht="15" hidden="1" customHeight="1" outlineLevel="1" x14ac:dyDescent="0.25">
      <c r="C4095" s="59" t="s">
        <v>37</v>
      </c>
      <c r="D4095" s="59" t="s">
        <v>37</v>
      </c>
      <c r="E4095" t="str">
        <f>'[2]Order Form'!D4044</f>
        <v>PPL004</v>
      </c>
      <c r="F4095" t="str">
        <f>'[2]Order Form'!E4044</f>
        <v>WR-24</v>
      </c>
      <c r="G4095">
        <f>'[2]Order Form'!F4044</f>
        <v>0</v>
      </c>
      <c r="H4095" t="str">
        <f>'[2]Order Form'!G4044</f>
        <v>P</v>
      </c>
      <c r="I4095" t="str">
        <f>'[2]Order Form'!H4044</f>
        <v>PLUGD CHARGING CABLES PREPACK</v>
      </c>
      <c r="J4095">
        <f>'[2]Order Form'!I4044</f>
        <v>1</v>
      </c>
      <c r="K4095">
        <f>'[2]Order Form'!J4044</f>
        <v>154.53</v>
      </c>
      <c r="L4095">
        <f>'[2]Order Form'!K4044</f>
        <v>254.97</v>
      </c>
      <c r="M4095">
        <f>'[2]Order Form'!L3871</f>
        <v>0</v>
      </c>
    </row>
    <row r="4096" spans="3:13" ht="15" hidden="1" customHeight="1" outlineLevel="1" x14ac:dyDescent="0.25">
      <c r="C4096" s="59" t="s">
        <v>37</v>
      </c>
      <c r="D4096" s="59" t="s">
        <v>37</v>
      </c>
      <c r="E4096" t="str">
        <f>'[2]Order Form'!D4045</f>
        <v>EL0038</v>
      </c>
      <c r="F4096" t="str">
        <f>'[2]Order Form'!E4045</f>
        <v>WR-24</v>
      </c>
      <c r="G4096">
        <f>'[2]Order Form'!F4045</f>
        <v>0</v>
      </c>
      <c r="H4096">
        <f>'[2]Order Form'!G4045</f>
        <v>0</v>
      </c>
      <c r="I4096" t="str">
        <f>'[2]Order Form'!H4045</f>
        <v>PLUGD CHARGE &amp; SYNC 1M USB A TO LIGHTNING CABLE</v>
      </c>
      <c r="J4096">
        <f>'[2]Order Form'!I4045</f>
        <v>3</v>
      </c>
      <c r="K4096">
        <f>'[2]Order Form'!J4045</f>
        <v>6.06</v>
      </c>
      <c r="L4096">
        <f>'[2]Order Form'!K4045</f>
        <v>10</v>
      </c>
      <c r="M4096">
        <f>'[2]Order Form'!L3872</f>
        <v>0</v>
      </c>
    </row>
    <row r="4097" spans="3:13" ht="15" hidden="1" customHeight="1" outlineLevel="1" x14ac:dyDescent="0.25">
      <c r="C4097" s="59" t="s">
        <v>37</v>
      </c>
      <c r="D4097" s="59" t="s">
        <v>37</v>
      </c>
      <c r="E4097" t="str">
        <f>'[2]Order Form'!D4046</f>
        <v>EL0039</v>
      </c>
      <c r="F4097" t="str">
        <f>'[2]Order Form'!E4046</f>
        <v>WR-24</v>
      </c>
      <c r="G4097">
        <f>'[2]Order Form'!F4046</f>
        <v>0</v>
      </c>
      <c r="H4097">
        <f>'[2]Order Form'!G4046</f>
        <v>0</v>
      </c>
      <c r="I4097" t="str">
        <f>'[2]Order Form'!H4046</f>
        <v>PLUGD CHARGE &amp; SYNC 2M USB A TO LIGHTNING CABLE</v>
      </c>
      <c r="J4097">
        <f>'[2]Order Form'!I4046</f>
        <v>3</v>
      </c>
      <c r="K4097">
        <f>'[2]Order Form'!J4046</f>
        <v>6.06</v>
      </c>
      <c r="L4097">
        <f>'[2]Order Form'!K4046</f>
        <v>10</v>
      </c>
      <c r="M4097">
        <f>'[2]Order Form'!L3873</f>
        <v>0</v>
      </c>
    </row>
    <row r="4098" spans="3:13" ht="15" hidden="1" customHeight="1" outlineLevel="1" x14ac:dyDescent="0.25">
      <c r="C4098" s="59" t="s">
        <v>37</v>
      </c>
      <c r="D4098" s="59" t="s">
        <v>37</v>
      </c>
      <c r="E4098" t="str">
        <f>'[2]Order Form'!D4047</f>
        <v>EL0044</v>
      </c>
      <c r="F4098" t="str">
        <f>'[2]Order Form'!E4047</f>
        <v>WR-24</v>
      </c>
      <c r="G4098">
        <f>'[2]Order Form'!F4047</f>
        <v>0</v>
      </c>
      <c r="H4098">
        <f>'[2]Order Form'!G4047</f>
        <v>0</v>
      </c>
      <c r="I4098" t="str">
        <f>'[2]Order Form'!H4047</f>
        <v>PLUGD CHARGE &amp; SYNC 1M USB CTO USB C CABLE</v>
      </c>
      <c r="J4098">
        <f>'[2]Order Form'!I4047</f>
        <v>3</v>
      </c>
      <c r="K4098">
        <f>'[2]Order Form'!J4047</f>
        <v>6.06</v>
      </c>
      <c r="L4098">
        <f>'[2]Order Form'!K4047</f>
        <v>10</v>
      </c>
      <c r="M4098">
        <f>'[2]Order Form'!L3874</f>
        <v>0</v>
      </c>
    </row>
    <row r="4099" spans="3:13" ht="15" hidden="1" customHeight="1" outlineLevel="1" x14ac:dyDescent="0.25">
      <c r="C4099" s="59" t="s">
        <v>37</v>
      </c>
      <c r="D4099" s="59" t="s">
        <v>37</v>
      </c>
      <c r="E4099" t="str">
        <f>'[2]Order Form'!D4048</f>
        <v>EL0037</v>
      </c>
      <c r="F4099" t="str">
        <f>'[2]Order Form'!E4048</f>
        <v>WR-24</v>
      </c>
      <c r="G4099">
        <f>'[2]Order Form'!F4048</f>
        <v>0</v>
      </c>
      <c r="H4099">
        <f>'[2]Order Form'!G4048</f>
        <v>0</v>
      </c>
      <c r="I4099" t="str">
        <f>'[2]Order Form'!H4048</f>
        <v>PLUGD CHARGE &amp; SYNC 2M USB A TO USB C CABLE</v>
      </c>
      <c r="J4099">
        <f>'[2]Order Form'!I4048</f>
        <v>3</v>
      </c>
      <c r="K4099">
        <f>'[2]Order Form'!J4048</f>
        <v>6.06</v>
      </c>
      <c r="L4099">
        <f>'[2]Order Form'!K4048</f>
        <v>10</v>
      </c>
      <c r="M4099">
        <f>'[2]Order Form'!L3875</f>
        <v>0</v>
      </c>
    </row>
    <row r="4100" spans="3:13" ht="15" hidden="1" customHeight="1" outlineLevel="1" x14ac:dyDescent="0.25">
      <c r="C4100" s="59" t="s">
        <v>37</v>
      </c>
      <c r="D4100" s="59" t="s">
        <v>37</v>
      </c>
      <c r="E4100" t="str">
        <f>'[2]Order Form'!D4049</f>
        <v>EL0043</v>
      </c>
      <c r="F4100" t="str">
        <f>'[2]Order Form'!E4049</f>
        <v>WR-24</v>
      </c>
      <c r="G4100">
        <f>'[2]Order Form'!F4049</f>
        <v>0</v>
      </c>
      <c r="H4100">
        <f>'[2]Order Form'!G4049</f>
        <v>0</v>
      </c>
      <c r="I4100" t="str">
        <f>'[2]Order Form'!H4049</f>
        <v>PLUGD CHARGE &amp; SYNC 1M USB C TO LIGHTNING CABLE</v>
      </c>
      <c r="J4100">
        <f>'[2]Order Form'!I4049</f>
        <v>3</v>
      </c>
      <c r="K4100">
        <f>'[2]Order Form'!J4049</f>
        <v>6.06</v>
      </c>
      <c r="L4100">
        <f>'[2]Order Form'!K4049</f>
        <v>10</v>
      </c>
      <c r="M4100">
        <f>'[2]Order Form'!L3876</f>
        <v>0</v>
      </c>
    </row>
    <row r="4101" spans="3:13" ht="15" hidden="1" customHeight="1" outlineLevel="1" x14ac:dyDescent="0.25">
      <c r="C4101" s="59" t="s">
        <v>37</v>
      </c>
      <c r="D4101" s="59" t="s">
        <v>37</v>
      </c>
      <c r="E4101" t="str">
        <f>'[2]Order Form'!D4050</f>
        <v>EL0036</v>
      </c>
      <c r="F4101" t="str">
        <f>'[2]Order Form'!E4050</f>
        <v>WR-24</v>
      </c>
      <c r="G4101">
        <f>'[2]Order Form'!F4050</f>
        <v>0</v>
      </c>
      <c r="H4101">
        <f>'[2]Order Form'!G4050</f>
        <v>0</v>
      </c>
      <c r="I4101" t="str">
        <f>'[2]Order Form'!H4050</f>
        <v>PLUGD CHARGE &amp; SYNC 1M USB A TO USB C CABLE</v>
      </c>
      <c r="J4101">
        <f>'[2]Order Form'!I4050</f>
        <v>3</v>
      </c>
      <c r="K4101">
        <f>'[2]Order Form'!J4050</f>
        <v>6.06</v>
      </c>
      <c r="L4101">
        <f>'[2]Order Form'!K4050</f>
        <v>10</v>
      </c>
      <c r="M4101">
        <f>'[2]Order Form'!L3877</f>
        <v>0</v>
      </c>
    </row>
    <row r="4102" spans="3:13" ht="15" hidden="1" customHeight="1" outlineLevel="1" x14ac:dyDescent="0.25">
      <c r="C4102" s="59" t="s">
        <v>37</v>
      </c>
      <c r="D4102" s="59" t="s">
        <v>37</v>
      </c>
      <c r="E4102" t="str">
        <f>'[2]Order Form'!D4051</f>
        <v>EL0100</v>
      </c>
      <c r="F4102" t="str">
        <f>'[2]Order Form'!E4051</f>
        <v>WR-24</v>
      </c>
      <c r="G4102">
        <f>'[2]Order Form'!F4051</f>
        <v>0</v>
      </c>
      <c r="H4102">
        <f>'[2]Order Form'!G4051</f>
        <v>0</v>
      </c>
      <c r="I4102" t="str">
        <f>'[2]Order Form'!H4051</f>
        <v>PLUGD CHARGE &amp; SYNC 1M L TYPE PORT USB A TO USB CABLE</v>
      </c>
      <c r="J4102">
        <f>'[2]Order Form'!I4051</f>
        <v>3</v>
      </c>
      <c r="K4102">
        <f>'[2]Order Form'!J4051</f>
        <v>6.06</v>
      </c>
      <c r="L4102">
        <f>'[2]Order Form'!K4051</f>
        <v>10</v>
      </c>
      <c r="M4102">
        <f>'[2]Order Form'!L3878</f>
        <v>0</v>
      </c>
    </row>
    <row r="4103" spans="3:13" ht="15" hidden="1" customHeight="1" outlineLevel="1" x14ac:dyDescent="0.25">
      <c r="C4103" s="59" t="s">
        <v>37</v>
      </c>
      <c r="D4103" s="59" t="s">
        <v>37</v>
      </c>
      <c r="E4103" t="str">
        <f>'[2]Order Form'!D4052</f>
        <v>EL0042</v>
      </c>
      <c r="F4103" t="str">
        <f>'[2]Order Form'!E4052</f>
        <v>WR-24</v>
      </c>
      <c r="G4103">
        <f>'[2]Order Form'!F4052</f>
        <v>0</v>
      </c>
      <c r="H4103">
        <f>'[2]Order Form'!G4052</f>
        <v>0</v>
      </c>
      <c r="I4103" t="str">
        <f>'[2]Order Form'!H4052</f>
        <v>PLUGD CHARGE &amp; SYNC 1.2M 3 IN 1 USBA TO MICRO/LIGHTNING/USBC</v>
      </c>
      <c r="J4103">
        <f>'[2]Order Form'!I4052</f>
        <v>3</v>
      </c>
      <c r="K4103">
        <f>'[2]Order Form'!J4052</f>
        <v>9.09</v>
      </c>
      <c r="L4103">
        <f>'[2]Order Form'!K4052</f>
        <v>15</v>
      </c>
      <c r="M4103">
        <f>'[2]Order Form'!L3879</f>
        <v>0</v>
      </c>
    </row>
    <row r="4104" spans="3:13" ht="15" hidden="1" customHeight="1" outlineLevel="1" x14ac:dyDescent="0.25">
      <c r="C4104" s="59" t="s">
        <v>37</v>
      </c>
      <c r="D4104" s="59" t="s">
        <v>37</v>
      </c>
      <c r="E4104">
        <f>'[2]Order Form'!D4053</f>
        <v>0</v>
      </c>
      <c r="F4104">
        <f>'[2]Order Form'!E4053</f>
        <v>0</v>
      </c>
      <c r="G4104">
        <f>'[2]Order Form'!F4053</f>
        <v>0</v>
      </c>
      <c r="H4104">
        <f>'[2]Order Form'!G4053</f>
        <v>0</v>
      </c>
      <c r="I4104">
        <f>'[2]Order Form'!H4053</f>
        <v>0</v>
      </c>
      <c r="J4104">
        <f>'[2]Order Form'!I4053</f>
        <v>0</v>
      </c>
      <c r="K4104">
        <f>'[2]Order Form'!J4053</f>
        <v>0</v>
      </c>
      <c r="L4104">
        <f>'[2]Order Form'!K4053</f>
        <v>0</v>
      </c>
      <c r="M4104">
        <f>'[2]Order Form'!L3880</f>
        <v>0</v>
      </c>
    </row>
    <row r="4105" spans="3:13" ht="15" hidden="1" customHeight="1" outlineLevel="1" x14ac:dyDescent="0.25">
      <c r="C4105" s="59" t="s">
        <v>37</v>
      </c>
      <c r="D4105" s="59" t="s">
        <v>37</v>
      </c>
      <c r="E4105" t="str">
        <f>'[2]Order Form'!D4054</f>
        <v>PPL003</v>
      </c>
      <c r="F4105" t="str">
        <f>'[2]Order Form'!E4054</f>
        <v>WR-24</v>
      </c>
      <c r="G4105">
        <f>'[2]Order Form'!F4054</f>
        <v>0</v>
      </c>
      <c r="H4105" t="str">
        <f>'[2]Order Form'!G4054</f>
        <v>P</v>
      </c>
      <c r="I4105" t="str">
        <f>'[2]Order Form'!H4054</f>
        <v>PLUGD CHARGING ACCESSORIES &amp; EAR BUDS PREPACK</v>
      </c>
      <c r="J4105">
        <f>'[2]Order Form'!I4054</f>
        <v>1</v>
      </c>
      <c r="K4105">
        <f>'[2]Order Form'!J4054</f>
        <v>485.45</v>
      </c>
      <c r="L4105">
        <f>'[2]Order Form'!K4054</f>
        <v>800.99</v>
      </c>
      <c r="M4105">
        <f>'[2]Order Form'!L3881</f>
        <v>0</v>
      </c>
    </row>
    <row r="4106" spans="3:13" ht="15" hidden="1" customHeight="1" outlineLevel="1" x14ac:dyDescent="0.25">
      <c r="C4106" s="59" t="s">
        <v>37</v>
      </c>
      <c r="D4106" s="59" t="s">
        <v>37</v>
      </c>
      <c r="E4106" t="str">
        <f>'[2]Order Form'!D4055</f>
        <v>EL0045</v>
      </c>
      <c r="F4106" t="str">
        <f>'[2]Order Form'!E4055</f>
        <v>WR-24</v>
      </c>
      <c r="G4106">
        <f>'[2]Order Form'!F4055</f>
        <v>0</v>
      </c>
      <c r="H4106">
        <f>'[2]Order Form'!G4055</f>
        <v>0</v>
      </c>
      <c r="I4106" t="str">
        <f>'[2]Order Form'!H4055</f>
        <v>PLUGD USB C &amp; USB A WALL CHARGER 20W</v>
      </c>
      <c r="J4106">
        <f>'[2]Order Form'!I4055</f>
        <v>3</v>
      </c>
      <c r="K4106">
        <f>'[2]Order Form'!J4055</f>
        <v>15.15</v>
      </c>
      <c r="L4106">
        <f>'[2]Order Form'!K4055</f>
        <v>25</v>
      </c>
      <c r="M4106">
        <f>'[2]Order Form'!L3882</f>
        <v>0</v>
      </c>
    </row>
    <row r="4107" spans="3:13" ht="15" hidden="1" customHeight="1" outlineLevel="1" x14ac:dyDescent="0.25">
      <c r="C4107" s="59" t="s">
        <v>37</v>
      </c>
      <c r="D4107" s="59" t="s">
        <v>37</v>
      </c>
      <c r="E4107" t="str">
        <f>'[2]Order Form'!D4056</f>
        <v>EL0115</v>
      </c>
      <c r="F4107" t="str">
        <f>'[2]Order Form'!E4056</f>
        <v>WR-24</v>
      </c>
      <c r="G4107">
        <f>'[2]Order Form'!F4056</f>
        <v>0</v>
      </c>
      <c r="H4107">
        <f>'[2]Order Form'!G4056</f>
        <v>0</v>
      </c>
      <c r="I4107" t="str">
        <f>'[2]Order Form'!H4056</f>
        <v>PLUGD 4 PORT WALL CHARGER USB C + USB A</v>
      </c>
      <c r="J4107">
        <f>'[2]Order Form'!I4056</f>
        <v>3</v>
      </c>
      <c r="K4107">
        <f>'[2]Order Form'!J4056</f>
        <v>18.18</v>
      </c>
      <c r="L4107">
        <f>'[2]Order Form'!K4056</f>
        <v>30</v>
      </c>
      <c r="M4107">
        <f>'[2]Order Form'!L3883</f>
        <v>0</v>
      </c>
    </row>
    <row r="4108" spans="3:13" ht="15" hidden="1" customHeight="1" outlineLevel="1" x14ac:dyDescent="0.25">
      <c r="C4108" s="59" t="s">
        <v>37</v>
      </c>
      <c r="D4108" s="59" t="s">
        <v>37</v>
      </c>
      <c r="E4108" t="str">
        <f>'[2]Order Form'!D4057</f>
        <v>EL0092</v>
      </c>
      <c r="F4108" t="str">
        <f>'[2]Order Form'!E4057</f>
        <v>WR-24</v>
      </c>
      <c r="G4108">
        <f>'[2]Order Form'!F4057</f>
        <v>0</v>
      </c>
      <c r="H4108">
        <f>'[2]Order Form'!G4057</f>
        <v>0</v>
      </c>
      <c r="I4108" t="str">
        <f>'[2]Order Form'!H4057</f>
        <v>PLUGD PORTABLE POWER BANK USB C</v>
      </c>
      <c r="J4108">
        <f>'[2]Order Form'!I4057</f>
        <v>3</v>
      </c>
      <c r="K4108">
        <f>'[2]Order Form'!J4057</f>
        <v>9.09</v>
      </c>
      <c r="L4108">
        <f>'[2]Order Form'!K4057</f>
        <v>15</v>
      </c>
      <c r="M4108">
        <f>'[2]Order Form'!L3884</f>
        <v>0</v>
      </c>
    </row>
    <row r="4109" spans="3:13" ht="15" hidden="1" customHeight="1" outlineLevel="1" x14ac:dyDescent="0.25">
      <c r="C4109" s="59" t="s">
        <v>37</v>
      </c>
      <c r="D4109" s="59" t="s">
        <v>37</v>
      </c>
      <c r="E4109" t="str">
        <f>'[2]Order Form'!D4058</f>
        <v>EL0089</v>
      </c>
      <c r="F4109" t="str">
        <f>'[2]Order Form'!E4058</f>
        <v>WR-24</v>
      </c>
      <c r="G4109">
        <f>'[2]Order Form'!F4058</f>
        <v>0</v>
      </c>
      <c r="H4109">
        <f>'[2]Order Form'!G4058</f>
        <v>0</v>
      </c>
      <c r="I4109" t="str">
        <f>'[2]Order Form'!H4058</f>
        <v>PLUGD WIRELESS RECHARGABLE EAR BUDS WITH MICROPHONE</v>
      </c>
      <c r="J4109">
        <f>'[2]Order Form'!I4058</f>
        <v>3</v>
      </c>
      <c r="K4109">
        <f>'[2]Order Form'!J4058</f>
        <v>18.18</v>
      </c>
      <c r="L4109">
        <f>'[2]Order Form'!K4058</f>
        <v>30</v>
      </c>
      <c r="M4109">
        <f>'[2]Order Form'!L3885</f>
        <v>0</v>
      </c>
    </row>
    <row r="4110" spans="3:13" ht="15" hidden="1" customHeight="1" outlineLevel="1" x14ac:dyDescent="0.25">
      <c r="C4110" s="59" t="s">
        <v>37</v>
      </c>
      <c r="D4110" s="59" t="s">
        <v>37</v>
      </c>
      <c r="E4110" t="str">
        <f>'[2]Order Form'!D4059</f>
        <v>EL0041</v>
      </c>
      <c r="F4110" t="str">
        <f>'[2]Order Form'!E4059</f>
        <v>WR-24</v>
      </c>
      <c r="G4110">
        <f>'[2]Order Form'!F4059</f>
        <v>0</v>
      </c>
      <c r="H4110">
        <f>'[2]Order Form'!G4059</f>
        <v>0</v>
      </c>
      <c r="I4110" t="str">
        <f>'[2]Order Form'!H4059</f>
        <v>PLUGD USB C EAR BUDS WITH MICROPHONE</v>
      </c>
      <c r="J4110">
        <f>'[2]Order Form'!I4059</f>
        <v>3</v>
      </c>
      <c r="K4110">
        <f>'[2]Order Form'!J4059</f>
        <v>9.09</v>
      </c>
      <c r="L4110">
        <f>'[2]Order Form'!K4059</f>
        <v>15</v>
      </c>
      <c r="M4110">
        <f>'[2]Order Form'!L3886</f>
        <v>0</v>
      </c>
    </row>
    <row r="4111" spans="3:13" ht="15" hidden="1" customHeight="1" outlineLevel="1" x14ac:dyDescent="0.25">
      <c r="C4111" s="59" t="s">
        <v>37</v>
      </c>
      <c r="D4111" s="59" t="s">
        <v>37</v>
      </c>
      <c r="E4111" t="str">
        <f>'[2]Order Form'!D4060</f>
        <v>EL0116</v>
      </c>
      <c r="F4111" t="str">
        <f>'[2]Order Form'!E4060</f>
        <v>WR-25</v>
      </c>
      <c r="G4111">
        <f>'[2]Order Form'!F4060</f>
        <v>0</v>
      </c>
      <c r="H4111">
        <f>'[2]Order Form'!G4060</f>
        <v>0</v>
      </c>
      <c r="I4111" t="str">
        <f>'[2]Order Form'!H4060</f>
        <v>PLUGD 5000mAh MINI PORTABLE POWER BANK USB C INPUT/OUTPUT</v>
      </c>
      <c r="J4111">
        <f>'[2]Order Form'!I4060</f>
        <v>3</v>
      </c>
      <c r="K4111">
        <f>'[2]Order Form'!J4060</f>
        <v>24.24</v>
      </c>
      <c r="L4111">
        <f>'[2]Order Form'!K4060</f>
        <v>40</v>
      </c>
      <c r="M4111">
        <f>'[2]Order Form'!L3887</f>
        <v>0</v>
      </c>
    </row>
    <row r="4112" spans="3:13" ht="15" hidden="1" customHeight="1" outlineLevel="1" x14ac:dyDescent="0.25">
      <c r="C4112" s="59" t="s">
        <v>37</v>
      </c>
      <c r="D4112" s="59" t="s">
        <v>37</v>
      </c>
      <c r="E4112" t="str">
        <f>'[2]Order Form'!D4061</f>
        <v>EL0093</v>
      </c>
      <c r="F4112" t="str">
        <f>'[2]Order Form'!E4061</f>
        <v>WR-24</v>
      </c>
      <c r="G4112">
        <f>'[2]Order Form'!F4061</f>
        <v>0</v>
      </c>
      <c r="H4112">
        <f>'[2]Order Form'!G4061</f>
        <v>0</v>
      </c>
      <c r="I4112" t="str">
        <f>'[2]Order Form'!H4061</f>
        <v>PLUGD CAR CHARGER USB A &amp; USB C</v>
      </c>
      <c r="J4112">
        <f>'[2]Order Form'!I4061</f>
        <v>3</v>
      </c>
      <c r="K4112">
        <f>'[2]Order Form'!J4061</f>
        <v>9.09</v>
      </c>
      <c r="L4112">
        <f>'[2]Order Form'!K4061</f>
        <v>15</v>
      </c>
      <c r="M4112">
        <f>'[2]Order Form'!L3888</f>
        <v>0</v>
      </c>
    </row>
    <row r="4113" spans="3:13" ht="15" hidden="1" customHeight="1" outlineLevel="1" x14ac:dyDescent="0.25">
      <c r="C4113" s="59" t="s">
        <v>37</v>
      </c>
      <c r="D4113" s="59" t="s">
        <v>37</v>
      </c>
      <c r="E4113" t="str">
        <f>'[2]Order Form'!D4062</f>
        <v>EL0117</v>
      </c>
      <c r="F4113" t="str">
        <f>'[2]Order Form'!E4062</f>
        <v>WR-25</v>
      </c>
      <c r="G4113">
        <f>'[2]Order Form'!F4062</f>
        <v>0</v>
      </c>
      <c r="H4113">
        <f>'[2]Order Form'!G4062</f>
        <v>0</v>
      </c>
      <c r="I4113" t="str">
        <f>'[2]Order Form'!H4062</f>
        <v>PLUGD 5000mAh POWER BANK 4 IN 1 BUILT-IN CABLES</v>
      </c>
      <c r="J4113">
        <f>'[2]Order Form'!I4062</f>
        <v>3</v>
      </c>
      <c r="K4113">
        <f>'[2]Order Form'!J4062</f>
        <v>24.24</v>
      </c>
      <c r="L4113">
        <f>'[2]Order Form'!K4062</f>
        <v>40</v>
      </c>
      <c r="M4113">
        <f>'[2]Order Form'!L3889</f>
        <v>0</v>
      </c>
    </row>
    <row r="4114" spans="3:13" ht="15" hidden="1" customHeight="1" outlineLevel="1" x14ac:dyDescent="0.25">
      <c r="C4114" s="59" t="s">
        <v>37</v>
      </c>
      <c r="D4114" s="59" t="s">
        <v>37</v>
      </c>
      <c r="E4114" t="str">
        <f>'[2]Order Form'!D4063</f>
        <v>EL0091</v>
      </c>
      <c r="F4114" t="str">
        <f>'[2]Order Form'!E4063</f>
        <v>WR-24</v>
      </c>
      <c r="G4114">
        <f>'[2]Order Form'!F4063</f>
        <v>0</v>
      </c>
      <c r="H4114">
        <f>'[2]Order Form'!G4063</f>
        <v>0</v>
      </c>
      <c r="I4114" t="str">
        <f>'[2]Order Form'!H4063</f>
        <v>PLUGD WIRELESS CHARGING PAD 15W</v>
      </c>
      <c r="J4114">
        <f>'[2]Order Form'!I4063</f>
        <v>3</v>
      </c>
      <c r="K4114">
        <f>'[2]Order Form'!J4063</f>
        <v>13.33</v>
      </c>
      <c r="L4114">
        <f>'[2]Order Form'!K4063</f>
        <v>22</v>
      </c>
      <c r="M4114">
        <f>'[2]Order Form'!L3890</f>
        <v>0</v>
      </c>
    </row>
    <row r="4115" spans="3:13" ht="15" hidden="1" customHeight="1" outlineLevel="1" x14ac:dyDescent="0.25">
      <c r="C4115" s="59" t="s">
        <v>37</v>
      </c>
      <c r="D4115" s="59" t="s">
        <v>37</v>
      </c>
      <c r="E4115" t="str">
        <f>'[2]Order Form'!D4064</f>
        <v>EL0103</v>
      </c>
      <c r="F4115" t="str">
        <f>'[2]Order Form'!E4064</f>
        <v>WR-24</v>
      </c>
      <c r="G4115">
        <f>'[2]Order Form'!F4064</f>
        <v>0</v>
      </c>
      <c r="H4115">
        <f>'[2]Order Form'!G4064</f>
        <v>0</v>
      </c>
      <c r="I4115" t="str">
        <f>'[2]Order Form'!H4064</f>
        <v>PLUGD 3-IN-1 MAGNETIC WIRELESS CHARGER</v>
      </c>
      <c r="J4115">
        <f>'[2]Order Form'!I4064</f>
        <v>3</v>
      </c>
      <c r="K4115">
        <f>'[2]Order Form'!J4064</f>
        <v>21.21</v>
      </c>
      <c r="L4115">
        <f>'[2]Order Form'!K4064</f>
        <v>35</v>
      </c>
      <c r="M4115">
        <f>'[2]Order Form'!L3891</f>
        <v>0</v>
      </c>
    </row>
    <row r="4116" spans="3:13" ht="15" hidden="1" customHeight="1" outlineLevel="1" x14ac:dyDescent="0.25">
      <c r="C4116" s="59" t="s">
        <v>37</v>
      </c>
      <c r="D4116" s="59" t="s">
        <v>37</v>
      </c>
      <c r="E4116">
        <f>'[2]Order Form'!D4065</f>
        <v>0</v>
      </c>
      <c r="F4116">
        <f>'[2]Order Form'!E4065</f>
        <v>0</v>
      </c>
      <c r="G4116">
        <f>'[2]Order Form'!F4065</f>
        <v>0</v>
      </c>
      <c r="H4116">
        <f>'[2]Order Form'!G4065</f>
        <v>0</v>
      </c>
      <c r="I4116">
        <f>'[2]Order Form'!H4065</f>
        <v>0</v>
      </c>
      <c r="J4116">
        <f>'[2]Order Form'!I4065</f>
        <v>0</v>
      </c>
      <c r="K4116">
        <f>'[2]Order Form'!J4065</f>
        <v>0</v>
      </c>
      <c r="L4116">
        <f>'[2]Order Form'!K4065</f>
        <v>0</v>
      </c>
      <c r="M4116">
        <f>'[2]Order Form'!L3892</f>
        <v>0</v>
      </c>
    </row>
    <row r="4117" spans="3:13" ht="15" hidden="1" customHeight="1" outlineLevel="1" x14ac:dyDescent="0.25">
      <c r="C4117" s="59" t="s">
        <v>37</v>
      </c>
      <c r="D4117" s="59" t="s">
        <v>37</v>
      </c>
      <c r="E4117">
        <f>'[2]Order Form'!D4066</f>
        <v>0</v>
      </c>
      <c r="F4117">
        <f>'[2]Order Form'!E4066</f>
        <v>0</v>
      </c>
      <c r="G4117">
        <f>'[2]Order Form'!F4066</f>
        <v>0</v>
      </c>
      <c r="H4117">
        <f>'[2]Order Form'!G4066</f>
        <v>0</v>
      </c>
      <c r="I4117">
        <f>'[2]Order Form'!H4066</f>
        <v>0</v>
      </c>
      <c r="J4117">
        <f>'[2]Order Form'!I4066</f>
        <v>0</v>
      </c>
      <c r="K4117">
        <f>'[2]Order Form'!J4066</f>
        <v>0</v>
      </c>
      <c r="L4117">
        <f>'[2]Order Form'!K4066</f>
        <v>0</v>
      </c>
      <c r="M4117">
        <f>'[2]Order Form'!L3893</f>
        <v>0</v>
      </c>
    </row>
    <row r="4118" spans="3:13" ht="15" hidden="1" customHeight="1" outlineLevel="1" x14ac:dyDescent="0.25">
      <c r="C4118" s="59" t="s">
        <v>37</v>
      </c>
      <c r="D4118" s="59" t="s">
        <v>37</v>
      </c>
      <c r="E4118" t="str">
        <f>'[2]Order Form'!D4067</f>
        <v>FM0010</v>
      </c>
      <c r="F4118" t="str">
        <f>'[2]Order Form'!E4067</f>
        <v>WR-25</v>
      </c>
      <c r="G4118">
        <f>'[2]Order Form'!F4067</f>
        <v>0</v>
      </c>
      <c r="H4118">
        <f>'[2]Order Form'!G4067</f>
        <v>0</v>
      </c>
      <c r="I4118" t="str">
        <f>'[2]Order Form'!H4067</f>
        <v>FLIGHTMODE RFID CARD SLEEVE (SET OF 3)</v>
      </c>
      <c r="J4118">
        <f>'[2]Order Form'!I4067</f>
        <v>6</v>
      </c>
      <c r="K4118">
        <f>'[2]Order Form'!J4067</f>
        <v>3.03</v>
      </c>
      <c r="L4118">
        <f>'[2]Order Form'!K4067</f>
        <v>5</v>
      </c>
      <c r="M4118">
        <f>'[2]Order Form'!L3894</f>
        <v>0</v>
      </c>
    </row>
    <row r="4119" spans="3:13" ht="15" hidden="1" customHeight="1" outlineLevel="1" x14ac:dyDescent="0.25">
      <c r="C4119" s="59" t="s">
        <v>37</v>
      </c>
      <c r="D4119" s="59" t="s">
        <v>37</v>
      </c>
      <c r="E4119" t="str">
        <f>'[2]Order Form'!D4068</f>
        <v>FM0017</v>
      </c>
      <c r="F4119" t="str">
        <f>'[2]Order Form'!E4068</f>
        <v>WR-25</v>
      </c>
      <c r="G4119">
        <f>'[2]Order Form'!F4068</f>
        <v>0</v>
      </c>
      <c r="H4119">
        <f>'[2]Order Form'!G4068</f>
        <v>0</v>
      </c>
      <c r="I4119" t="str">
        <f>'[2]Order Form'!H4068</f>
        <v>FLIGHTMODE MINI KEY PADLOCK 2PK</v>
      </c>
      <c r="J4119">
        <f>'[2]Order Form'!I4068</f>
        <v>3</v>
      </c>
      <c r="K4119">
        <f>'[2]Order Form'!J4068</f>
        <v>5.45</v>
      </c>
      <c r="L4119">
        <f>'[2]Order Form'!K4068</f>
        <v>9</v>
      </c>
      <c r="M4119">
        <f>'[2]Order Form'!L3895</f>
        <v>0</v>
      </c>
    </row>
    <row r="4120" spans="3:13" ht="15" hidden="1" customHeight="1" outlineLevel="1" x14ac:dyDescent="0.25">
      <c r="C4120" s="59" t="s">
        <v>37</v>
      </c>
      <c r="D4120" s="59" t="s">
        <v>37</v>
      </c>
      <c r="E4120" t="str">
        <f>'[2]Order Form'!D4069</f>
        <v>FM0021</v>
      </c>
      <c r="F4120" t="str">
        <f>'[2]Order Form'!E4069</f>
        <v>WR-25</v>
      </c>
      <c r="G4120">
        <f>'[2]Order Form'!F4069</f>
        <v>0</v>
      </c>
      <c r="H4120">
        <f>'[2]Order Form'!G4069</f>
        <v>0</v>
      </c>
      <c r="I4120" t="str">
        <f>'[2]Order Form'!H4069</f>
        <v>FLIGHTMODE TSA POP UP INDICATION LOCK</v>
      </c>
      <c r="J4120">
        <f>'[2]Order Form'!I4069</f>
        <v>3</v>
      </c>
      <c r="K4120">
        <f>'[2]Order Form'!J4069</f>
        <v>9.6999999999999993</v>
      </c>
      <c r="L4120">
        <f>'[2]Order Form'!K4069</f>
        <v>16</v>
      </c>
      <c r="M4120">
        <f>'[2]Order Form'!L3896</f>
        <v>0</v>
      </c>
    </row>
    <row r="4121" spans="3:13" ht="15" hidden="1" customHeight="1" outlineLevel="1" x14ac:dyDescent="0.25">
      <c r="C4121" s="59" t="s">
        <v>37</v>
      </c>
      <c r="D4121" s="59" t="s">
        <v>37</v>
      </c>
      <c r="E4121" t="str">
        <f>'[2]Order Form'!D4070</f>
        <v>FM0058</v>
      </c>
      <c r="F4121" t="str">
        <f>'[2]Order Form'!E4070</f>
        <v>WR-26</v>
      </c>
      <c r="G4121">
        <f>'[2]Order Form'!F4070</f>
        <v>0</v>
      </c>
      <c r="H4121">
        <f>'[2]Order Form'!G4070</f>
        <v>0</v>
      </c>
      <c r="I4121" t="str">
        <f>'[2]Order Form'!H4070</f>
        <v>FLIGHTMODE LUGGAGE SCALE</v>
      </c>
      <c r="J4121">
        <f>'[2]Order Form'!I4070</f>
        <v>6</v>
      </c>
      <c r="K4121">
        <f>'[2]Order Form'!J4070</f>
        <v>6.06</v>
      </c>
      <c r="L4121">
        <f>'[2]Order Form'!K4070</f>
        <v>10</v>
      </c>
      <c r="M4121">
        <f>'[2]Order Form'!L3897</f>
        <v>0</v>
      </c>
    </row>
    <row r="4122" spans="3:13" ht="15" hidden="1" customHeight="1" outlineLevel="1" x14ac:dyDescent="0.25">
      <c r="C4122" s="59" t="s">
        <v>37</v>
      </c>
      <c r="D4122" s="59" t="s">
        <v>37</v>
      </c>
      <c r="E4122" t="str">
        <f>'[2]Order Form'!D4071</f>
        <v>FM0100</v>
      </c>
      <c r="F4122" t="str">
        <f>'[2]Order Form'!E4071</f>
        <v>WR-26</v>
      </c>
      <c r="G4122">
        <f>'[2]Order Form'!F4071</f>
        <v>0</v>
      </c>
      <c r="H4122">
        <f>'[2]Order Form'!G4071</f>
        <v>0</v>
      </c>
      <c r="I4122" t="str">
        <f>'[2]Order Form'!H4071</f>
        <v>FLIGHTMODE DIGITAL LUGGAGE SCALE</v>
      </c>
      <c r="J4122">
        <f>'[2]Order Form'!I4071</f>
        <v>3</v>
      </c>
      <c r="K4122">
        <f>'[2]Order Form'!J4071</f>
        <v>12.12</v>
      </c>
      <c r="L4122">
        <f>'[2]Order Form'!K4071</f>
        <v>20</v>
      </c>
      <c r="M4122">
        <f>'[2]Order Form'!L3898</f>
        <v>0</v>
      </c>
    </row>
    <row r="4123" spans="3:13" ht="15" hidden="1" customHeight="1" outlineLevel="1" x14ac:dyDescent="0.25">
      <c r="C4123" s="59" t="s">
        <v>37</v>
      </c>
      <c r="D4123" s="59" t="s">
        <v>37</v>
      </c>
      <c r="E4123">
        <f>'[2]Order Form'!D4072</f>
        <v>0</v>
      </c>
      <c r="F4123">
        <f>'[2]Order Form'!E4072</f>
        <v>0</v>
      </c>
      <c r="G4123">
        <f>'[2]Order Form'!F4072</f>
        <v>0</v>
      </c>
      <c r="H4123">
        <f>'[2]Order Form'!G4072</f>
        <v>0</v>
      </c>
      <c r="I4123">
        <f>'[2]Order Form'!H4072</f>
        <v>0</v>
      </c>
      <c r="J4123">
        <f>'[2]Order Form'!I4072</f>
        <v>0</v>
      </c>
      <c r="K4123">
        <f>'[2]Order Form'!J4072</f>
        <v>0</v>
      </c>
      <c r="L4123">
        <f>'[2]Order Form'!K4072</f>
        <v>0</v>
      </c>
      <c r="M4123">
        <f>'[2]Order Form'!L3899</f>
        <v>0</v>
      </c>
    </row>
    <row r="4124" spans="3:13" ht="15" hidden="1" customHeight="1" outlineLevel="1" x14ac:dyDescent="0.25">
      <c r="C4124" s="59" t="s">
        <v>37</v>
      </c>
      <c r="D4124" s="59" t="s">
        <v>37</v>
      </c>
      <c r="E4124" t="str">
        <f>'[2]Order Form'!D4073</f>
        <v>FM0025</v>
      </c>
      <c r="F4124" t="str">
        <f>'[2]Order Form'!E4073</f>
        <v>WR-25</v>
      </c>
      <c r="G4124">
        <f>'[2]Order Form'!F4073</f>
        <v>0</v>
      </c>
      <c r="H4124">
        <f>'[2]Order Form'!G4073</f>
        <v>0</v>
      </c>
      <c r="I4124" t="str">
        <f>'[2]Order Form'!H4073</f>
        <v>FLIGHTMODE TRAVEL VACUUM/COMPRESSION BAGS 2 PACK</v>
      </c>
      <c r="J4124">
        <f>'[2]Order Form'!I4073</f>
        <v>3</v>
      </c>
      <c r="K4124">
        <f>'[2]Order Form'!J4073</f>
        <v>6.06</v>
      </c>
      <c r="L4124">
        <f>'[2]Order Form'!K4073</f>
        <v>10</v>
      </c>
      <c r="M4124">
        <f>'[2]Order Form'!L3900</f>
        <v>0</v>
      </c>
    </row>
    <row r="4125" spans="3:13" ht="15" hidden="1" customHeight="1" outlineLevel="1" x14ac:dyDescent="0.25">
      <c r="C4125" s="59" t="s">
        <v>37</v>
      </c>
      <c r="D4125" s="59" t="s">
        <v>37</v>
      </c>
      <c r="E4125" t="str">
        <f>'[2]Order Form'!D4074</f>
        <v>FM0026</v>
      </c>
      <c r="F4125" t="str">
        <f>'[2]Order Form'!E4074</f>
        <v>WR-25</v>
      </c>
      <c r="G4125">
        <f>'[2]Order Form'!F4074</f>
        <v>0</v>
      </c>
      <c r="H4125">
        <f>'[2]Order Form'!G4074</f>
        <v>0</v>
      </c>
      <c r="I4125" t="str">
        <f>'[2]Order Form'!H4074</f>
        <v>FLIGHTMODE FOLDAWAY BACKPACK/DAYPACK</v>
      </c>
      <c r="J4125">
        <f>'[2]Order Form'!I4074</f>
        <v>3</v>
      </c>
      <c r="K4125">
        <f>'[2]Order Form'!J4074</f>
        <v>12.12</v>
      </c>
      <c r="L4125">
        <f>'[2]Order Form'!K4074</f>
        <v>20</v>
      </c>
      <c r="M4125">
        <f>'[2]Order Form'!L3901</f>
        <v>0</v>
      </c>
    </row>
    <row r="4126" spans="3:13" ht="15" hidden="1" customHeight="1" outlineLevel="1" x14ac:dyDescent="0.25">
      <c r="C4126" s="59" t="s">
        <v>37</v>
      </c>
      <c r="D4126" s="59" t="s">
        <v>37</v>
      </c>
      <c r="E4126" t="str">
        <f>'[2]Order Form'!D4075</f>
        <v>FM0027</v>
      </c>
      <c r="F4126" t="str">
        <f>'[2]Order Form'!E4075</f>
        <v>WR-25</v>
      </c>
      <c r="G4126">
        <f>'[2]Order Form'!F4075</f>
        <v>0</v>
      </c>
      <c r="H4126">
        <f>'[2]Order Form'!G4075</f>
        <v>0</v>
      </c>
      <c r="I4126" t="str">
        <f>'[2]Order Form'!H4075</f>
        <v>FLIGHTMODE FOLDABLE DUFFEL BAG - 35L</v>
      </c>
      <c r="J4126">
        <f>'[2]Order Form'!I4075</f>
        <v>3</v>
      </c>
      <c r="K4126">
        <f>'[2]Order Form'!J4075</f>
        <v>15.15</v>
      </c>
      <c r="L4126">
        <f>'[2]Order Form'!K4075</f>
        <v>25</v>
      </c>
      <c r="M4126">
        <f>'[2]Order Form'!L3902</f>
        <v>0</v>
      </c>
    </row>
    <row r="4127" spans="3:13" ht="15" hidden="1" customHeight="1" outlineLevel="1" x14ac:dyDescent="0.25">
      <c r="C4127" s="59" t="s">
        <v>37</v>
      </c>
      <c r="D4127" s="59" t="s">
        <v>37</v>
      </c>
      <c r="E4127" t="str">
        <f>'[2]Order Form'!D4076</f>
        <v>FM0024</v>
      </c>
      <c r="F4127" t="str">
        <f>'[2]Order Form'!E4076</f>
        <v>WR-25</v>
      </c>
      <c r="G4127">
        <f>'[2]Order Form'!F4076</f>
        <v>0</v>
      </c>
      <c r="H4127">
        <f>'[2]Order Form'!G4076</f>
        <v>0</v>
      </c>
      <c r="I4127" t="str">
        <f>'[2]Order Form'!H4076</f>
        <v>FLIGHTMODE 3 PCE PACKING CUBE SET</v>
      </c>
      <c r="J4127">
        <f>'[2]Order Form'!I4076</f>
        <v>3</v>
      </c>
      <c r="K4127">
        <f>'[2]Order Form'!J4076</f>
        <v>15.15</v>
      </c>
      <c r="L4127">
        <f>'[2]Order Form'!K4076</f>
        <v>25</v>
      </c>
      <c r="M4127">
        <f>'[2]Order Form'!L3903</f>
        <v>0</v>
      </c>
    </row>
    <row r="4128" spans="3:13" ht="15" hidden="1" customHeight="1" outlineLevel="1" x14ac:dyDescent="0.25">
      <c r="C4128" s="59" t="s">
        <v>37</v>
      </c>
      <c r="D4128" s="59" t="s">
        <v>37</v>
      </c>
      <c r="E4128">
        <f>'[2]Order Form'!D4077</f>
        <v>0</v>
      </c>
      <c r="F4128">
        <f>'[2]Order Form'!E4077</f>
        <v>0</v>
      </c>
      <c r="G4128">
        <f>'[2]Order Form'!F4077</f>
        <v>0</v>
      </c>
      <c r="H4128">
        <f>'[2]Order Form'!G4077</f>
        <v>0</v>
      </c>
      <c r="I4128">
        <f>'[2]Order Form'!H4077</f>
        <v>0</v>
      </c>
      <c r="J4128">
        <f>'[2]Order Form'!I4077</f>
        <v>0</v>
      </c>
      <c r="K4128">
        <f>'[2]Order Form'!J4077</f>
        <v>0</v>
      </c>
      <c r="L4128">
        <f>'[2]Order Form'!K4077</f>
        <v>0</v>
      </c>
      <c r="M4128">
        <f>'[2]Order Form'!L3904</f>
        <v>0</v>
      </c>
    </row>
    <row r="4129" spans="3:13" ht="15" hidden="1" customHeight="1" outlineLevel="1" x14ac:dyDescent="0.25">
      <c r="C4129" s="59" t="s">
        <v>37</v>
      </c>
      <c r="D4129" s="59" t="s">
        <v>37</v>
      </c>
      <c r="E4129" t="str">
        <f>'[2]Order Form'!D4078</f>
        <v>FM0043</v>
      </c>
      <c r="F4129" t="str">
        <f>'[2]Order Form'!E4078</f>
        <v>WR-25</v>
      </c>
      <c r="G4129">
        <f>'[2]Order Form'!F4078</f>
        <v>0</v>
      </c>
      <c r="H4129">
        <f>'[2]Order Form'!G4078</f>
        <v>0</v>
      </c>
      <c r="I4129" t="str">
        <f>'[2]Order Form'!H4078</f>
        <v>FLIGHTMODE SLEEP EYE MASK</v>
      </c>
      <c r="J4129">
        <f>'[2]Order Form'!I4078</f>
        <v>6</v>
      </c>
      <c r="K4129">
        <f>'[2]Order Form'!J4078</f>
        <v>3.64</v>
      </c>
      <c r="L4129">
        <f>'[2]Order Form'!K4078</f>
        <v>6</v>
      </c>
      <c r="M4129">
        <f>'[2]Order Form'!L3905</f>
        <v>0</v>
      </c>
    </row>
    <row r="4130" spans="3:13" ht="15" hidden="1" customHeight="1" outlineLevel="1" x14ac:dyDescent="0.25">
      <c r="C4130" s="59" t="s">
        <v>37</v>
      </c>
      <c r="D4130" s="59" t="s">
        <v>37</v>
      </c>
      <c r="E4130" t="str">
        <f>'[2]Order Form'!D4079</f>
        <v>FM0045</v>
      </c>
      <c r="F4130" t="str">
        <f>'[2]Order Form'!E4079</f>
        <v>WR-26</v>
      </c>
      <c r="G4130">
        <f>'[2]Order Form'!F4079</f>
        <v>0</v>
      </c>
      <c r="H4130">
        <f>'[2]Order Form'!G4079</f>
        <v>0</v>
      </c>
      <c r="I4130" t="str">
        <f>'[2]Order Form'!H4079</f>
        <v>FLIGHTMODE TRAVEL FLIGHT SOCKS MEDIUM</v>
      </c>
      <c r="J4130">
        <f>'[2]Order Form'!I4079</f>
        <v>6</v>
      </c>
      <c r="K4130">
        <f>'[2]Order Form'!J4079</f>
        <v>4.8499999999999996</v>
      </c>
      <c r="L4130">
        <f>'[2]Order Form'!K4079</f>
        <v>8</v>
      </c>
      <c r="M4130">
        <f>'[2]Order Form'!L3906</f>
        <v>0</v>
      </c>
    </row>
    <row r="4131" spans="3:13" ht="15" hidden="1" customHeight="1" outlineLevel="1" x14ac:dyDescent="0.25">
      <c r="C4131" s="59" t="s">
        <v>37</v>
      </c>
      <c r="D4131" s="59" t="s">
        <v>37</v>
      </c>
      <c r="E4131" t="str">
        <f>'[2]Order Form'!D4080</f>
        <v>FM0046</v>
      </c>
      <c r="F4131" t="str">
        <f>'[2]Order Form'!E4080</f>
        <v>WR-26</v>
      </c>
      <c r="G4131">
        <f>'[2]Order Form'!F4080</f>
        <v>0</v>
      </c>
      <c r="H4131">
        <f>'[2]Order Form'!G4080</f>
        <v>0</v>
      </c>
      <c r="I4131" t="str">
        <f>'[2]Order Form'!H4080</f>
        <v>FLIGHTMODE TRAVEL FLIGHT SOCKS LARGE</v>
      </c>
      <c r="J4131">
        <f>'[2]Order Form'!I4080</f>
        <v>6</v>
      </c>
      <c r="K4131">
        <f>'[2]Order Form'!J4080</f>
        <v>4.8499999999999996</v>
      </c>
      <c r="L4131">
        <f>'[2]Order Form'!K4080</f>
        <v>8</v>
      </c>
      <c r="M4131">
        <f>'[2]Order Form'!L3907</f>
        <v>0</v>
      </c>
    </row>
    <row r="4132" spans="3:13" ht="15" hidden="1" customHeight="1" outlineLevel="1" x14ac:dyDescent="0.25">
      <c r="C4132" s="59" t="s">
        <v>37</v>
      </c>
      <c r="D4132" s="59" t="s">
        <v>37</v>
      </c>
      <c r="E4132" t="str">
        <f>'[2]Order Form'!D4081</f>
        <v>FM0106</v>
      </c>
      <c r="F4132" t="str">
        <f>'[2]Order Form'!E4081</f>
        <v>WR-26</v>
      </c>
      <c r="G4132">
        <f>'[2]Order Form'!F4081</f>
        <v>0</v>
      </c>
      <c r="H4132">
        <f>'[2]Order Form'!G4081</f>
        <v>0</v>
      </c>
      <c r="I4132" t="str">
        <f>'[2]Order Form'!H4081</f>
        <v>FLIGHTMODE COMPACT TRAVEL PILLOW</v>
      </c>
      <c r="J4132">
        <f>'[2]Order Form'!I4081</f>
        <v>3</v>
      </c>
      <c r="K4132">
        <f>'[2]Order Form'!J4081</f>
        <v>15.15</v>
      </c>
      <c r="L4132">
        <f>'[2]Order Form'!K4081</f>
        <v>25</v>
      </c>
      <c r="M4132">
        <f>'[2]Order Form'!L3908</f>
        <v>0</v>
      </c>
    </row>
    <row r="4133" spans="3:13" ht="15" hidden="1" customHeight="1" outlineLevel="1" x14ac:dyDescent="0.25">
      <c r="C4133" s="59" t="s">
        <v>37</v>
      </c>
      <c r="D4133" s="59" t="s">
        <v>37</v>
      </c>
      <c r="E4133" t="str">
        <f>'[2]Order Form'!D4082</f>
        <v>FM0111</v>
      </c>
      <c r="F4133" t="str">
        <f>'[2]Order Form'!E4082</f>
        <v>WR-26</v>
      </c>
      <c r="G4133">
        <f>'[2]Order Form'!F4082</f>
        <v>0</v>
      </c>
      <c r="H4133">
        <f>'[2]Order Form'!G4082</f>
        <v>0</v>
      </c>
      <c r="I4133" t="str">
        <f>'[2]Order Form'!H4082</f>
        <v>FLIGHTMODE 7 DAY TRAVEL MEDICINE PILL BOX</v>
      </c>
      <c r="J4133">
        <f>'[2]Order Form'!I4082</f>
        <v>3</v>
      </c>
      <c r="K4133">
        <f>'[2]Order Form'!J4082</f>
        <v>9.06</v>
      </c>
      <c r="L4133">
        <f>'[2]Order Form'!K4082</f>
        <v>14.95</v>
      </c>
      <c r="M4133">
        <f>'[2]Order Form'!L3909</f>
        <v>0</v>
      </c>
    </row>
    <row r="4134" spans="3:13" ht="15" hidden="1" customHeight="1" outlineLevel="1" x14ac:dyDescent="0.25">
      <c r="C4134" s="59" t="s">
        <v>37</v>
      </c>
      <c r="D4134" s="59" t="s">
        <v>37</v>
      </c>
      <c r="E4134">
        <f>'[2]Order Form'!D4083</f>
        <v>0</v>
      </c>
      <c r="F4134">
        <f>'[2]Order Form'!E4083</f>
        <v>0</v>
      </c>
      <c r="G4134">
        <f>'[2]Order Form'!F4083</f>
        <v>0</v>
      </c>
      <c r="H4134">
        <f>'[2]Order Form'!G4083</f>
        <v>0</v>
      </c>
      <c r="I4134">
        <f>'[2]Order Form'!H4083</f>
        <v>0</v>
      </c>
      <c r="J4134">
        <f>'[2]Order Form'!I4083</f>
        <v>0</v>
      </c>
      <c r="K4134">
        <f>'[2]Order Form'!J4083</f>
        <v>0</v>
      </c>
      <c r="L4134">
        <f>'[2]Order Form'!K4083</f>
        <v>0</v>
      </c>
      <c r="M4134">
        <f>'[2]Order Form'!L3910</f>
        <v>0</v>
      </c>
    </row>
    <row r="4135" spans="3:13" ht="15" hidden="1" customHeight="1" outlineLevel="1" x14ac:dyDescent="0.25">
      <c r="C4135" s="59" t="s">
        <v>37</v>
      </c>
      <c r="D4135" s="59" t="s">
        <v>37</v>
      </c>
      <c r="E4135" t="str">
        <f>'[2]Order Form'!D4084</f>
        <v>FM0061</v>
      </c>
      <c r="F4135" t="str">
        <f>'[2]Order Form'!E4084</f>
        <v>WR-26</v>
      </c>
      <c r="G4135">
        <f>'[2]Order Form'!F4084</f>
        <v>0</v>
      </c>
      <c r="H4135">
        <f>'[2]Order Form'!G4084</f>
        <v>0</v>
      </c>
      <c r="I4135" t="str">
        <f>'[2]Order Form'!H4084</f>
        <v>FLIGHTMODE TRAVEL BOTTLE SET LARGE</v>
      </c>
      <c r="J4135">
        <f>'[2]Order Form'!I4084</f>
        <v>6</v>
      </c>
      <c r="K4135">
        <f>'[2]Order Form'!J4084</f>
        <v>7.27</v>
      </c>
      <c r="L4135">
        <f>'[2]Order Form'!K4084</f>
        <v>12</v>
      </c>
      <c r="M4135">
        <f>'[2]Order Form'!L3911</f>
        <v>0</v>
      </c>
    </row>
    <row r="4136" spans="3:13" ht="15" hidden="1" customHeight="1" outlineLevel="1" x14ac:dyDescent="0.25">
      <c r="C4136" s="59" t="s">
        <v>37</v>
      </c>
      <c r="D4136" s="59" t="s">
        <v>37</v>
      </c>
      <c r="E4136" t="str">
        <f>'[2]Order Form'!D4085</f>
        <v>FM0033</v>
      </c>
      <c r="F4136" t="str">
        <f>'[2]Order Form'!E4085</f>
        <v>WR-25</v>
      </c>
      <c r="G4136">
        <f>'[2]Order Form'!F4085</f>
        <v>0</v>
      </c>
      <c r="H4136">
        <f>'[2]Order Form'!G4085</f>
        <v>0</v>
      </c>
      <c r="I4136" t="str">
        <f>'[2]Order Form'!H4085</f>
        <v>FLIGHTMODE TRAVEL LAUNDRY BAG</v>
      </c>
      <c r="J4136">
        <f>'[2]Order Form'!I4085</f>
        <v>6</v>
      </c>
      <c r="K4136">
        <f>'[2]Order Form'!J4085</f>
        <v>4.24</v>
      </c>
      <c r="L4136">
        <f>'[2]Order Form'!K4085</f>
        <v>7</v>
      </c>
      <c r="M4136">
        <f>'[2]Order Form'!L3912</f>
        <v>0</v>
      </c>
    </row>
    <row r="4137" spans="3:13" ht="15" hidden="1" customHeight="1" outlineLevel="1" x14ac:dyDescent="0.25">
      <c r="C4137" s="59" t="s">
        <v>37</v>
      </c>
      <c r="D4137" s="59" t="s">
        <v>37</v>
      </c>
      <c r="E4137" t="str">
        <f>'[2]Order Form'!D4086</f>
        <v>FM0125</v>
      </c>
      <c r="F4137" t="str">
        <f>'[2]Order Form'!E4086</f>
        <v>WR-26</v>
      </c>
      <c r="G4137">
        <f>'[2]Order Form'!F4086</f>
        <v>0</v>
      </c>
      <c r="H4137">
        <f>'[2]Order Form'!G4086</f>
        <v>0</v>
      </c>
      <c r="I4137" t="str">
        <f>'[2]Order Form'!H4086</f>
        <v>FLIGHTMODE REFILLABLE TOILETRY SET (7 PIECE)</v>
      </c>
      <c r="J4137">
        <f>'[2]Order Form'!I4086</f>
        <v>6</v>
      </c>
      <c r="K4137">
        <f>'[2]Order Form'!J4086</f>
        <v>7.27</v>
      </c>
      <c r="L4137">
        <f>'[2]Order Form'!K4086</f>
        <v>12</v>
      </c>
      <c r="M4137">
        <f>'[2]Order Form'!L3913</f>
        <v>0</v>
      </c>
    </row>
    <row r="4138" spans="3:13" ht="15" hidden="1" customHeight="1" outlineLevel="1" x14ac:dyDescent="0.25">
      <c r="C4138" s="59" t="s">
        <v>37</v>
      </c>
      <c r="D4138" s="59" t="s">
        <v>37</v>
      </c>
      <c r="E4138" t="str">
        <f>'[2]Order Form'!D4087</f>
        <v>FM0051</v>
      </c>
      <c r="F4138" t="str">
        <f>'[2]Order Form'!E4087</f>
        <v>WR-26</v>
      </c>
      <c r="G4138">
        <f>'[2]Order Form'!F4087</f>
        <v>0</v>
      </c>
      <c r="H4138">
        <f>'[2]Order Form'!G4087</f>
        <v>0</v>
      </c>
      <c r="I4138" t="str">
        <f>'[2]Order Form'!H4087</f>
        <v>FLIGHTMODE TRAVEL TOWEL</v>
      </c>
      <c r="J4138">
        <f>'[2]Order Form'!I4087</f>
        <v>3</v>
      </c>
      <c r="K4138">
        <f>'[2]Order Form'!J4087</f>
        <v>12.12</v>
      </c>
      <c r="L4138">
        <f>'[2]Order Form'!K4087</f>
        <v>20</v>
      </c>
      <c r="M4138">
        <f>'[2]Order Form'!L3914</f>
        <v>0</v>
      </c>
    </row>
    <row r="4139" spans="3:13" ht="15" hidden="1" customHeight="1" outlineLevel="1" x14ac:dyDescent="0.25">
      <c r="C4139" s="59" t="s">
        <v>37</v>
      </c>
      <c r="D4139" s="59" t="s">
        <v>37</v>
      </c>
      <c r="E4139">
        <f>'[2]Order Form'!D4088</f>
        <v>0</v>
      </c>
      <c r="F4139">
        <f>'[2]Order Form'!E4088</f>
        <v>0</v>
      </c>
      <c r="G4139">
        <f>'[2]Order Form'!F4088</f>
        <v>0</v>
      </c>
      <c r="H4139">
        <f>'[2]Order Form'!G4088</f>
        <v>0</v>
      </c>
      <c r="I4139">
        <f>'[2]Order Form'!H4088</f>
        <v>0</v>
      </c>
      <c r="J4139">
        <f>'[2]Order Form'!I4088</f>
        <v>0</v>
      </c>
      <c r="K4139">
        <f>'[2]Order Form'!J4088</f>
        <v>0</v>
      </c>
      <c r="L4139">
        <f>'[2]Order Form'!K4088</f>
        <v>0</v>
      </c>
      <c r="M4139">
        <f>'[2]Order Form'!L3915</f>
        <v>0</v>
      </c>
    </row>
    <row r="4140" spans="3:13" ht="15" hidden="1" customHeight="1" outlineLevel="1" x14ac:dyDescent="0.25">
      <c r="C4140" s="59" t="s">
        <v>37</v>
      </c>
      <c r="D4140" s="59" t="s">
        <v>37</v>
      </c>
      <c r="E4140" t="str">
        <f>'[2]Order Form'!D4089</f>
        <v>PFM002</v>
      </c>
      <c r="F4140" t="str">
        <f>'[2]Order Form'!E4089</f>
        <v>WR-25</v>
      </c>
      <c r="G4140">
        <f>'[2]Order Form'!F4089</f>
        <v>0</v>
      </c>
      <c r="H4140" t="str">
        <f>'[2]Order Form'!G4089</f>
        <v>P</v>
      </c>
      <c r="I4140" t="str">
        <f>'[2]Order Form'!H4089</f>
        <v>FLIGHT MODE TRAVEL ADAPTER PREPACK</v>
      </c>
      <c r="J4140">
        <f>'[2]Order Form'!I4089</f>
        <v>1</v>
      </c>
      <c r="K4140">
        <f>'[2]Order Form'!J4089</f>
        <v>245.43</v>
      </c>
      <c r="L4140">
        <f>'[2]Order Form'!K4089</f>
        <v>404.96</v>
      </c>
      <c r="M4140">
        <f>'[2]Order Form'!L3916</f>
        <v>0</v>
      </c>
    </row>
    <row r="4141" spans="3:13" ht="15" hidden="1" customHeight="1" outlineLevel="1" x14ac:dyDescent="0.25">
      <c r="C4141" s="59" t="s">
        <v>37</v>
      </c>
      <c r="D4141" s="59" t="s">
        <v>37</v>
      </c>
      <c r="E4141" t="str">
        <f>'[2]Order Form'!D4090</f>
        <v>FM0004</v>
      </c>
      <c r="F4141" t="str">
        <f>'[2]Order Form'!E4090</f>
        <v>WR-25</v>
      </c>
      <c r="G4141">
        <f>'[2]Order Form'!F4090</f>
        <v>0</v>
      </c>
      <c r="H4141">
        <f>'[2]Order Form'!G4090</f>
        <v>0</v>
      </c>
      <c r="I4141" t="str">
        <f>'[2]Order Form'!H4090</f>
        <v>FLIGHTMODE INBOUND UNIVERSAL TRAVEL ADAPTER TO AU/NZ</v>
      </c>
      <c r="J4141">
        <f>'[2]Order Form'!I4090</f>
        <v>3</v>
      </c>
      <c r="K4141">
        <f>'[2]Order Form'!J4090</f>
        <v>9.09</v>
      </c>
      <c r="L4141">
        <f>'[2]Order Form'!K4090</f>
        <v>15</v>
      </c>
      <c r="M4141">
        <f>'[2]Order Form'!L3917</f>
        <v>0</v>
      </c>
    </row>
    <row r="4142" spans="3:13" ht="15" hidden="1" customHeight="1" outlineLevel="1" x14ac:dyDescent="0.25">
      <c r="C4142" s="59" t="s">
        <v>37</v>
      </c>
      <c r="D4142" s="59" t="s">
        <v>37</v>
      </c>
      <c r="E4142" t="str">
        <f>'[2]Order Form'!D4091</f>
        <v>FM0001</v>
      </c>
      <c r="F4142" t="str">
        <f>'[2]Order Form'!E4091</f>
        <v>WR-25</v>
      </c>
      <c r="G4142">
        <f>'[2]Order Form'!F4091</f>
        <v>0</v>
      </c>
      <c r="H4142">
        <f>'[2]Order Form'!G4091</f>
        <v>0</v>
      </c>
      <c r="I4142" t="str">
        <f>'[2]Order Form'!H4091</f>
        <v>FLIGHTMODE TRAVEL ADAPTER AU/NZ TO USA/CANADA (TYPE B)</v>
      </c>
      <c r="J4142">
        <f>'[2]Order Form'!I4091</f>
        <v>3</v>
      </c>
      <c r="K4142">
        <f>'[2]Order Form'!J4091</f>
        <v>6.06</v>
      </c>
      <c r="L4142">
        <f>'[2]Order Form'!K4091</f>
        <v>10</v>
      </c>
      <c r="M4142">
        <f>'[2]Order Form'!L3918</f>
        <v>0</v>
      </c>
    </row>
    <row r="4143" spans="3:13" ht="15" hidden="1" customHeight="1" outlineLevel="1" x14ac:dyDescent="0.25">
      <c r="C4143" s="59" t="s">
        <v>37</v>
      </c>
      <c r="D4143" s="59" t="s">
        <v>37</v>
      </c>
      <c r="E4143" t="str">
        <f>'[2]Order Form'!D4092</f>
        <v>FM0002</v>
      </c>
      <c r="F4143" t="str">
        <f>'[2]Order Form'!E4092</f>
        <v>WR-25</v>
      </c>
      <c r="G4143">
        <f>'[2]Order Form'!F4092</f>
        <v>0</v>
      </c>
      <c r="H4143">
        <f>'[2]Order Form'!G4092</f>
        <v>0</v>
      </c>
      <c r="I4143" t="str">
        <f>'[2]Order Form'!H4092</f>
        <v>FLIGHTMODE TRAVEL ADAPTER AU/NZ TO EUROPE/BALI (TYPE G)</v>
      </c>
      <c r="J4143">
        <f>'[2]Order Form'!I4092</f>
        <v>3</v>
      </c>
      <c r="K4143">
        <f>'[2]Order Form'!J4092</f>
        <v>6.06</v>
      </c>
      <c r="L4143">
        <f>'[2]Order Form'!K4092</f>
        <v>10</v>
      </c>
      <c r="M4143">
        <f>'[2]Order Form'!L3919</f>
        <v>0</v>
      </c>
    </row>
    <row r="4144" spans="3:13" ht="15" hidden="1" customHeight="1" outlineLevel="1" x14ac:dyDescent="0.25">
      <c r="C4144" s="59" t="s">
        <v>37</v>
      </c>
      <c r="D4144" s="59" t="s">
        <v>37</v>
      </c>
      <c r="E4144" t="str">
        <f>'[2]Order Form'!D4093</f>
        <v>FM0003</v>
      </c>
      <c r="F4144" t="str">
        <f>'[2]Order Form'!E4093</f>
        <v>WR-25</v>
      </c>
      <c r="G4144">
        <f>'[2]Order Form'!F4093</f>
        <v>0</v>
      </c>
      <c r="H4144">
        <f>'[2]Order Form'!G4093</f>
        <v>0</v>
      </c>
      <c r="I4144" t="str">
        <f>'[2]Order Form'!H4093</f>
        <v>FLIGHTMODE TRAVEL ADAPTER AU/NZ TO UK/HONG KONG (TYPE C)</v>
      </c>
      <c r="J4144">
        <f>'[2]Order Form'!I4093</f>
        <v>3</v>
      </c>
      <c r="K4144">
        <f>'[2]Order Form'!J4093</f>
        <v>6.06</v>
      </c>
      <c r="L4144">
        <f>'[2]Order Form'!K4093</f>
        <v>10</v>
      </c>
      <c r="M4144">
        <f>'[2]Order Form'!L3920</f>
        <v>0</v>
      </c>
    </row>
    <row r="4145" spans="3:13" ht="15" hidden="1" customHeight="1" outlineLevel="1" x14ac:dyDescent="0.25">
      <c r="C4145" s="59" t="s">
        <v>37</v>
      </c>
      <c r="D4145" s="59" t="s">
        <v>37</v>
      </c>
      <c r="E4145" t="str">
        <f>'[2]Order Form'!D4094</f>
        <v>FM0101</v>
      </c>
      <c r="F4145" t="str">
        <f>'[2]Order Form'!E4094</f>
        <v>WR-25</v>
      </c>
      <c r="G4145">
        <f>'[2]Order Form'!F4094</f>
        <v>0</v>
      </c>
      <c r="H4145">
        <f>'[2]Order Form'!G4094</f>
        <v>0</v>
      </c>
      <c r="I4145" t="str">
        <f>'[2]Order Form'!H4094</f>
        <v>FLIGHTMODE TRAVEL ADAPTER W/USB PORT AU/NZ TO USA/CANADA</v>
      </c>
      <c r="J4145">
        <f>'[2]Order Form'!I4094</f>
        <v>3</v>
      </c>
      <c r="K4145">
        <f>'[2]Order Form'!J4094</f>
        <v>18.18</v>
      </c>
      <c r="L4145">
        <f>'[2]Order Form'!K4094</f>
        <v>30</v>
      </c>
      <c r="M4145">
        <f>'[2]Order Form'!L3921</f>
        <v>0</v>
      </c>
    </row>
    <row r="4146" spans="3:13" ht="15" hidden="1" customHeight="1" outlineLevel="1" x14ac:dyDescent="0.25">
      <c r="C4146" s="59" t="s">
        <v>37</v>
      </c>
      <c r="D4146" s="59" t="s">
        <v>37</v>
      </c>
      <c r="E4146" t="str">
        <f>'[2]Order Form'!D4095</f>
        <v>FM0102</v>
      </c>
      <c r="F4146" t="str">
        <f>'[2]Order Form'!E4095</f>
        <v>WR-25</v>
      </c>
      <c r="G4146">
        <f>'[2]Order Form'!F4095</f>
        <v>0</v>
      </c>
      <c r="H4146">
        <f>'[2]Order Form'!G4095</f>
        <v>0</v>
      </c>
      <c r="I4146" t="str">
        <f>'[2]Order Form'!H4095</f>
        <v>FLIGHTMODE TRAVEL ADAPTER W/USB PORT AU/NZ TO EUROPE/BALI</v>
      </c>
      <c r="J4146">
        <f>'[2]Order Form'!I4095</f>
        <v>3</v>
      </c>
      <c r="K4146">
        <f>'[2]Order Form'!J4095</f>
        <v>18.18</v>
      </c>
      <c r="L4146">
        <f>'[2]Order Form'!K4095</f>
        <v>30</v>
      </c>
      <c r="M4146">
        <f>'[2]Order Form'!L3922</f>
        <v>0</v>
      </c>
    </row>
    <row r="4147" spans="3:13" ht="15" hidden="1" customHeight="1" outlineLevel="1" x14ac:dyDescent="0.25">
      <c r="C4147" s="59" t="s">
        <v>37</v>
      </c>
      <c r="D4147" s="59" t="s">
        <v>37</v>
      </c>
      <c r="E4147" t="str">
        <f>'[2]Order Form'!D4096</f>
        <v>FM0103</v>
      </c>
      <c r="F4147" t="str">
        <f>'[2]Order Form'!E4096</f>
        <v>WR-25</v>
      </c>
      <c r="G4147">
        <f>'[2]Order Form'!F4096</f>
        <v>0</v>
      </c>
      <c r="H4147">
        <f>'[2]Order Form'!G4096</f>
        <v>0</v>
      </c>
      <c r="I4147" t="str">
        <f>'[2]Order Form'!H4096</f>
        <v>FLIGHTMODE TRAVEL ADAPTER W/USB PORT AU/NZ TO UK/HONGKONG(C)</v>
      </c>
      <c r="J4147">
        <f>'[2]Order Form'!I4096</f>
        <v>3</v>
      </c>
      <c r="K4147">
        <f>'[2]Order Form'!J4096</f>
        <v>18.18</v>
      </c>
      <c r="L4147">
        <f>'[2]Order Form'!K4096</f>
        <v>30</v>
      </c>
      <c r="M4147">
        <f>'[2]Order Form'!L3923</f>
        <v>0</v>
      </c>
    </row>
    <row r="4148" spans="3:13" ht="15" hidden="1" customHeight="1" outlineLevel="1" x14ac:dyDescent="0.25">
      <c r="C4148" s="59" t="s">
        <v>37</v>
      </c>
      <c r="D4148" s="59" t="s">
        <v>37</v>
      </c>
      <c r="E4148">
        <f>'[2]Order Form'!D4097</f>
        <v>0</v>
      </c>
      <c r="F4148">
        <f>'[2]Order Form'!E4097</f>
        <v>0</v>
      </c>
      <c r="G4148">
        <f>'[2]Order Form'!F4097</f>
        <v>0</v>
      </c>
      <c r="H4148">
        <f>'[2]Order Form'!G4097</f>
        <v>0</v>
      </c>
      <c r="I4148">
        <f>'[2]Order Form'!H4097</f>
        <v>0</v>
      </c>
      <c r="J4148">
        <f>'[2]Order Form'!I4097</f>
        <v>0</v>
      </c>
      <c r="K4148">
        <f>'[2]Order Form'!J4097</f>
        <v>0</v>
      </c>
      <c r="L4148">
        <f>'[2]Order Form'!K4097</f>
        <v>0</v>
      </c>
      <c r="M4148">
        <f>'[2]Order Form'!L3924</f>
        <v>0</v>
      </c>
    </row>
    <row r="4149" spans="3:13" ht="15" hidden="1" customHeight="1" outlineLevel="1" x14ac:dyDescent="0.25">
      <c r="C4149" s="59" t="s">
        <v>37</v>
      </c>
      <c r="D4149" s="59" t="s">
        <v>37</v>
      </c>
      <c r="E4149" t="str">
        <f>'[2]Order Form'!D4098</f>
        <v>PE0256</v>
      </c>
      <c r="F4149" t="str">
        <f>'[2]Order Form'!E4098</f>
        <v>WR-27</v>
      </c>
      <c r="G4149">
        <f>'[2]Order Form'!F4098</f>
        <v>0</v>
      </c>
      <c r="H4149" t="str">
        <f>'[2]Order Form'!G4098</f>
        <v>LOW</v>
      </c>
      <c r="I4149" t="str">
        <f>'[2]Order Form'!H4098</f>
        <v xml:space="preserve">CLEVINGER 210 PC DELUXE FIRST AID KIT
</v>
      </c>
      <c r="J4149">
        <f>'[2]Order Form'!I4098</f>
        <v>3</v>
      </c>
      <c r="K4149">
        <f>'[2]Order Form'!J4098</f>
        <v>15.15</v>
      </c>
      <c r="L4149">
        <f>'[2]Order Form'!K4098</f>
        <v>25</v>
      </c>
      <c r="M4149">
        <f>'[2]Order Form'!L3925</f>
        <v>0</v>
      </c>
    </row>
    <row r="4150" spans="3:13" ht="15" hidden="1" customHeight="1" outlineLevel="1" x14ac:dyDescent="0.25">
      <c r="C4150" s="59" t="s">
        <v>37</v>
      </c>
      <c r="D4150" s="59" t="s">
        <v>37</v>
      </c>
      <c r="E4150" t="str">
        <f>'[2]Order Form'!D4099</f>
        <v>HH0034</v>
      </c>
      <c r="F4150" t="str">
        <f>'[2]Order Form'!E4099</f>
        <v>WR-27</v>
      </c>
      <c r="G4150">
        <f>'[2]Order Form'!F4099</f>
        <v>0</v>
      </c>
      <c r="H4150" t="str">
        <f>'[2]Order Form'!G4099</f>
        <v>LOW</v>
      </c>
      <c r="I4150" t="str">
        <f>'[2]Order Form'!H4099</f>
        <v xml:space="preserve">FIRE BLANKET 1M X 1M
</v>
      </c>
      <c r="J4150">
        <f>'[2]Order Form'!I4099</f>
        <v>3</v>
      </c>
      <c r="K4150">
        <f>'[2]Order Form'!J4099</f>
        <v>7.27</v>
      </c>
      <c r="L4150">
        <f>'[2]Order Form'!K4099</f>
        <v>12</v>
      </c>
      <c r="M4150">
        <f>'[2]Order Form'!L3926</f>
        <v>0</v>
      </c>
    </row>
    <row r="4151" spans="3:13" ht="15" hidden="1" customHeight="1" outlineLevel="1" x14ac:dyDescent="0.25">
      <c r="C4151" s="59" t="s">
        <v>37</v>
      </c>
      <c r="D4151" s="59" t="s">
        <v>37</v>
      </c>
      <c r="E4151">
        <f>'[2]Order Form'!D4100</f>
        <v>0</v>
      </c>
      <c r="F4151">
        <f>'[2]Order Form'!E4100</f>
        <v>0</v>
      </c>
      <c r="G4151">
        <f>'[2]Order Form'!F4100</f>
        <v>0</v>
      </c>
      <c r="H4151">
        <f>'[2]Order Form'!G4100</f>
        <v>0</v>
      </c>
      <c r="I4151">
        <f>'[2]Order Form'!H4100</f>
        <v>0</v>
      </c>
      <c r="J4151">
        <f>'[2]Order Form'!I4100</f>
        <v>0</v>
      </c>
      <c r="K4151">
        <f>'[2]Order Form'!J4100</f>
        <v>0</v>
      </c>
      <c r="L4151">
        <f>'[2]Order Form'!K4100</f>
        <v>0</v>
      </c>
      <c r="M4151">
        <f>'[2]Order Form'!L3927</f>
        <v>0</v>
      </c>
    </row>
    <row r="4152" spans="3:13" ht="15" hidden="1" customHeight="1" outlineLevel="1" x14ac:dyDescent="0.25">
      <c r="C4152" s="59" t="s">
        <v>37</v>
      </c>
      <c r="D4152" s="59" t="s">
        <v>37</v>
      </c>
      <c r="E4152">
        <f>'[2]Order Form'!D4101</f>
        <v>0</v>
      </c>
      <c r="F4152">
        <f>'[2]Order Form'!E4101</f>
        <v>0</v>
      </c>
      <c r="G4152">
        <f>'[2]Order Form'!F4101</f>
        <v>0</v>
      </c>
      <c r="H4152">
        <f>'[2]Order Form'!G4101</f>
        <v>0</v>
      </c>
      <c r="I4152">
        <f>'[2]Order Form'!H4101</f>
        <v>0</v>
      </c>
      <c r="J4152">
        <f>'[2]Order Form'!I4101</f>
        <v>0</v>
      </c>
      <c r="K4152">
        <f>'[2]Order Form'!J4101</f>
        <v>0</v>
      </c>
      <c r="L4152">
        <f>'[2]Order Form'!K4101</f>
        <v>0</v>
      </c>
      <c r="M4152">
        <f>'[2]Order Form'!L3928</f>
        <v>0</v>
      </c>
    </row>
    <row r="4153" spans="3:13" ht="15" hidden="1" customHeight="1" outlineLevel="1" x14ac:dyDescent="0.25">
      <c r="C4153" s="59" t="s">
        <v>37</v>
      </c>
      <c r="D4153" s="59" t="s">
        <v>37</v>
      </c>
      <c r="E4153">
        <f>'[2]Order Form'!D4102</f>
        <v>17527</v>
      </c>
      <c r="F4153" t="str">
        <f>'[2]Order Form'!E4102</f>
        <v>775</v>
      </c>
      <c r="G4153">
        <f>'[2]Order Form'!F4102</f>
        <v>0</v>
      </c>
      <c r="H4153">
        <f>'[2]Order Form'!G4102</f>
        <v>0</v>
      </c>
      <c r="I4153" t="str">
        <f>'[2]Order Form'!H4102</f>
        <v>SAX LIPLINER &amp; EYELINER PREPACK</v>
      </c>
      <c r="J4153">
        <f>'[2]Order Form'!I4102</f>
        <v>1</v>
      </c>
      <c r="K4153">
        <f>'[2]Order Form'!J4102</f>
        <v>181.5</v>
      </c>
      <c r="L4153">
        <f>'[2]Order Form'!K4102</f>
        <v>299.47000000000003</v>
      </c>
      <c r="M4153">
        <f>'[2]Order Form'!L3929</f>
        <v>0</v>
      </c>
    </row>
    <row r="4154" spans="3:13" ht="15" hidden="1" customHeight="1" outlineLevel="1" x14ac:dyDescent="0.25">
      <c r="C4154" s="59" t="s">
        <v>37</v>
      </c>
      <c r="D4154" s="59" t="s">
        <v>37</v>
      </c>
      <c r="E4154">
        <f>'[2]Order Form'!D4103</f>
        <v>0</v>
      </c>
      <c r="F4154">
        <f>'[2]Order Form'!E4103</f>
        <v>0</v>
      </c>
      <c r="G4154">
        <f>'[2]Order Form'!F4103</f>
        <v>0</v>
      </c>
      <c r="H4154">
        <f>'[2]Order Form'!G4103</f>
        <v>0</v>
      </c>
      <c r="I4154">
        <f>'[2]Order Form'!H4103</f>
        <v>0</v>
      </c>
      <c r="J4154">
        <f>'[2]Order Form'!I4103</f>
        <v>0</v>
      </c>
      <c r="K4154">
        <f>'[2]Order Form'!J4103</f>
        <v>0</v>
      </c>
      <c r="L4154">
        <f>'[2]Order Form'!K4103</f>
        <v>0</v>
      </c>
      <c r="M4154">
        <f>'[2]Order Form'!L3930</f>
        <v>0</v>
      </c>
    </row>
    <row r="4155" spans="3:13" ht="15" hidden="1" customHeight="1" outlineLevel="1" x14ac:dyDescent="0.25">
      <c r="C4155" s="59" t="s">
        <v>37</v>
      </c>
      <c r="D4155" s="59" t="s">
        <v>37</v>
      </c>
      <c r="E4155">
        <f>'[2]Order Form'!D4104</f>
        <v>0</v>
      </c>
      <c r="F4155">
        <f>'[2]Order Form'!E4104</f>
        <v>0</v>
      </c>
      <c r="G4155">
        <f>'[2]Order Form'!F4104</f>
        <v>0</v>
      </c>
      <c r="H4155">
        <f>'[2]Order Form'!G4104</f>
        <v>0</v>
      </c>
      <c r="I4155">
        <f>'[2]Order Form'!H4104</f>
        <v>0</v>
      </c>
      <c r="J4155">
        <f>'[2]Order Form'!I4104</f>
        <v>0</v>
      </c>
      <c r="K4155">
        <f>'[2]Order Form'!J4104</f>
        <v>0</v>
      </c>
      <c r="L4155">
        <f>'[2]Order Form'!K4104</f>
        <v>0</v>
      </c>
      <c r="M4155">
        <f>'[2]Order Form'!L3931</f>
        <v>0</v>
      </c>
    </row>
    <row r="4156" spans="3:13" ht="15" hidden="1" customHeight="1" outlineLevel="1" x14ac:dyDescent="0.25">
      <c r="C4156" s="59" t="s">
        <v>37</v>
      </c>
      <c r="D4156" s="59" t="s">
        <v>37</v>
      </c>
      <c r="E4156">
        <f>'[2]Order Form'!D4105</f>
        <v>0</v>
      </c>
      <c r="F4156">
        <f>'[2]Order Form'!E4105</f>
        <v>0</v>
      </c>
      <c r="G4156">
        <f>'[2]Order Form'!F4105</f>
        <v>0</v>
      </c>
      <c r="H4156">
        <f>'[2]Order Form'!G4105</f>
        <v>0</v>
      </c>
      <c r="I4156">
        <f>'[2]Order Form'!H4105</f>
        <v>0</v>
      </c>
      <c r="J4156">
        <f>'[2]Order Form'!I4105</f>
        <v>0</v>
      </c>
      <c r="K4156">
        <f>'[2]Order Form'!J4105</f>
        <v>0</v>
      </c>
      <c r="L4156">
        <f>'[2]Order Form'!K4105</f>
        <v>0</v>
      </c>
      <c r="M4156">
        <f>'[2]Order Form'!L3932</f>
        <v>0</v>
      </c>
    </row>
    <row r="4157" spans="3:13" ht="15" hidden="1" customHeight="1" outlineLevel="1" x14ac:dyDescent="0.25">
      <c r="C4157" s="59" t="s">
        <v>37</v>
      </c>
      <c r="D4157" s="59" t="s">
        <v>37</v>
      </c>
      <c r="E4157" t="str">
        <f>'[2]Order Form'!D4106</f>
        <v>SP50 WP004</v>
      </c>
      <c r="F4157" t="str">
        <f>'[2]Order Form'!E4106</f>
        <v>ND-B6</v>
      </c>
      <c r="G4157">
        <f>'[2]Order Form'!F4106</f>
        <v>0</v>
      </c>
      <c r="H4157" t="str">
        <f>'[2]Order Form'!G4106</f>
        <v>P</v>
      </c>
      <c r="I4157" t="str">
        <f>'[2]Order Form'!H4106</f>
        <v>WICKED PETS BOW TIE PREPACK</v>
      </c>
      <c r="J4157">
        <f>'[2]Order Form'!I4106</f>
        <v>1</v>
      </c>
      <c r="K4157">
        <f>'[2]Order Form'!J4106</f>
        <v>25.26</v>
      </c>
      <c r="L4157">
        <f>'[2]Order Form'!K4106</f>
        <v>83.39</v>
      </c>
      <c r="M4157">
        <f>'[2]Order Form'!L3933</f>
        <v>0</v>
      </c>
    </row>
    <row r="4158" spans="3:13" ht="15" hidden="1" customHeight="1" outlineLevel="1" x14ac:dyDescent="0.25">
      <c r="C4158" s="59" t="s">
        <v>37</v>
      </c>
      <c r="D4158" s="59" t="s">
        <v>37</v>
      </c>
      <c r="E4158">
        <f>'[2]Order Form'!D4107</f>
        <v>0</v>
      </c>
      <c r="F4158">
        <f>'[2]Order Form'!E4107</f>
        <v>0</v>
      </c>
      <c r="G4158">
        <f>'[2]Order Form'!F4107</f>
        <v>0</v>
      </c>
      <c r="H4158">
        <f>'[2]Order Form'!G4107</f>
        <v>0</v>
      </c>
      <c r="I4158">
        <f>'[2]Order Form'!H4107</f>
        <v>0</v>
      </c>
      <c r="J4158">
        <f>'[2]Order Form'!I4107</f>
        <v>0</v>
      </c>
      <c r="K4158">
        <f>'[2]Order Form'!J4107</f>
        <v>0</v>
      </c>
      <c r="L4158">
        <f>'[2]Order Form'!K4107</f>
        <v>0</v>
      </c>
      <c r="M4158">
        <f>'[2]Order Form'!L3934</f>
        <v>0</v>
      </c>
    </row>
    <row r="4159" spans="3:13" ht="15" hidden="1" customHeight="1" outlineLevel="1" x14ac:dyDescent="0.25">
      <c r="C4159" s="59" t="s">
        <v>37</v>
      </c>
      <c r="D4159" s="59" t="s">
        <v>37</v>
      </c>
      <c r="E4159" t="str">
        <f>'[2]Order Form'!D4108</f>
        <v>SP50 WP003</v>
      </c>
      <c r="F4159" t="str">
        <f>'[2]Order Form'!E4108</f>
        <v>ND-B6</v>
      </c>
      <c r="G4159">
        <f>'[2]Order Form'!F4108</f>
        <v>0</v>
      </c>
      <c r="H4159" t="str">
        <f>'[2]Order Form'!G4108</f>
        <v>P</v>
      </c>
      <c r="I4159" t="str">
        <f>'[2]Order Form'!H4108</f>
        <v>WICKED PETS DOG COLLAR PREPACK</v>
      </c>
      <c r="J4159">
        <f>'[2]Order Form'!I4108</f>
        <v>1</v>
      </c>
      <c r="K4159">
        <f>'[2]Order Form'!J4108</f>
        <v>54.36</v>
      </c>
      <c r="L4159">
        <f>'[2]Order Form'!K4108</f>
        <v>179.39</v>
      </c>
      <c r="M4159">
        <f>'[2]Order Form'!L3935</f>
        <v>0</v>
      </c>
    </row>
    <row r="4160" spans="3:13" ht="15" hidden="1" customHeight="1" outlineLevel="1" x14ac:dyDescent="0.25">
      <c r="C4160" s="59" t="s">
        <v>37</v>
      </c>
      <c r="D4160" s="59" t="s">
        <v>37</v>
      </c>
      <c r="E4160">
        <f>'[2]Order Form'!D4109</f>
        <v>0</v>
      </c>
      <c r="F4160">
        <f>'[2]Order Form'!E4109</f>
        <v>0</v>
      </c>
      <c r="G4160">
        <f>'[2]Order Form'!F4109</f>
        <v>0</v>
      </c>
      <c r="H4160">
        <f>'[2]Order Form'!G4109</f>
        <v>0</v>
      </c>
      <c r="I4160">
        <f>'[2]Order Form'!H4109</f>
        <v>0</v>
      </c>
      <c r="J4160">
        <f>'[2]Order Form'!I4109</f>
        <v>0</v>
      </c>
      <c r="K4160">
        <f>'[2]Order Form'!J4109</f>
        <v>0</v>
      </c>
      <c r="L4160">
        <f>'[2]Order Form'!K4109</f>
        <v>0</v>
      </c>
      <c r="M4160">
        <f>'[2]Order Form'!L3936</f>
        <v>0</v>
      </c>
    </row>
    <row r="4161" spans="3:13" ht="15" hidden="1" customHeight="1" outlineLevel="1" x14ac:dyDescent="0.25">
      <c r="C4161" s="59" t="s">
        <v>37</v>
      </c>
      <c r="D4161" s="59" t="s">
        <v>37</v>
      </c>
      <c r="E4161" t="str">
        <f>'[2]Order Form'!D4110</f>
        <v>SP50 WP001</v>
      </c>
      <c r="F4161" t="str">
        <f>'[2]Order Form'!E4110</f>
        <v>ND-B6</v>
      </c>
      <c r="G4161">
        <f>'[2]Order Form'!F4110</f>
        <v>0</v>
      </c>
      <c r="H4161" t="str">
        <f>'[2]Order Form'!G4110</f>
        <v>P</v>
      </c>
      <c r="I4161" t="str">
        <f>'[2]Order Form'!H4110</f>
        <v>WICKED PETS POO BAG HOLDER PREPACK</v>
      </c>
      <c r="J4161">
        <f>'[2]Order Form'!I4110</f>
        <v>1</v>
      </c>
      <c r="K4161">
        <f>'[2]Order Form'!J4110</f>
        <v>36.18</v>
      </c>
      <c r="L4161">
        <f>'[2]Order Form'!K4110</f>
        <v>119.39</v>
      </c>
      <c r="M4161">
        <f>'[2]Order Form'!L3937</f>
        <v>0</v>
      </c>
    </row>
    <row r="4162" spans="3:13" ht="15" hidden="1" customHeight="1" outlineLevel="1" x14ac:dyDescent="0.25">
      <c r="C4162" s="59" t="s">
        <v>37</v>
      </c>
      <c r="D4162" s="59" t="s">
        <v>37</v>
      </c>
      <c r="E4162">
        <f>'[2]Order Form'!D4111</f>
        <v>0</v>
      </c>
      <c r="F4162">
        <f>'[2]Order Form'!E4111</f>
        <v>0</v>
      </c>
      <c r="G4162">
        <f>'[2]Order Form'!F4111</f>
        <v>0</v>
      </c>
      <c r="H4162">
        <f>'[2]Order Form'!G4111</f>
        <v>0</v>
      </c>
      <c r="I4162">
        <f>'[2]Order Form'!H4111</f>
        <v>0</v>
      </c>
      <c r="J4162">
        <f>'[2]Order Form'!I4111</f>
        <v>0</v>
      </c>
      <c r="K4162">
        <f>'[2]Order Form'!J4111</f>
        <v>0</v>
      </c>
      <c r="L4162">
        <f>'[2]Order Form'!K4111</f>
        <v>0</v>
      </c>
      <c r="M4162">
        <f>'[2]Order Form'!L3938</f>
        <v>0</v>
      </c>
    </row>
    <row r="4163" spans="3:13" ht="15" hidden="1" customHeight="1" outlineLevel="1" x14ac:dyDescent="0.25">
      <c r="C4163" s="59" t="s">
        <v>37</v>
      </c>
      <c r="D4163" s="59" t="s">
        <v>37</v>
      </c>
      <c r="E4163" t="str">
        <f>'[2]Order Form'!D4112</f>
        <v>SP50 WP002</v>
      </c>
      <c r="F4163" t="str">
        <f>'[2]Order Form'!E4112</f>
        <v>ND-B6</v>
      </c>
      <c r="G4163">
        <f>'[2]Order Form'!F4112</f>
        <v>0</v>
      </c>
      <c r="H4163" t="str">
        <f>'[2]Order Form'!G4112</f>
        <v>P</v>
      </c>
      <c r="I4163" t="str">
        <f>'[2]Order Form'!H4112</f>
        <v>WICKED PETS DOG LEASH PREPACK</v>
      </c>
      <c r="J4163">
        <f>'[2]Order Form'!I4112</f>
        <v>1</v>
      </c>
      <c r="K4163">
        <f>'[2]Order Form'!J4112</f>
        <v>72.540000000000006</v>
      </c>
      <c r="L4163">
        <f>'[2]Order Form'!K4112</f>
        <v>239.38</v>
      </c>
      <c r="M4163">
        <f>'[2]Order Form'!L3939</f>
        <v>0</v>
      </c>
    </row>
    <row r="4164" spans="3:13" ht="15" hidden="1" customHeight="1" outlineLevel="1" x14ac:dyDescent="0.25">
      <c r="C4164" s="59" t="s">
        <v>37</v>
      </c>
      <c r="D4164" s="59" t="s">
        <v>37</v>
      </c>
      <c r="E4164">
        <f>'[2]Order Form'!D4113</f>
        <v>0</v>
      </c>
      <c r="F4164">
        <f>'[2]Order Form'!E4113</f>
        <v>0</v>
      </c>
      <c r="G4164">
        <f>'[2]Order Form'!F4113</f>
        <v>0</v>
      </c>
      <c r="H4164">
        <f>'[2]Order Form'!G4113</f>
        <v>0</v>
      </c>
      <c r="I4164">
        <f>'[2]Order Form'!H4113</f>
        <v>0</v>
      </c>
      <c r="J4164">
        <f>'[2]Order Form'!I4113</f>
        <v>0</v>
      </c>
      <c r="K4164">
        <f>'[2]Order Form'!J4113</f>
        <v>0</v>
      </c>
      <c r="L4164">
        <f>'[2]Order Form'!K4113</f>
        <v>0</v>
      </c>
      <c r="M4164">
        <f>'[2]Order Form'!L3940</f>
        <v>0</v>
      </c>
    </row>
    <row r="4165" spans="3:13" ht="15" hidden="1" customHeight="1" outlineLevel="1" x14ac:dyDescent="0.25">
      <c r="C4165" s="59" t="s">
        <v>37</v>
      </c>
      <c r="D4165" s="59" t="s">
        <v>37</v>
      </c>
      <c r="E4165" t="str">
        <f>'[2]Order Form'!D4114</f>
        <v>SP50 WSA301</v>
      </c>
      <c r="F4165" t="str">
        <f>'[2]Order Form'!E4114</f>
        <v>ND</v>
      </c>
      <c r="G4165">
        <f>'[2]Order Form'!F4114</f>
        <v>0</v>
      </c>
      <c r="H4165" t="str">
        <f>'[2]Order Form'!G4114</f>
        <v xml:space="preserve">P </v>
      </c>
      <c r="I4165" t="str">
        <f>'[2]Order Form'!H4114</f>
        <v>WS PICNIC SET PEONY DREAMS SERIES PREPACK</v>
      </c>
      <c r="J4165">
        <f>'[2]Order Form'!I4114</f>
        <v>1</v>
      </c>
      <c r="K4165">
        <f>'[2]Order Form'!J4114</f>
        <v>108.9</v>
      </c>
      <c r="L4165">
        <f>'[2]Order Form'!K4114</f>
        <v>179.69</v>
      </c>
      <c r="M4165">
        <f>'[2]Order Form'!L3941</f>
        <v>0</v>
      </c>
    </row>
    <row r="4166" spans="3:13" ht="15" hidden="1" customHeight="1" outlineLevel="1" x14ac:dyDescent="0.25">
      <c r="C4166" s="59" t="s">
        <v>37</v>
      </c>
      <c r="D4166" s="59" t="s">
        <v>37</v>
      </c>
      <c r="E4166" t="str">
        <f>'[2]Order Form'!D4115</f>
        <v>SP50 510167</v>
      </c>
      <c r="F4166" t="str">
        <f>'[2]Order Form'!E4115</f>
        <v>ND</v>
      </c>
      <c r="G4166">
        <f>'[2]Order Form'!F4115</f>
        <v>0</v>
      </c>
      <c r="H4166">
        <f>'[2]Order Form'!G4115</f>
        <v>0</v>
      </c>
      <c r="I4166" t="str">
        <f>'[2]Order Form'!H4115</f>
        <v>WS PICNIC SET PEONY DREAMS</v>
      </c>
      <c r="J4166">
        <f>'[2]Order Form'!I4115</f>
        <v>4</v>
      </c>
      <c r="K4166">
        <f>'[2]Order Form'!J4115</f>
        <v>9.08</v>
      </c>
      <c r="L4166">
        <f>'[2]Order Form'!K4115</f>
        <v>29.95</v>
      </c>
      <c r="M4166">
        <f>'[2]Order Form'!L3942</f>
        <v>0</v>
      </c>
    </row>
    <row r="4167" spans="3:13" ht="15" hidden="1" customHeight="1" outlineLevel="1" x14ac:dyDescent="0.25">
      <c r="C4167" s="59" t="s">
        <v>37</v>
      </c>
      <c r="D4167" s="59" t="s">
        <v>37</v>
      </c>
      <c r="E4167" t="str">
        <f>'[2]Order Form'!D4116</f>
        <v>SP50 510168</v>
      </c>
      <c r="F4167" t="str">
        <f>'[2]Order Form'!E4116</f>
        <v>ND</v>
      </c>
      <c r="G4167">
        <f>'[2]Order Form'!F4116</f>
        <v>0</v>
      </c>
      <c r="H4167">
        <f>'[2]Order Form'!G4116</f>
        <v>0</v>
      </c>
      <c r="I4167" t="str">
        <f>'[2]Order Form'!H4116</f>
        <v>WS PICNIC SET TROPICAL LEAVES</v>
      </c>
      <c r="J4167">
        <f>'[2]Order Form'!I4116</f>
        <v>4</v>
      </c>
      <c r="K4167">
        <f>'[2]Order Form'!J4116</f>
        <v>9.08</v>
      </c>
      <c r="L4167">
        <f>'[2]Order Form'!K4116</f>
        <v>29.95</v>
      </c>
      <c r="M4167">
        <f>'[2]Order Form'!L3943</f>
        <v>0</v>
      </c>
    </row>
    <row r="4168" spans="3:13" ht="15" hidden="1" customHeight="1" outlineLevel="1" x14ac:dyDescent="0.25">
      <c r="C4168" s="59" t="s">
        <v>37</v>
      </c>
      <c r="D4168" s="59" t="s">
        <v>37</v>
      </c>
      <c r="E4168" t="str">
        <f>'[2]Order Form'!D4117</f>
        <v>SP50 510169</v>
      </c>
      <c r="F4168" t="str">
        <f>'[2]Order Form'!E4117</f>
        <v>ND</v>
      </c>
      <c r="G4168">
        <f>'[2]Order Form'!F4117</f>
        <v>0</v>
      </c>
      <c r="H4168">
        <f>'[2]Order Form'!G4117</f>
        <v>0</v>
      </c>
      <c r="I4168" t="str">
        <f>'[2]Order Form'!H4117</f>
        <v>WS PICNIC SET CALMING STRIPE</v>
      </c>
      <c r="J4168">
        <f>'[2]Order Form'!I4117</f>
        <v>4</v>
      </c>
      <c r="K4168">
        <f>'[2]Order Form'!J4117</f>
        <v>9.08</v>
      </c>
      <c r="L4168">
        <f>'[2]Order Form'!K4117</f>
        <v>29.95</v>
      </c>
      <c r="M4168">
        <f>'[2]Order Form'!L3944</f>
        <v>0</v>
      </c>
    </row>
    <row r="4169" spans="3:13" ht="15" hidden="1" customHeight="1" outlineLevel="1" x14ac:dyDescent="0.25">
      <c r="C4169" s="59" t="s">
        <v>37</v>
      </c>
      <c r="D4169" s="59" t="s">
        <v>37</v>
      </c>
      <c r="E4169">
        <f>'[2]Order Form'!D4118</f>
        <v>0</v>
      </c>
      <c r="F4169">
        <f>'[2]Order Form'!E4118</f>
        <v>0</v>
      </c>
      <c r="G4169">
        <f>'[2]Order Form'!F4118</f>
        <v>0</v>
      </c>
      <c r="H4169">
        <f>'[2]Order Form'!G4118</f>
        <v>0</v>
      </c>
      <c r="I4169">
        <f>'[2]Order Form'!H4118</f>
        <v>0</v>
      </c>
      <c r="J4169">
        <f>'[2]Order Form'!I4118</f>
        <v>0</v>
      </c>
      <c r="K4169">
        <f>'[2]Order Form'!J4118</f>
        <v>0</v>
      </c>
      <c r="L4169">
        <f>'[2]Order Form'!K4118</f>
        <v>0</v>
      </c>
      <c r="M4169">
        <f>'[2]Order Form'!L3945</f>
        <v>0</v>
      </c>
    </row>
    <row r="4170" spans="3:13" ht="15" hidden="1" customHeight="1" outlineLevel="1" x14ac:dyDescent="0.25">
      <c r="C4170" s="59" t="s">
        <v>37</v>
      </c>
      <c r="D4170" s="59" t="s">
        <v>37</v>
      </c>
      <c r="E4170" t="str">
        <f>'[2]Order Form'!D4119</f>
        <v>SP50 WSA302</v>
      </c>
      <c r="F4170" t="str">
        <f>'[2]Order Form'!E4119</f>
        <v>ND</v>
      </c>
      <c r="G4170">
        <f>'[2]Order Form'!F4119</f>
        <v>0</v>
      </c>
      <c r="H4170" t="str">
        <f>'[2]Order Form'!G4119</f>
        <v>P</v>
      </c>
      <c r="I4170" t="str">
        <f>'[2]Order Form'!H4119</f>
        <v>WS LARGE BEACH MAT PEONY DREAMS SERIES PREPACK</v>
      </c>
      <c r="J4170">
        <f>'[2]Order Form'!I4119</f>
        <v>1</v>
      </c>
      <c r="K4170">
        <f>'[2]Order Form'!J4119</f>
        <v>90.81</v>
      </c>
      <c r="L4170">
        <f>'[2]Order Form'!K4119</f>
        <v>149.84</v>
      </c>
      <c r="M4170">
        <f>'[2]Order Form'!L3946</f>
        <v>0</v>
      </c>
    </row>
    <row r="4171" spans="3:13" ht="15" hidden="1" customHeight="1" outlineLevel="1" x14ac:dyDescent="0.25">
      <c r="C4171" s="59" t="s">
        <v>37</v>
      </c>
      <c r="D4171" s="59" t="s">
        <v>37</v>
      </c>
      <c r="E4171" t="str">
        <f>'[2]Order Form'!D4120</f>
        <v>SP50 510170</v>
      </c>
      <c r="F4171" t="str">
        <f>'[2]Order Form'!E4120</f>
        <v>ND</v>
      </c>
      <c r="G4171">
        <f>'[2]Order Form'!F4120</f>
        <v>0</v>
      </c>
      <c r="H4171">
        <f>'[2]Order Form'!G4120</f>
        <v>0</v>
      </c>
      <c r="I4171" t="str">
        <f>'[2]Order Form'!H4120</f>
        <v>WS LARGE BEACH MAT PEONY DREAMS</v>
      </c>
      <c r="J4171">
        <f>'[2]Order Form'!I4120</f>
        <v>2</v>
      </c>
      <c r="K4171">
        <f>'[2]Order Form'!J4120</f>
        <v>15.14</v>
      </c>
      <c r="L4171">
        <f>'[2]Order Form'!K4120</f>
        <v>49.95</v>
      </c>
      <c r="M4171">
        <f>'[2]Order Form'!L3947</f>
        <v>0</v>
      </c>
    </row>
    <row r="4172" spans="3:13" ht="15" hidden="1" customHeight="1" outlineLevel="1" x14ac:dyDescent="0.25">
      <c r="C4172" s="59" t="s">
        <v>37</v>
      </c>
      <c r="D4172" s="59" t="s">
        <v>37</v>
      </c>
      <c r="E4172" t="str">
        <f>'[2]Order Form'!D4121</f>
        <v>SP50 510171</v>
      </c>
      <c r="F4172" t="str">
        <f>'[2]Order Form'!E4121</f>
        <v>ND</v>
      </c>
      <c r="G4172">
        <f>'[2]Order Form'!F4121</f>
        <v>0</v>
      </c>
      <c r="H4172">
        <f>'[2]Order Form'!G4121</f>
        <v>0</v>
      </c>
      <c r="I4172" t="str">
        <f>'[2]Order Form'!H4121</f>
        <v>WS LARGE BEACH MAT TROPICAL LEAVES</v>
      </c>
      <c r="J4172">
        <f>'[2]Order Form'!I4121</f>
        <v>2</v>
      </c>
      <c r="K4172">
        <f>'[2]Order Form'!J4121</f>
        <v>15.14</v>
      </c>
      <c r="L4172">
        <f>'[2]Order Form'!K4121</f>
        <v>49.95</v>
      </c>
      <c r="M4172">
        <f>'[2]Order Form'!L3948</f>
        <v>0</v>
      </c>
    </row>
    <row r="4173" spans="3:13" ht="15" hidden="1" customHeight="1" outlineLevel="1" x14ac:dyDescent="0.25">
      <c r="C4173" s="59" t="s">
        <v>37</v>
      </c>
      <c r="D4173" s="59" t="s">
        <v>37</v>
      </c>
      <c r="E4173" t="str">
        <f>'[2]Order Form'!D4122</f>
        <v>SP50 510172</v>
      </c>
      <c r="F4173" t="str">
        <f>'[2]Order Form'!E4122</f>
        <v>ND</v>
      </c>
      <c r="G4173">
        <f>'[2]Order Form'!F4122</f>
        <v>0</v>
      </c>
      <c r="H4173">
        <f>'[2]Order Form'!G4122</f>
        <v>0</v>
      </c>
      <c r="I4173" t="str">
        <f>'[2]Order Form'!H4122</f>
        <v xml:space="preserve">WS LARGE BEACH MAT CALMING STRIPE </v>
      </c>
      <c r="J4173">
        <f>'[2]Order Form'!I4122</f>
        <v>2</v>
      </c>
      <c r="K4173">
        <f>'[2]Order Form'!J4122</f>
        <v>15.14</v>
      </c>
      <c r="L4173">
        <f>'[2]Order Form'!K4122</f>
        <v>49.95</v>
      </c>
      <c r="M4173">
        <f>'[2]Order Form'!L3949</f>
        <v>0</v>
      </c>
    </row>
    <row r="4174" spans="3:13" ht="15" hidden="1" customHeight="1" outlineLevel="1" x14ac:dyDescent="0.25">
      <c r="C4174" s="59" t="s">
        <v>37</v>
      </c>
      <c r="D4174" s="59" t="s">
        <v>37</v>
      </c>
      <c r="E4174">
        <f>'[2]Order Form'!D4123</f>
        <v>0</v>
      </c>
      <c r="F4174">
        <f>'[2]Order Form'!E4123</f>
        <v>0</v>
      </c>
      <c r="G4174">
        <f>'[2]Order Form'!F4123</f>
        <v>0</v>
      </c>
      <c r="H4174">
        <f>'[2]Order Form'!G4123</f>
        <v>0</v>
      </c>
      <c r="I4174">
        <f>'[2]Order Form'!H4123</f>
        <v>0</v>
      </c>
      <c r="J4174">
        <f>'[2]Order Form'!I4123</f>
        <v>0</v>
      </c>
      <c r="K4174">
        <f>'[2]Order Form'!J4123</f>
        <v>0</v>
      </c>
      <c r="L4174">
        <f>'[2]Order Form'!K4123</f>
        <v>0</v>
      </c>
      <c r="M4174">
        <f>'[2]Order Form'!L3950</f>
        <v>0</v>
      </c>
    </row>
    <row r="4175" spans="3:13" ht="15" hidden="1" customHeight="1" outlineLevel="1" x14ac:dyDescent="0.25">
      <c r="C4175" s="59" t="s">
        <v>37</v>
      </c>
      <c r="D4175" s="59" t="s">
        <v>37</v>
      </c>
      <c r="E4175" t="str">
        <f>'[2]Order Form'!D4124</f>
        <v>SP50 WSA316</v>
      </c>
      <c r="F4175" t="str">
        <f>'[2]Order Form'!E4124</f>
        <v>01-01</v>
      </c>
      <c r="G4175">
        <f>'[2]Order Form'!F4124</f>
        <v>0</v>
      </c>
      <c r="H4175" t="str">
        <f>'[2]Order Form'!G4124</f>
        <v>P</v>
      </c>
      <c r="I4175" t="str">
        <f>'[2]Order Form'!H4124</f>
        <v>WS INFLATABLE BEACH PILLOW PEONY DREAMS SERIES PREPACK(16)</v>
      </c>
      <c r="J4175">
        <f>'[2]Order Form'!I4124</f>
        <v>1</v>
      </c>
      <c r="K4175">
        <f>'[2]Order Form'!J4124</f>
        <v>96.72</v>
      </c>
      <c r="L4175">
        <f>'[2]Order Form'!K4124</f>
        <v>159.59</v>
      </c>
      <c r="M4175">
        <f>'[2]Order Form'!L3951</f>
        <v>0</v>
      </c>
    </row>
    <row r="4176" spans="3:13" ht="15" hidden="1" customHeight="1" outlineLevel="1" x14ac:dyDescent="0.25">
      <c r="C4176" s="59" t="s">
        <v>37</v>
      </c>
      <c r="D4176" s="59" t="s">
        <v>37</v>
      </c>
      <c r="E4176" t="str">
        <f>'[2]Order Form'!D4125</f>
        <v>SP50 510224</v>
      </c>
      <c r="F4176" t="str">
        <f>'[2]Order Form'!E4125</f>
        <v>01-01</v>
      </c>
      <c r="G4176">
        <f>'[2]Order Form'!F4125</f>
        <v>0</v>
      </c>
      <c r="H4176">
        <f>'[2]Order Form'!G4125</f>
        <v>0</v>
      </c>
      <c r="I4176" t="str">
        <f>'[2]Order Form'!H4125</f>
        <v>WS INFLATABLE BEACH PILLOW PEONY DREAMS</v>
      </c>
      <c r="J4176">
        <f>'[2]Order Form'!I4125</f>
        <v>4</v>
      </c>
      <c r="K4176">
        <f>'[2]Order Form'!J4125</f>
        <v>6.05</v>
      </c>
      <c r="L4176">
        <f>'[2]Order Form'!K4125</f>
        <v>19.95</v>
      </c>
      <c r="M4176">
        <f>'[2]Order Form'!L3952</f>
        <v>0</v>
      </c>
    </row>
    <row r="4177" spans="3:13" ht="15" hidden="1" customHeight="1" outlineLevel="1" x14ac:dyDescent="0.25">
      <c r="C4177" s="59" t="s">
        <v>37</v>
      </c>
      <c r="D4177" s="59" t="s">
        <v>37</v>
      </c>
      <c r="E4177" t="str">
        <f>'[2]Order Form'!D4126</f>
        <v>SP50 510225</v>
      </c>
      <c r="F4177" t="str">
        <f>'[2]Order Form'!E4126</f>
        <v>01-01</v>
      </c>
      <c r="G4177">
        <f>'[2]Order Form'!F4126</f>
        <v>0</v>
      </c>
      <c r="H4177">
        <f>'[2]Order Form'!G4126</f>
        <v>0</v>
      </c>
      <c r="I4177" t="str">
        <f>'[2]Order Form'!H4126</f>
        <v>WS INFLATABLE BEACH PILLOW WATERCOLOUR LEOPARD</v>
      </c>
      <c r="J4177">
        <f>'[2]Order Form'!I4126</f>
        <v>4</v>
      </c>
      <c r="K4177">
        <f>'[2]Order Form'!J4126</f>
        <v>6.05</v>
      </c>
      <c r="L4177">
        <f>'[2]Order Form'!K4126</f>
        <v>19.95</v>
      </c>
      <c r="M4177">
        <f>'[2]Order Form'!L3953</f>
        <v>0</v>
      </c>
    </row>
    <row r="4178" spans="3:13" ht="15" hidden="1" customHeight="1" outlineLevel="1" x14ac:dyDescent="0.25">
      <c r="C4178" s="59" t="s">
        <v>37</v>
      </c>
      <c r="D4178" s="59" t="s">
        <v>37</v>
      </c>
      <c r="E4178" t="str">
        <f>'[2]Order Form'!D4127</f>
        <v>SP50 510226</v>
      </c>
      <c r="F4178" t="str">
        <f>'[2]Order Form'!E4127</f>
        <v>01-01</v>
      </c>
      <c r="G4178">
        <f>'[2]Order Form'!F4127</f>
        <v>0</v>
      </c>
      <c r="H4178">
        <f>'[2]Order Form'!G4127</f>
        <v>0</v>
      </c>
      <c r="I4178" t="str">
        <f>'[2]Order Form'!H4127</f>
        <v>WS INFLATABLE BEACH PILLOW TROPICAL LEAVES</v>
      </c>
      <c r="J4178">
        <f>'[2]Order Form'!I4127</f>
        <v>4</v>
      </c>
      <c r="K4178">
        <f>'[2]Order Form'!J4127</f>
        <v>6.05</v>
      </c>
      <c r="L4178">
        <f>'[2]Order Form'!K4127</f>
        <v>19.95</v>
      </c>
      <c r="M4178">
        <f>'[2]Order Form'!L3954</f>
        <v>0</v>
      </c>
    </row>
    <row r="4179" spans="3:13" ht="15" hidden="1" customHeight="1" outlineLevel="1" x14ac:dyDescent="0.25">
      <c r="C4179" s="59" t="s">
        <v>37</v>
      </c>
      <c r="D4179" s="59" t="s">
        <v>37</v>
      </c>
      <c r="E4179" t="str">
        <f>'[2]Order Form'!D4128</f>
        <v>SP50 510227</v>
      </c>
      <c r="F4179" t="str">
        <f>'[2]Order Form'!E4128</f>
        <v>01-01</v>
      </c>
      <c r="G4179">
        <f>'[2]Order Form'!F4128</f>
        <v>0</v>
      </c>
      <c r="H4179">
        <f>'[2]Order Form'!G4128</f>
        <v>0</v>
      </c>
      <c r="I4179" t="str">
        <f>'[2]Order Form'!H4128</f>
        <v>WS INFLATABLE BEACH PILLOW CALMING STRIPE</v>
      </c>
      <c r="J4179">
        <f>'[2]Order Form'!I4128</f>
        <v>4</v>
      </c>
      <c r="K4179">
        <f>'[2]Order Form'!J4128</f>
        <v>6.05</v>
      </c>
      <c r="L4179">
        <f>'[2]Order Form'!K4128</f>
        <v>19.95</v>
      </c>
      <c r="M4179">
        <f>'[2]Order Form'!L3955</f>
        <v>0</v>
      </c>
    </row>
    <row r="4180" spans="3:13" ht="15" hidden="1" customHeight="1" outlineLevel="1" x14ac:dyDescent="0.25">
      <c r="C4180" s="59" t="s">
        <v>37</v>
      </c>
      <c r="D4180" s="59" t="s">
        <v>37</v>
      </c>
      <c r="E4180">
        <f>'[2]Order Form'!D4129</f>
        <v>0</v>
      </c>
      <c r="F4180">
        <f>'[2]Order Form'!E4129</f>
        <v>0</v>
      </c>
      <c r="G4180">
        <f>'[2]Order Form'!F4129</f>
        <v>0</v>
      </c>
      <c r="H4180">
        <f>'[2]Order Form'!G4129</f>
        <v>0</v>
      </c>
      <c r="I4180">
        <f>'[2]Order Form'!H4129</f>
        <v>0</v>
      </c>
      <c r="J4180">
        <f>'[2]Order Form'!I4129</f>
        <v>0</v>
      </c>
      <c r="K4180">
        <f>'[2]Order Form'!J4129</f>
        <v>0</v>
      </c>
      <c r="L4180">
        <f>'[2]Order Form'!K4129</f>
        <v>0</v>
      </c>
      <c r="M4180">
        <f>'[2]Order Form'!L3956</f>
        <v>0</v>
      </c>
    </row>
    <row r="4181" spans="3:13" ht="15" hidden="1" customHeight="1" outlineLevel="1" x14ac:dyDescent="0.25">
      <c r="C4181" s="59" t="s">
        <v>37</v>
      </c>
      <c r="D4181" s="59" t="s">
        <v>37</v>
      </c>
      <c r="E4181" t="str">
        <f>'[2]Order Form'!D4130</f>
        <v>SP50 WSA207</v>
      </c>
      <c r="F4181" t="str">
        <f>'[2]Order Form'!E4130</f>
        <v>ND</v>
      </c>
      <c r="G4181">
        <f>'[2]Order Form'!F4130</f>
        <v>0</v>
      </c>
      <c r="H4181" t="str">
        <f>'[2]Order Form'!G4130</f>
        <v xml:space="preserve">P </v>
      </c>
      <c r="I4181" t="str">
        <f>'[2]Order Form'!H4130</f>
        <v>WS INFLATABLE BEACH PILLOW FRESH TROPICS SERIES PREPACK</v>
      </c>
      <c r="J4181">
        <f>'[2]Order Form'!I4130</f>
        <v>1</v>
      </c>
      <c r="K4181">
        <f>'[2]Order Form'!J4130</f>
        <v>72.540000000000006</v>
      </c>
      <c r="L4181">
        <f>'[2]Order Form'!K4130</f>
        <v>119.69</v>
      </c>
      <c r="M4181">
        <f>'[2]Order Form'!L3957</f>
        <v>0</v>
      </c>
    </row>
    <row r="4182" spans="3:13" ht="15" hidden="1" customHeight="1" outlineLevel="1" x14ac:dyDescent="0.25">
      <c r="C4182" s="59" t="s">
        <v>37</v>
      </c>
      <c r="D4182" s="59" t="s">
        <v>37</v>
      </c>
      <c r="E4182" t="str">
        <f>'[2]Order Form'!D4131</f>
        <v>SP50 509248</v>
      </c>
      <c r="F4182" t="str">
        <f>'[2]Order Form'!E4131</f>
        <v>ND</v>
      </c>
      <c r="G4182">
        <f>'[2]Order Form'!F4131</f>
        <v>0</v>
      </c>
      <c r="H4182">
        <f>'[2]Order Form'!G4131</f>
        <v>0</v>
      </c>
      <c r="I4182" t="str">
        <f>'[2]Order Form'!H4131</f>
        <v>WS INFLATABLE BEACH PILLOW GEO DOT</v>
      </c>
      <c r="J4182">
        <f>'[2]Order Form'!I4131</f>
        <v>4</v>
      </c>
      <c r="K4182">
        <f>'[2]Order Form'!J4131</f>
        <v>6.05</v>
      </c>
      <c r="L4182">
        <f>'[2]Order Form'!K4131</f>
        <v>19.95</v>
      </c>
      <c r="M4182">
        <f>'[2]Order Form'!L3958</f>
        <v>0</v>
      </c>
    </row>
    <row r="4183" spans="3:13" ht="15" hidden="1" customHeight="1" outlineLevel="1" x14ac:dyDescent="0.25">
      <c r="C4183" s="59" t="s">
        <v>37</v>
      </c>
      <c r="D4183" s="59" t="s">
        <v>37</v>
      </c>
      <c r="E4183" t="str">
        <f>'[2]Order Form'!D4132</f>
        <v>SP50 509249</v>
      </c>
      <c r="F4183" t="str">
        <f>'[2]Order Form'!E4132</f>
        <v>ND</v>
      </c>
      <c r="G4183">
        <f>'[2]Order Form'!F4132</f>
        <v>0</v>
      </c>
      <c r="H4183">
        <f>'[2]Order Form'!G4132</f>
        <v>0</v>
      </c>
      <c r="I4183" t="str">
        <f>'[2]Order Form'!H4132</f>
        <v>WS INFLATABLE BEACH PILLOW FRESH TROPICS</v>
      </c>
      <c r="J4183">
        <f>'[2]Order Form'!I4132</f>
        <v>4</v>
      </c>
      <c r="K4183">
        <f>'[2]Order Form'!J4132</f>
        <v>6.05</v>
      </c>
      <c r="L4183">
        <f>'[2]Order Form'!K4132</f>
        <v>19.95</v>
      </c>
      <c r="M4183">
        <f>'[2]Order Form'!L3959</f>
        <v>0</v>
      </c>
    </row>
    <row r="4184" spans="3:13" ht="15" hidden="1" customHeight="1" outlineLevel="1" x14ac:dyDescent="0.25">
      <c r="C4184" s="59" t="s">
        <v>37</v>
      </c>
      <c r="D4184" s="59" t="s">
        <v>37</v>
      </c>
      <c r="E4184" t="str">
        <f>'[2]Order Form'!D4133</f>
        <v>SP50 509250</v>
      </c>
      <c r="F4184" t="str">
        <f>'[2]Order Form'!E4133</f>
        <v>ND</v>
      </c>
      <c r="G4184">
        <f>'[2]Order Form'!F4133</f>
        <v>0</v>
      </c>
      <c r="H4184">
        <f>'[2]Order Form'!G4133</f>
        <v>0</v>
      </c>
      <c r="I4184" t="str">
        <f>'[2]Order Form'!H4133</f>
        <v>WS INFLATABLE BEACH PILLOW CHEETAH</v>
      </c>
      <c r="J4184">
        <f>'[2]Order Form'!I4133</f>
        <v>4</v>
      </c>
      <c r="K4184">
        <f>'[2]Order Form'!J4133</f>
        <v>6.05</v>
      </c>
      <c r="L4184">
        <f>'[2]Order Form'!K4133</f>
        <v>19.95</v>
      </c>
      <c r="M4184">
        <f>'[2]Order Form'!L3960</f>
        <v>0</v>
      </c>
    </row>
    <row r="4185" spans="3:13" ht="15" hidden="1" customHeight="1" outlineLevel="1" x14ac:dyDescent="0.25">
      <c r="C4185" s="59" t="s">
        <v>37</v>
      </c>
      <c r="D4185" s="59" t="s">
        <v>37</v>
      </c>
      <c r="E4185">
        <f>'[2]Order Form'!D4134</f>
        <v>0</v>
      </c>
      <c r="F4185">
        <f>'[2]Order Form'!E4134</f>
        <v>0</v>
      </c>
      <c r="G4185">
        <f>'[2]Order Form'!F4134</f>
        <v>0</v>
      </c>
      <c r="H4185">
        <f>'[2]Order Form'!G4134</f>
        <v>0</v>
      </c>
      <c r="I4185">
        <f>'[2]Order Form'!H4134</f>
        <v>0</v>
      </c>
      <c r="J4185">
        <f>'[2]Order Form'!I4134</f>
        <v>0</v>
      </c>
      <c r="K4185">
        <f>'[2]Order Form'!J4134</f>
        <v>0</v>
      </c>
      <c r="L4185">
        <f>'[2]Order Form'!K4134</f>
        <v>0</v>
      </c>
      <c r="M4185">
        <f>'[2]Order Form'!L3961</f>
        <v>0</v>
      </c>
    </row>
    <row r="4186" spans="3:13" ht="15" hidden="1" customHeight="1" outlineLevel="1" x14ac:dyDescent="0.25">
      <c r="C4186" s="59" t="s">
        <v>37</v>
      </c>
      <c r="D4186" s="59" t="s">
        <v>37</v>
      </c>
      <c r="E4186" t="str">
        <f>'[2]Order Form'!D4135</f>
        <v>SP50 WSA334</v>
      </c>
      <c r="F4186" t="str">
        <f>'[2]Order Form'!E4135</f>
        <v>ND</v>
      </c>
      <c r="G4186">
        <f>'[2]Order Form'!F4135</f>
        <v>0</v>
      </c>
      <c r="H4186" t="str">
        <f>'[2]Order Form'!G4135</f>
        <v>P</v>
      </c>
      <c r="I4186" t="str">
        <f>'[2]Order Form'!H4135</f>
        <v>WS OVEN MITT PEONY DREAMS SERIES PREPACK</v>
      </c>
      <c r="J4186">
        <f>'[2]Order Form'!I4135</f>
        <v>1</v>
      </c>
      <c r="K4186">
        <f>'[2]Order Form'!J4135</f>
        <v>61.62</v>
      </c>
      <c r="L4186">
        <f>'[2]Order Form'!K4135</f>
        <v>101.67</v>
      </c>
      <c r="M4186" t="e">
        <f>'[2]Order Form'!#REF!</f>
        <v>#REF!</v>
      </c>
    </row>
    <row r="4187" spans="3:13" ht="15" hidden="1" customHeight="1" outlineLevel="1" x14ac:dyDescent="0.25">
      <c r="C4187" s="59" t="s">
        <v>37</v>
      </c>
      <c r="D4187" s="59" t="s">
        <v>37</v>
      </c>
      <c r="E4187" t="str">
        <f>'[2]Order Form'!D4136</f>
        <v>SP50 510403</v>
      </c>
      <c r="F4187" t="str">
        <f>'[2]Order Form'!E4136</f>
        <v>ND</v>
      </c>
      <c r="G4187">
        <f>'[2]Order Form'!F4136</f>
        <v>0</v>
      </c>
      <c r="H4187">
        <f>'[2]Order Form'!G4136</f>
        <v>0</v>
      </c>
      <c r="I4187" t="str">
        <f>'[2]Order Form'!H4136</f>
        <v>WS OVEN MITT PEONY DREAMS</v>
      </c>
      <c r="J4187">
        <f>'[2]Order Form'!I4136</f>
        <v>3</v>
      </c>
      <c r="K4187">
        <f>'[2]Order Form'!J4136</f>
        <v>5.14</v>
      </c>
      <c r="L4187">
        <f>'[2]Order Form'!K4136</f>
        <v>16.95</v>
      </c>
      <c r="M4187">
        <f>'[2]Order Form'!L3962</f>
        <v>0</v>
      </c>
    </row>
    <row r="4188" spans="3:13" ht="15" hidden="1" customHeight="1" outlineLevel="1" x14ac:dyDescent="0.25">
      <c r="C4188" s="59" t="s">
        <v>37</v>
      </c>
      <c r="D4188" s="59" t="s">
        <v>37</v>
      </c>
      <c r="E4188" t="str">
        <f>'[2]Order Form'!D4137</f>
        <v>SP50 510404</v>
      </c>
      <c r="F4188" t="str">
        <f>'[2]Order Form'!E4137</f>
        <v>ND</v>
      </c>
      <c r="G4188">
        <f>'[2]Order Form'!F4137</f>
        <v>0</v>
      </c>
      <c r="H4188">
        <f>'[2]Order Form'!G4137</f>
        <v>0</v>
      </c>
      <c r="I4188" t="str">
        <f>'[2]Order Form'!H4137</f>
        <v>WS OVEN MITT WATERCOLOUR LEOPARD</v>
      </c>
      <c r="J4188">
        <f>'[2]Order Form'!I4137</f>
        <v>3</v>
      </c>
      <c r="K4188">
        <f>'[2]Order Form'!J4137</f>
        <v>5.14</v>
      </c>
      <c r="L4188">
        <f>'[2]Order Form'!K4137</f>
        <v>16.95</v>
      </c>
      <c r="M4188">
        <f>'[2]Order Form'!L3963</f>
        <v>0</v>
      </c>
    </row>
    <row r="4189" spans="3:13" ht="15" hidden="1" customHeight="1" outlineLevel="1" x14ac:dyDescent="0.25">
      <c r="C4189" s="59" t="s">
        <v>37</v>
      </c>
      <c r="D4189" s="59" t="s">
        <v>37</v>
      </c>
      <c r="E4189" t="str">
        <f>'[2]Order Form'!D4138</f>
        <v>SP50 510405</v>
      </c>
      <c r="F4189" t="str">
        <f>'[2]Order Form'!E4138</f>
        <v>ND</v>
      </c>
      <c r="G4189">
        <f>'[2]Order Form'!F4138</f>
        <v>0</v>
      </c>
      <c r="H4189">
        <f>'[2]Order Form'!G4138</f>
        <v>0</v>
      </c>
      <c r="I4189" t="str">
        <f>'[2]Order Form'!H4138</f>
        <v>WS OVEN MITT TROPICAL LEAVES</v>
      </c>
      <c r="J4189">
        <f>'[2]Order Form'!I4138</f>
        <v>3</v>
      </c>
      <c r="K4189">
        <f>'[2]Order Form'!J4138</f>
        <v>5.14</v>
      </c>
      <c r="L4189">
        <f>'[2]Order Form'!K4138</f>
        <v>16.95</v>
      </c>
      <c r="M4189">
        <f>'[2]Order Form'!L3964</f>
        <v>0</v>
      </c>
    </row>
    <row r="4190" spans="3:13" ht="15" hidden="1" customHeight="1" outlineLevel="1" x14ac:dyDescent="0.25">
      <c r="C4190" s="59" t="s">
        <v>37</v>
      </c>
      <c r="D4190" s="59" t="s">
        <v>37</v>
      </c>
      <c r="E4190" t="str">
        <f>'[2]Order Form'!D4139</f>
        <v>SP50 510406</v>
      </c>
      <c r="F4190" t="str">
        <f>'[2]Order Form'!E4139</f>
        <v>ND</v>
      </c>
      <c r="G4190">
        <f>'[2]Order Form'!F4139</f>
        <v>0</v>
      </c>
      <c r="H4190">
        <f>'[2]Order Form'!G4139</f>
        <v>0</v>
      </c>
      <c r="I4190" t="str">
        <f>'[2]Order Form'!H4139</f>
        <v>WS OVEN MITT OVERLAP GEO</v>
      </c>
      <c r="J4190">
        <f>'[2]Order Form'!I4139</f>
        <v>3</v>
      </c>
      <c r="K4190">
        <f>'[2]Order Form'!J4139</f>
        <v>5.14</v>
      </c>
      <c r="L4190">
        <f>'[2]Order Form'!K4139</f>
        <v>16.95</v>
      </c>
      <c r="M4190">
        <f>'[2]Order Form'!L3965</f>
        <v>0</v>
      </c>
    </row>
    <row r="4191" spans="3:13" ht="15" hidden="1" customHeight="1" outlineLevel="1" x14ac:dyDescent="0.25">
      <c r="C4191" s="59" t="s">
        <v>37</v>
      </c>
      <c r="D4191" s="59" t="s">
        <v>37</v>
      </c>
      <c r="E4191">
        <f>'[2]Order Form'!D4140</f>
        <v>0</v>
      </c>
      <c r="F4191">
        <f>'[2]Order Form'!E4140</f>
        <v>0</v>
      </c>
      <c r="G4191">
        <f>'[2]Order Form'!F4140</f>
        <v>0</v>
      </c>
      <c r="H4191">
        <f>'[2]Order Form'!G4140</f>
        <v>0</v>
      </c>
      <c r="I4191">
        <f>'[2]Order Form'!H4140</f>
        <v>0</v>
      </c>
      <c r="J4191">
        <f>'[2]Order Form'!I4140</f>
        <v>0</v>
      </c>
      <c r="K4191">
        <f>'[2]Order Form'!J4140</f>
        <v>0</v>
      </c>
      <c r="L4191">
        <f>'[2]Order Form'!K4140</f>
        <v>0</v>
      </c>
      <c r="M4191">
        <f>'[2]Order Form'!L3966</f>
        <v>0</v>
      </c>
    </row>
    <row r="4192" spans="3:13" ht="15" hidden="1" customHeight="1" outlineLevel="1" x14ac:dyDescent="0.25">
      <c r="C4192" s="59" t="s">
        <v>37</v>
      </c>
      <c r="D4192" s="59" t="s">
        <v>37</v>
      </c>
      <c r="E4192" t="str">
        <f>'[2]Order Form'!D4141</f>
        <v>SP50 WSA335</v>
      </c>
      <c r="F4192" t="str">
        <f>'[2]Order Form'!E4141</f>
        <v>03-09</v>
      </c>
      <c r="G4192">
        <f>'[2]Order Form'!F4141</f>
        <v>0</v>
      </c>
      <c r="H4192" t="str">
        <f>'[2]Order Form'!G4141</f>
        <v>P</v>
      </c>
      <c r="I4192" t="str">
        <f>'[2]Order Form'!H4141</f>
        <v>WS APRON PEONY DREAMS SERIES PREPACK</v>
      </c>
      <c r="J4192">
        <f>'[2]Order Form'!I4141</f>
        <v>1</v>
      </c>
      <c r="K4192">
        <f>'[2]Order Form'!J4141</f>
        <v>108.9</v>
      </c>
      <c r="L4192">
        <f>'[2]Order Form'!K4141</f>
        <v>179.68</v>
      </c>
      <c r="M4192" t="e">
        <f>'[2]Order Form'!#REF!</f>
        <v>#REF!</v>
      </c>
    </row>
    <row r="4193" spans="3:13" ht="15" hidden="1" customHeight="1" outlineLevel="1" x14ac:dyDescent="0.25">
      <c r="C4193" s="59" t="s">
        <v>37</v>
      </c>
      <c r="D4193" s="59" t="s">
        <v>37</v>
      </c>
      <c r="E4193" t="str">
        <f>'[2]Order Form'!D4142</f>
        <v>SP50 510407</v>
      </c>
      <c r="F4193" t="str">
        <f>'[2]Order Form'!E4142</f>
        <v>03-11</v>
      </c>
      <c r="G4193">
        <f>'[2]Order Form'!F4142</f>
        <v>0</v>
      </c>
      <c r="H4193">
        <f>'[2]Order Form'!G4142</f>
        <v>0</v>
      </c>
      <c r="I4193" t="str">
        <f>'[2]Order Form'!H4142</f>
        <v>WS APRON PEONY DREAMS</v>
      </c>
      <c r="J4193">
        <f>'[2]Order Form'!I4142</f>
        <v>3</v>
      </c>
      <c r="K4193">
        <f>'[2]Order Form'!J4142</f>
        <v>9.08</v>
      </c>
      <c r="L4193">
        <f>'[2]Order Form'!K4142</f>
        <v>29.95</v>
      </c>
      <c r="M4193">
        <f>'[2]Order Form'!L3967</f>
        <v>0</v>
      </c>
    </row>
    <row r="4194" spans="3:13" ht="15" hidden="1" customHeight="1" outlineLevel="1" x14ac:dyDescent="0.25">
      <c r="C4194" s="59" t="s">
        <v>37</v>
      </c>
      <c r="D4194" s="59" t="s">
        <v>37</v>
      </c>
      <c r="E4194" t="str">
        <f>'[2]Order Form'!D4143</f>
        <v>SP50 510408</v>
      </c>
      <c r="F4194" t="str">
        <f>'[2]Order Form'!E4143</f>
        <v>03-11</v>
      </c>
      <c r="G4194">
        <f>'[2]Order Form'!F4143</f>
        <v>0</v>
      </c>
      <c r="H4194">
        <f>'[2]Order Form'!G4143</f>
        <v>0</v>
      </c>
      <c r="I4194" t="str">
        <f>'[2]Order Form'!H4143</f>
        <v>WS APRON WATERCOLOUR LEOPARD</v>
      </c>
      <c r="J4194">
        <f>'[2]Order Form'!I4143</f>
        <v>3</v>
      </c>
      <c r="K4194">
        <f>'[2]Order Form'!J4143</f>
        <v>9.08</v>
      </c>
      <c r="L4194">
        <f>'[2]Order Form'!K4143</f>
        <v>29.95</v>
      </c>
      <c r="M4194">
        <f>'[2]Order Form'!L3968</f>
        <v>0</v>
      </c>
    </row>
    <row r="4195" spans="3:13" ht="15" hidden="1" customHeight="1" outlineLevel="1" x14ac:dyDescent="0.25">
      <c r="C4195" s="59" t="s">
        <v>37</v>
      </c>
      <c r="D4195" s="59" t="s">
        <v>37</v>
      </c>
      <c r="E4195" t="str">
        <f>'[2]Order Form'!D4144</f>
        <v>SP50 510409</v>
      </c>
      <c r="F4195" t="str">
        <f>'[2]Order Form'!E4144</f>
        <v>03-11</v>
      </c>
      <c r="G4195">
        <f>'[2]Order Form'!F4144</f>
        <v>0</v>
      </c>
      <c r="H4195">
        <f>'[2]Order Form'!G4144</f>
        <v>0</v>
      </c>
      <c r="I4195" t="str">
        <f>'[2]Order Form'!H4144</f>
        <v>WS APRON TROPICAL LEAVES</v>
      </c>
      <c r="J4195">
        <f>'[2]Order Form'!I4144</f>
        <v>3</v>
      </c>
      <c r="K4195">
        <f>'[2]Order Form'!J4144</f>
        <v>9.08</v>
      </c>
      <c r="L4195">
        <f>'[2]Order Form'!K4144</f>
        <v>29.95</v>
      </c>
      <c r="M4195">
        <f>'[2]Order Form'!L3969</f>
        <v>0</v>
      </c>
    </row>
    <row r="4196" spans="3:13" ht="15" hidden="1" customHeight="1" outlineLevel="1" x14ac:dyDescent="0.25">
      <c r="C4196" s="59" t="s">
        <v>37</v>
      </c>
      <c r="D4196" s="59" t="s">
        <v>37</v>
      </c>
      <c r="E4196" t="str">
        <f>'[2]Order Form'!D4145</f>
        <v>SP50 510410</v>
      </c>
      <c r="F4196" t="str">
        <f>'[2]Order Form'!E4145</f>
        <v>03-11</v>
      </c>
      <c r="G4196">
        <f>'[2]Order Form'!F4145</f>
        <v>0</v>
      </c>
      <c r="H4196">
        <f>'[2]Order Form'!G4145</f>
        <v>0</v>
      </c>
      <c r="I4196" t="str">
        <f>'[2]Order Form'!H4145</f>
        <v>WS APRON OVERLAP GEO</v>
      </c>
      <c r="J4196">
        <f>'[2]Order Form'!I4145</f>
        <v>3</v>
      </c>
      <c r="K4196">
        <f>'[2]Order Form'!J4145</f>
        <v>9.08</v>
      </c>
      <c r="L4196">
        <f>'[2]Order Form'!K4145</f>
        <v>29.95</v>
      </c>
      <c r="M4196">
        <f>'[2]Order Form'!L3970</f>
        <v>0</v>
      </c>
    </row>
    <row r="4197" spans="3:13" ht="15" hidden="1" customHeight="1" outlineLevel="1" x14ac:dyDescent="0.25">
      <c r="C4197" s="59" t="s">
        <v>37</v>
      </c>
      <c r="D4197" s="59" t="s">
        <v>37</v>
      </c>
      <c r="E4197">
        <f>'[2]Order Form'!D4146</f>
        <v>0</v>
      </c>
      <c r="F4197">
        <f>'[2]Order Form'!E4146</f>
        <v>0</v>
      </c>
      <c r="G4197">
        <f>'[2]Order Form'!F4146</f>
        <v>0</v>
      </c>
      <c r="H4197">
        <f>'[2]Order Form'!G4146</f>
        <v>0</v>
      </c>
      <c r="I4197">
        <f>'[2]Order Form'!H4146</f>
        <v>0</v>
      </c>
      <c r="J4197">
        <f>'[2]Order Form'!I4146</f>
        <v>0</v>
      </c>
      <c r="K4197">
        <f>'[2]Order Form'!J4146</f>
        <v>0</v>
      </c>
      <c r="L4197">
        <f>'[2]Order Form'!K4146</f>
        <v>0</v>
      </c>
      <c r="M4197">
        <f>'[2]Order Form'!L3971</f>
        <v>0</v>
      </c>
    </row>
    <row r="4198" spans="3:13" ht="15" hidden="1" customHeight="1" outlineLevel="1" x14ac:dyDescent="0.25">
      <c r="C4198" s="59" t="s">
        <v>37</v>
      </c>
      <c r="D4198" s="59" t="s">
        <v>37</v>
      </c>
      <c r="E4198" t="str">
        <f>'[2]Order Form'!D4147</f>
        <v>SP50 17522</v>
      </c>
      <c r="F4198" t="str">
        <f>'[2]Order Form'!E4147</f>
        <v>08-02</v>
      </c>
      <c r="G4198">
        <f>'[2]Order Form'!F4147</f>
        <v>0</v>
      </c>
      <c r="H4198" t="str">
        <f>'[2]Order Form'!G4147</f>
        <v xml:space="preserve">P
</v>
      </c>
      <c r="I4198" t="str">
        <f>'[2]Order Form'!H4147</f>
        <v>SAX HIGHLIGHTING PALETTE PREPACK (12)</v>
      </c>
      <c r="J4198">
        <f>'[2]Order Form'!I4147</f>
        <v>1</v>
      </c>
      <c r="K4198">
        <f>'[2]Order Form'!J4147</f>
        <v>47.1</v>
      </c>
      <c r="L4198">
        <f>'[2]Order Form'!K4147</f>
        <v>77.72</v>
      </c>
      <c r="M4198">
        <f>'[2]Order Form'!L3972</f>
        <v>0</v>
      </c>
    </row>
    <row r="4199" spans="3:13" ht="15" hidden="1" customHeight="1" outlineLevel="1" x14ac:dyDescent="0.25">
      <c r="C4199" s="59" t="s">
        <v>37</v>
      </c>
      <c r="D4199" s="59" t="s">
        <v>37</v>
      </c>
      <c r="E4199" t="str">
        <f>'[2]Order Form'!D4148</f>
        <v>SP50 17521</v>
      </c>
      <c r="F4199" t="str">
        <f>'[2]Order Form'!E4148</f>
        <v>08-02</v>
      </c>
      <c r="G4199">
        <f>'[2]Order Form'!F4148</f>
        <v>0</v>
      </c>
      <c r="H4199">
        <f>'[2]Order Form'!G4148</f>
        <v>0</v>
      </c>
      <c r="I4199" t="str">
        <f>'[2]Order Form'!H4148</f>
        <v>SAX HIGHLIGHTING PALETTE</v>
      </c>
      <c r="J4199">
        <f>'[2]Order Form'!I4148</f>
        <v>6</v>
      </c>
      <c r="K4199">
        <f>'[2]Order Form'!J4148</f>
        <v>3.93</v>
      </c>
      <c r="L4199">
        <f>'[2]Order Form'!K4148</f>
        <v>6.48</v>
      </c>
      <c r="M4199">
        <f>'[2]Order Form'!L3973</f>
        <v>0</v>
      </c>
    </row>
    <row r="4200" spans="3:13" ht="15" hidden="1" customHeight="1" outlineLevel="1" x14ac:dyDescent="0.25">
      <c r="C4200" s="59" t="s">
        <v>37</v>
      </c>
      <c r="D4200" s="59" t="s">
        <v>37</v>
      </c>
      <c r="E4200">
        <f>'[2]Order Form'!D4149</f>
        <v>0</v>
      </c>
      <c r="F4200">
        <f>'[2]Order Form'!E4149</f>
        <v>0</v>
      </c>
      <c r="G4200">
        <f>'[2]Order Form'!F4149</f>
        <v>0</v>
      </c>
      <c r="H4200">
        <f>'[2]Order Form'!G4149</f>
        <v>0</v>
      </c>
      <c r="I4200">
        <f>'[2]Order Form'!H4149</f>
        <v>0</v>
      </c>
      <c r="J4200">
        <f>'[2]Order Form'!I4149</f>
        <v>0</v>
      </c>
      <c r="K4200">
        <f>'[2]Order Form'!J4149</f>
        <v>0</v>
      </c>
      <c r="L4200">
        <f>'[2]Order Form'!K4149</f>
        <v>0</v>
      </c>
      <c r="M4200">
        <f>'[2]Order Form'!L3974</f>
        <v>0</v>
      </c>
    </row>
    <row r="4201" spans="3:13" ht="15" hidden="1" customHeight="1" outlineLevel="1" x14ac:dyDescent="0.25">
      <c r="C4201" s="59" t="s">
        <v>37</v>
      </c>
      <c r="D4201" s="59" t="s">
        <v>37</v>
      </c>
      <c r="E4201" t="str">
        <f>'[2]Order Form'!D4150</f>
        <v>SP50 17524</v>
      </c>
      <c r="F4201" t="str">
        <f>'[2]Order Form'!E4150</f>
        <v>08-02</v>
      </c>
      <c r="G4201">
        <f>'[2]Order Form'!F4150</f>
        <v>0</v>
      </c>
      <c r="H4201" t="str">
        <f>'[2]Order Form'!G4150</f>
        <v>P</v>
      </c>
      <c r="I4201" t="str">
        <f>'[2]Order Form'!H4150</f>
        <v>SAX BRONZE STUDIO PREPACK (10)</v>
      </c>
      <c r="J4201">
        <f>'[2]Order Form'!I4150</f>
        <v>1</v>
      </c>
      <c r="K4201">
        <f>'[2]Order Form'!J4150</f>
        <v>45.3</v>
      </c>
      <c r="L4201">
        <f>'[2]Order Form'!K4150</f>
        <v>74.739999999999995</v>
      </c>
      <c r="M4201">
        <f>'[2]Order Form'!L3975</f>
        <v>0</v>
      </c>
    </row>
    <row r="4202" spans="3:13" ht="15" hidden="1" customHeight="1" outlineLevel="1" x14ac:dyDescent="0.25">
      <c r="C4202" s="59" t="s">
        <v>37</v>
      </c>
      <c r="D4202" s="59" t="s">
        <v>37</v>
      </c>
      <c r="E4202" t="str">
        <f>'[2]Order Form'!D4151</f>
        <v>SP50 17523</v>
      </c>
      <c r="F4202" t="str">
        <f>'[2]Order Form'!E4151</f>
        <v>08-02</v>
      </c>
      <c r="G4202">
        <f>'[2]Order Form'!F4151</f>
        <v>0</v>
      </c>
      <c r="H4202">
        <f>'[2]Order Form'!G4151</f>
        <v>0</v>
      </c>
      <c r="I4202" t="str">
        <f>'[2]Order Form'!H4151</f>
        <v>SAX BRONZE STUDIO</v>
      </c>
      <c r="J4202">
        <f>'[2]Order Form'!I4151</f>
        <v>4</v>
      </c>
      <c r="K4202">
        <f>'[2]Order Form'!J4151</f>
        <v>4.53</v>
      </c>
      <c r="L4202">
        <f>'[2]Order Form'!K4151</f>
        <v>7.47</v>
      </c>
      <c r="M4202">
        <f>'[2]Order Form'!L3976</f>
        <v>0</v>
      </c>
    </row>
    <row r="4203" spans="3:13" ht="15" hidden="1" customHeight="1" outlineLevel="1" x14ac:dyDescent="0.25">
      <c r="C4203" s="59" t="s">
        <v>37</v>
      </c>
      <c r="D4203" s="59" t="s">
        <v>37</v>
      </c>
      <c r="E4203">
        <f>'[2]Order Form'!D4152</f>
        <v>0</v>
      </c>
      <c r="F4203">
        <f>'[2]Order Form'!E4152</f>
        <v>0</v>
      </c>
      <c r="G4203">
        <f>'[2]Order Form'!F4152</f>
        <v>0</v>
      </c>
      <c r="H4203">
        <f>'[2]Order Form'!G4152</f>
        <v>0</v>
      </c>
      <c r="I4203">
        <f>'[2]Order Form'!H4152</f>
        <v>0</v>
      </c>
      <c r="J4203">
        <f>'[2]Order Form'!I4152</f>
        <v>0</v>
      </c>
      <c r="K4203">
        <f>'[2]Order Form'!J4152</f>
        <v>0</v>
      </c>
      <c r="L4203">
        <f>'[2]Order Form'!K4152</f>
        <v>0</v>
      </c>
      <c r="M4203">
        <f>'[2]Order Form'!L3977</f>
        <v>0</v>
      </c>
    </row>
    <row r="4204" spans="3:13" ht="15" hidden="1" customHeight="1" outlineLevel="1" x14ac:dyDescent="0.25">
      <c r="C4204" s="59" t="s">
        <v>37</v>
      </c>
      <c r="D4204" s="59" t="s">
        <v>37</v>
      </c>
      <c r="E4204">
        <f>'[2]Order Form'!D4153</f>
        <v>0</v>
      </c>
      <c r="F4204">
        <f>'[2]Order Form'!E4153</f>
        <v>0</v>
      </c>
      <c r="G4204">
        <f>'[2]Order Form'!F4153</f>
        <v>0</v>
      </c>
      <c r="H4204">
        <f>'[2]Order Form'!G4153</f>
        <v>0</v>
      </c>
      <c r="I4204">
        <f>'[2]Order Form'!H4153</f>
        <v>0</v>
      </c>
      <c r="J4204">
        <f>'[2]Order Form'!I4153</f>
        <v>0</v>
      </c>
      <c r="K4204">
        <f>'[2]Order Form'!J4153</f>
        <v>0</v>
      </c>
      <c r="L4204">
        <f>'[2]Order Form'!K4153</f>
        <v>0</v>
      </c>
      <c r="M4204">
        <f>'[2]Order Form'!L3978</f>
        <v>0</v>
      </c>
    </row>
    <row r="4205" spans="3:13" ht="15" hidden="1" customHeight="1" outlineLevel="1" x14ac:dyDescent="0.25">
      <c r="C4205" s="59" t="s">
        <v>37</v>
      </c>
      <c r="D4205" s="59" t="s">
        <v>37</v>
      </c>
      <c r="E4205" t="str">
        <f>'[2]Order Form'!D4154</f>
        <v>X3 WSC028</v>
      </c>
      <c r="F4205" t="str">
        <f>'[2]Order Form'!E4154</f>
        <v>ND-40</v>
      </c>
      <c r="G4205">
        <f>'[2]Order Form'!F4154</f>
        <v>0</v>
      </c>
      <c r="H4205" t="str">
        <f>'[2]Order Form'!G4154</f>
        <v xml:space="preserve">P </v>
      </c>
      <c r="I4205" t="str">
        <f>'[2]Order Form'!H4154</f>
        <v>WS SOAP SENTIMENTS PREPACK (16)</v>
      </c>
      <c r="J4205">
        <f>'[2]Order Form'!I4154</f>
        <v>1</v>
      </c>
      <c r="K4205">
        <f>'[2]Order Form'!J4154</f>
        <v>29.12</v>
      </c>
      <c r="L4205">
        <f>'[2]Order Form'!K4154</f>
        <v>48.05</v>
      </c>
      <c r="M4205">
        <f>'[2]Order Form'!L3979</f>
        <v>0</v>
      </c>
    </row>
    <row r="4206" spans="3:13" ht="15" hidden="1" customHeight="1" outlineLevel="1" x14ac:dyDescent="0.25">
      <c r="C4206" s="59" t="s">
        <v>37</v>
      </c>
      <c r="D4206" s="59" t="s">
        <v>37</v>
      </c>
      <c r="E4206">
        <f>'[2]Order Form'!D4155</f>
        <v>0</v>
      </c>
      <c r="F4206">
        <f>'[2]Order Form'!E4155</f>
        <v>0</v>
      </c>
      <c r="G4206">
        <f>'[2]Order Form'!F4155</f>
        <v>0</v>
      </c>
      <c r="H4206">
        <f>'[2]Order Form'!G4155</f>
        <v>0</v>
      </c>
      <c r="I4206">
        <f>'[2]Order Form'!H4155</f>
        <v>0</v>
      </c>
      <c r="J4206">
        <f>'[2]Order Form'!I4155</f>
        <v>0</v>
      </c>
      <c r="K4206">
        <f>'[2]Order Form'!J4155</f>
        <v>0</v>
      </c>
      <c r="L4206">
        <f>'[2]Order Form'!K4155</f>
        <v>0</v>
      </c>
      <c r="M4206">
        <f>'[2]Order Form'!L3980</f>
        <v>0</v>
      </c>
    </row>
    <row r="4207" spans="3:13" ht="15" hidden="1" customHeight="1" outlineLevel="1" x14ac:dyDescent="0.25">
      <c r="C4207" s="59" t="s">
        <v>37</v>
      </c>
      <c r="D4207" s="59" t="s">
        <v>37</v>
      </c>
      <c r="E4207" t="str">
        <f>'[2]Order Form'!D4156</f>
        <v>X3 WSC056</v>
      </c>
      <c r="F4207" t="str">
        <f>'[2]Order Form'!E4156</f>
        <v>05-06</v>
      </c>
      <c r="G4207">
        <f>'[2]Order Form'!F4156</f>
        <v>0</v>
      </c>
      <c r="H4207" t="str">
        <f>'[2]Order Form'!G4156</f>
        <v>P</v>
      </c>
      <c r="I4207" t="str">
        <f>'[2]Order Form'!H4156</f>
        <v>WS COLOUR BLOCK SHOWER STEAMERS PREPACK (24)</v>
      </c>
      <c r="J4207">
        <f>'[2]Order Form'!I4156</f>
        <v>1</v>
      </c>
      <c r="K4207">
        <f>'[2]Order Form'!J4156</f>
        <v>43.68</v>
      </c>
      <c r="L4207">
        <f>'[2]Order Form'!K4156</f>
        <v>118.8</v>
      </c>
      <c r="M4207">
        <f>'[2]Order Form'!L3981</f>
        <v>0</v>
      </c>
    </row>
    <row r="4208" spans="3:13" ht="15" hidden="1" customHeight="1" outlineLevel="1" x14ac:dyDescent="0.25">
      <c r="C4208" s="59" t="s">
        <v>37</v>
      </c>
      <c r="D4208" s="59" t="s">
        <v>37</v>
      </c>
      <c r="E4208" t="str">
        <f>'[2]Order Form'!D4157</f>
        <v>X3 WSC054</v>
      </c>
      <c r="F4208" t="str">
        <f>'[2]Order Form'!E4157</f>
        <v>05-06</v>
      </c>
      <c r="G4208">
        <f>'[2]Order Form'!F4157</f>
        <v>0</v>
      </c>
      <c r="H4208" t="str">
        <f>'[2]Order Form'!G4157</f>
        <v xml:space="preserve">P </v>
      </c>
      <c r="I4208" t="str">
        <f>'[2]Order Form'!H4157</f>
        <v>WS COLOUR BLOCK BATH SALTS PREPACK (16)</v>
      </c>
      <c r="J4208">
        <f>'[2]Order Form'!I4157</f>
        <v>1</v>
      </c>
      <c r="K4208">
        <f>'[2]Order Form'!J4157</f>
        <v>29.12</v>
      </c>
      <c r="L4208">
        <f>'[2]Order Form'!K4157</f>
        <v>79.2</v>
      </c>
      <c r="M4208">
        <f>'[2]Order Form'!L3982</f>
        <v>0</v>
      </c>
    </row>
    <row r="4209" spans="3:13" ht="15" hidden="1" customHeight="1" outlineLevel="1" x14ac:dyDescent="0.25">
      <c r="C4209" s="59" t="s">
        <v>37</v>
      </c>
      <c r="D4209" s="59" t="s">
        <v>37</v>
      </c>
      <c r="E4209">
        <f>'[2]Order Form'!D4158</f>
        <v>0</v>
      </c>
      <c r="F4209">
        <f>'[2]Order Form'!E4158</f>
        <v>0</v>
      </c>
      <c r="G4209">
        <f>'[2]Order Form'!F4158</f>
        <v>0</v>
      </c>
      <c r="H4209">
        <f>'[2]Order Form'!G4158</f>
        <v>0</v>
      </c>
      <c r="I4209">
        <f>'[2]Order Form'!H4158</f>
        <v>0</v>
      </c>
      <c r="J4209">
        <f>'[2]Order Form'!I4158</f>
        <v>0</v>
      </c>
      <c r="K4209">
        <f>'[2]Order Form'!J4158</f>
        <v>0</v>
      </c>
      <c r="L4209">
        <f>'[2]Order Form'!K4158</f>
        <v>0</v>
      </c>
      <c r="M4209">
        <f>'[2]Order Form'!L3983</f>
        <v>0</v>
      </c>
    </row>
    <row r="4210" spans="3:13" ht="15" hidden="1" customHeight="1" outlineLevel="1" x14ac:dyDescent="0.25">
      <c r="C4210" s="59" t="s">
        <v>37</v>
      </c>
      <c r="D4210" s="59" t="s">
        <v>37</v>
      </c>
      <c r="E4210" t="str">
        <f>'[2]Order Form'!D4159</f>
        <v>X3 80530</v>
      </c>
      <c r="F4210" t="str">
        <f>'[2]Order Form'!E4159</f>
        <v>ND-41</v>
      </c>
      <c r="G4210">
        <f>'[2]Order Form'!F4159</f>
        <v>0</v>
      </c>
      <c r="H4210" t="str">
        <f>'[2]Order Form'!G4159</f>
        <v>P</v>
      </c>
      <c r="I4210" t="str">
        <f>'[2]Order Form'!H4159</f>
        <v>AA PASTEL BUBBLE CANDLE IN GIFT BOX PREPACK(12)</v>
      </c>
      <c r="J4210">
        <f>'[2]Order Form'!I4159</f>
        <v>1</v>
      </c>
      <c r="K4210">
        <f>'[2]Order Form'!J4159</f>
        <v>21.84</v>
      </c>
      <c r="L4210">
        <f>'[2]Order Form'!K4159</f>
        <v>36.04</v>
      </c>
      <c r="M4210">
        <f>'[2]Order Form'!L3984</f>
        <v>0</v>
      </c>
    </row>
    <row r="4211" spans="3:13" ht="15" hidden="1" customHeight="1" outlineLevel="1" x14ac:dyDescent="0.25">
      <c r="C4211" s="59" t="s">
        <v>37</v>
      </c>
      <c r="D4211" s="59" t="s">
        <v>37</v>
      </c>
      <c r="E4211">
        <f>'[2]Order Form'!D4160</f>
        <v>0</v>
      </c>
      <c r="F4211">
        <f>'[2]Order Form'!E4160</f>
        <v>0</v>
      </c>
      <c r="G4211">
        <f>'[2]Order Form'!F4160</f>
        <v>0</v>
      </c>
      <c r="H4211">
        <f>'[2]Order Form'!G4160</f>
        <v>0</v>
      </c>
      <c r="I4211">
        <f>'[2]Order Form'!H4160</f>
        <v>0</v>
      </c>
      <c r="J4211">
        <f>'[2]Order Form'!I4160</f>
        <v>0</v>
      </c>
      <c r="K4211">
        <f>'[2]Order Form'!J4160</f>
        <v>0</v>
      </c>
      <c r="L4211">
        <f>'[2]Order Form'!K4160</f>
        <v>0</v>
      </c>
      <c r="M4211" t="e">
        <f>'[2]Order Form'!#REF!</f>
        <v>#REF!</v>
      </c>
    </row>
    <row r="4212" spans="3:13" ht="15" hidden="1" customHeight="1" outlineLevel="1" x14ac:dyDescent="0.25">
      <c r="C4212" s="59" t="s">
        <v>37</v>
      </c>
      <c r="D4212" s="59" t="s">
        <v>37</v>
      </c>
      <c r="E4212" t="str">
        <f>'[2]Order Form'!D4161</f>
        <v>X3 5151</v>
      </c>
      <c r="F4212" t="str">
        <f>'[2]Order Form'!E4161</f>
        <v>05-12</v>
      </c>
      <c r="G4212">
        <f>'[2]Order Form'!F4161</f>
        <v>0</v>
      </c>
      <c r="H4212">
        <f>'[2]Order Form'!G4161</f>
        <v>0</v>
      </c>
      <c r="I4212" t="str">
        <f>'[2]Order Form'!H4161</f>
        <v>AA SPA@HOME SALT SCRUB 300G CALENDULA &amp; BERGAMOT</v>
      </c>
      <c r="J4212">
        <f>'[2]Order Form'!I4161</f>
        <v>6</v>
      </c>
      <c r="K4212">
        <f>'[2]Order Form'!J4161</f>
        <v>1.82</v>
      </c>
      <c r="L4212">
        <f>'[2]Order Form'!K4161</f>
        <v>3</v>
      </c>
      <c r="M4212">
        <f>'[2]Order Form'!L3985</f>
        <v>0</v>
      </c>
    </row>
    <row r="4213" spans="3:13" ht="15" hidden="1" customHeight="1" outlineLevel="1" x14ac:dyDescent="0.25">
      <c r="C4213" s="59" t="s">
        <v>37</v>
      </c>
      <c r="D4213" s="59" t="s">
        <v>37</v>
      </c>
      <c r="E4213" t="str">
        <f>'[2]Order Form'!D4162</f>
        <v>X3 5152</v>
      </c>
      <c r="F4213" t="str">
        <f>'[2]Order Form'!E4162</f>
        <v>05-12</v>
      </c>
      <c r="G4213">
        <f>'[2]Order Form'!F4162</f>
        <v>0</v>
      </c>
      <c r="H4213">
        <f>'[2]Order Form'!G4162</f>
        <v>0</v>
      </c>
      <c r="I4213" t="str">
        <f>'[2]Order Form'!H4162</f>
        <v>AA SPA@HOME BATH ROCKS 150G CALENDULA &amp; BERGAMOT</v>
      </c>
      <c r="J4213">
        <f>'[2]Order Form'!I4162</f>
        <v>6</v>
      </c>
      <c r="K4213">
        <f>'[2]Order Form'!J4162</f>
        <v>1.82</v>
      </c>
      <c r="L4213">
        <f>'[2]Order Form'!K4162</f>
        <v>3</v>
      </c>
      <c r="M4213">
        <f>'[2]Order Form'!L3986</f>
        <v>0</v>
      </c>
    </row>
    <row r="4214" spans="3:13" ht="15" hidden="1" customHeight="1" outlineLevel="1" x14ac:dyDescent="0.25">
      <c r="C4214" s="59" t="s">
        <v>37</v>
      </c>
      <c r="D4214" s="59" t="s">
        <v>37</v>
      </c>
      <c r="E4214">
        <f>'[2]Order Form'!D4163</f>
        <v>0</v>
      </c>
      <c r="F4214">
        <f>'[2]Order Form'!E4163</f>
        <v>0</v>
      </c>
      <c r="G4214">
        <f>'[2]Order Form'!F4163</f>
        <v>0</v>
      </c>
      <c r="H4214">
        <f>'[2]Order Form'!G4163</f>
        <v>0</v>
      </c>
      <c r="I4214">
        <f>'[2]Order Form'!H4163</f>
        <v>0</v>
      </c>
      <c r="J4214">
        <f>'[2]Order Form'!I4163</f>
        <v>0</v>
      </c>
      <c r="K4214">
        <f>'[2]Order Form'!J4163</f>
        <v>0</v>
      </c>
      <c r="L4214">
        <f>'[2]Order Form'!K4163</f>
        <v>0</v>
      </c>
      <c r="M4214">
        <f>'[2]Order Form'!L3987</f>
        <v>0</v>
      </c>
    </row>
    <row r="4215" spans="3:13" ht="15" hidden="1" customHeight="1" outlineLevel="1" x14ac:dyDescent="0.25">
      <c r="C4215" s="59" t="s">
        <v>37</v>
      </c>
      <c r="D4215" s="59" t="s">
        <v>37</v>
      </c>
      <c r="E4215" t="str">
        <f>'[2]Order Form'!D4164</f>
        <v>X3 80525</v>
      </c>
      <c r="F4215" t="str">
        <f>'[2]Order Form'!E4164</f>
        <v>ND-41</v>
      </c>
      <c r="G4215">
        <f>'[2]Order Form'!F4164</f>
        <v>0</v>
      </c>
      <c r="H4215" t="str">
        <f>'[2]Order Form'!G4164</f>
        <v>P</v>
      </c>
      <c r="I4215" t="str">
        <f>'[2]Order Form'!H4164</f>
        <v>AA NATURE FRESH BATH SALTS PREPACK (16)</v>
      </c>
      <c r="J4215">
        <f>'[2]Order Form'!I4164</f>
        <v>1</v>
      </c>
      <c r="K4215">
        <f>'[2]Order Form'!J4164</f>
        <v>29.12</v>
      </c>
      <c r="L4215">
        <f>'[2]Order Form'!K4164</f>
        <v>36.17</v>
      </c>
      <c r="M4215">
        <f>'[2]Order Form'!L3988</f>
        <v>0</v>
      </c>
    </row>
    <row r="4216" spans="3:13" ht="15" hidden="1" customHeight="1" outlineLevel="1" x14ac:dyDescent="0.25">
      <c r="C4216" s="59" t="s">
        <v>37</v>
      </c>
      <c r="D4216" s="59" t="s">
        <v>37</v>
      </c>
      <c r="E4216">
        <f>'[2]Order Form'!D4165</f>
        <v>0</v>
      </c>
      <c r="F4216">
        <f>'[2]Order Form'!E4165</f>
        <v>0</v>
      </c>
      <c r="G4216">
        <f>'[2]Order Form'!F4165</f>
        <v>0</v>
      </c>
      <c r="H4216">
        <f>'[2]Order Form'!G4165</f>
        <v>0</v>
      </c>
      <c r="I4216">
        <f>'[2]Order Form'!H4165</f>
        <v>0</v>
      </c>
      <c r="J4216">
        <f>'[2]Order Form'!I4165</f>
        <v>0</v>
      </c>
      <c r="K4216">
        <f>'[2]Order Form'!J4165</f>
        <v>0</v>
      </c>
      <c r="L4216">
        <f>'[2]Order Form'!K4165</f>
        <v>0</v>
      </c>
      <c r="M4216">
        <f>'[2]Order Form'!L3989</f>
        <v>0</v>
      </c>
    </row>
    <row r="4217" spans="3:13" ht="15" hidden="1" customHeight="1" outlineLevel="1" x14ac:dyDescent="0.25">
      <c r="C4217" s="59" t="s">
        <v>37</v>
      </c>
      <c r="D4217" s="59" t="s">
        <v>37</v>
      </c>
      <c r="E4217" t="str">
        <f>'[2]Order Form'!D4166</f>
        <v>X3 3888</v>
      </c>
      <c r="F4217" t="str">
        <f>'[2]Order Form'!E4166</f>
        <v>ND</v>
      </c>
      <c r="G4217">
        <f>'[2]Order Form'!F4166</f>
        <v>0</v>
      </c>
      <c r="H4217" t="str">
        <f>'[2]Order Form'!G4166</f>
        <v xml:space="preserve">P </v>
      </c>
      <c r="I4217" t="str">
        <f>'[2]Order Form'!H4166</f>
        <v>TBC CUCUMBER &amp; LIME SOAP 150G W/DISPLAY (24 PIECES)</v>
      </c>
      <c r="J4217">
        <f>'[2]Order Form'!I4166</f>
        <v>1</v>
      </c>
      <c r="K4217">
        <f>'[2]Order Form'!J4166</f>
        <v>43.68</v>
      </c>
      <c r="L4217">
        <f>'[2]Order Form'!K4166</f>
        <v>72.069999999999993</v>
      </c>
      <c r="M4217">
        <f>'[2]Order Form'!L3990</f>
        <v>0</v>
      </c>
    </row>
    <row r="4218" spans="3:13" ht="15" hidden="1" customHeight="1" outlineLevel="1" x14ac:dyDescent="0.25">
      <c r="C4218" s="59" t="s">
        <v>37</v>
      </c>
      <c r="D4218" s="59" t="s">
        <v>37</v>
      </c>
      <c r="E4218" t="str">
        <f>'[2]Order Form'!D4167</f>
        <v>X3 3886</v>
      </c>
      <c r="F4218" t="str">
        <f>'[2]Order Form'!E4167</f>
        <v>ND</v>
      </c>
      <c r="G4218">
        <f>'[2]Order Form'!F4167</f>
        <v>0</v>
      </c>
      <c r="H4218" t="str">
        <f>'[2]Order Form'!G4167</f>
        <v xml:space="preserve">P </v>
      </c>
      <c r="I4218" t="str">
        <f>'[2]Order Form'!H4167</f>
        <v>TBC CARAMEL &amp; VANILLA SOAP 150G W/DISPLAY (24 PIECES)</v>
      </c>
      <c r="J4218">
        <f>'[2]Order Form'!I4167</f>
        <v>1</v>
      </c>
      <c r="K4218">
        <f>'[2]Order Form'!J4167</f>
        <v>43.68</v>
      </c>
      <c r="L4218">
        <f>'[2]Order Form'!K4167</f>
        <v>72.069999999999993</v>
      </c>
      <c r="M4218">
        <f>'[2]Order Form'!L3994</f>
        <v>0</v>
      </c>
    </row>
    <row r="4219" spans="3:13" ht="15" hidden="1" customHeight="1" outlineLevel="1" x14ac:dyDescent="0.25">
      <c r="C4219" s="59" t="s">
        <v>37</v>
      </c>
      <c r="D4219" s="59" t="s">
        <v>37</v>
      </c>
      <c r="E4219">
        <f>'[2]Order Form'!D4168</f>
        <v>0</v>
      </c>
      <c r="F4219">
        <f>'[2]Order Form'!E4168</f>
        <v>0</v>
      </c>
      <c r="G4219">
        <f>'[2]Order Form'!F4168</f>
        <v>0</v>
      </c>
      <c r="H4219">
        <f>'[2]Order Form'!G4168</f>
        <v>0</v>
      </c>
      <c r="I4219">
        <f>'[2]Order Form'!H4168</f>
        <v>0</v>
      </c>
      <c r="J4219">
        <f>'[2]Order Form'!I4168</f>
        <v>0</v>
      </c>
      <c r="K4219">
        <f>'[2]Order Form'!J4168</f>
        <v>0</v>
      </c>
      <c r="L4219">
        <f>'[2]Order Form'!K4168</f>
        <v>0</v>
      </c>
      <c r="M4219">
        <f>'[2]Order Form'!L3995</f>
        <v>0</v>
      </c>
    </row>
    <row r="4220" spans="3:13" ht="15" hidden="1" customHeight="1" outlineLevel="1" x14ac:dyDescent="0.25">
      <c r="C4220" s="59" t="s">
        <v>37</v>
      </c>
      <c r="D4220" s="59" t="s">
        <v>37</v>
      </c>
      <c r="E4220">
        <f>'[2]Order Form'!D4169</f>
        <v>0</v>
      </c>
      <c r="F4220">
        <f>'[2]Order Form'!E4169</f>
        <v>0</v>
      </c>
      <c r="G4220">
        <f>'[2]Order Form'!F4169</f>
        <v>0</v>
      </c>
      <c r="H4220">
        <f>'[2]Order Form'!G4169</f>
        <v>0</v>
      </c>
      <c r="I4220">
        <f>'[2]Order Form'!H4169</f>
        <v>0</v>
      </c>
      <c r="J4220">
        <f>'[2]Order Form'!I4169</f>
        <v>0</v>
      </c>
      <c r="K4220">
        <f>'[2]Order Form'!J4169</f>
        <v>0</v>
      </c>
      <c r="L4220">
        <f>'[2]Order Form'!K4169</f>
        <v>0</v>
      </c>
      <c r="M4220">
        <f>'[2]Order Form'!L3996</f>
        <v>0</v>
      </c>
    </row>
    <row r="4221" spans="3:13" ht="15" hidden="1" customHeight="1" outlineLevel="1" x14ac:dyDescent="0.25">
      <c r="C4221" s="59" t="s">
        <v>37</v>
      </c>
      <c r="D4221" s="59" t="s">
        <v>37</v>
      </c>
      <c r="E4221" t="str">
        <f>'[2]Order Form'!D4170</f>
        <v>X5 80582</v>
      </c>
      <c r="F4221" t="str">
        <f>'[2]Order Form'!E4170</f>
        <v xml:space="preserve">05 </v>
      </c>
      <c r="G4221">
        <f>'[2]Order Form'!F4170</f>
        <v>0</v>
      </c>
      <c r="H4221" t="str">
        <f>'[2]Order Form'!G4170</f>
        <v>p</v>
      </c>
      <c r="I4221" t="str">
        <f>'[2]Order Form'!H4170</f>
        <v>TBC/AROME/WS  $5 SPECIAL PREPACK (100)</v>
      </c>
      <c r="J4221">
        <f>'[2]Order Form'!I4170</f>
        <v>1</v>
      </c>
      <c r="K4221">
        <f>'[2]Order Form'!J4170</f>
        <v>303</v>
      </c>
      <c r="L4221">
        <f>'[2]Order Form'!K4170</f>
        <v>499.95</v>
      </c>
      <c r="M4221">
        <f>'[2]Order Form'!L3997</f>
        <v>0</v>
      </c>
    </row>
    <row r="4222" spans="3:13" ht="15" hidden="1" customHeight="1" outlineLevel="1" x14ac:dyDescent="0.25">
      <c r="C4222" s="59" t="s">
        <v>37</v>
      </c>
      <c r="D4222" s="59" t="s">
        <v>37</v>
      </c>
      <c r="E4222" t="str">
        <f>'[2]Order Form'!D4171</f>
        <v>S907</v>
      </c>
      <c r="F4222" t="str">
        <f>'[2]Order Form'!E4171</f>
        <v>090</v>
      </c>
      <c r="G4222">
        <f>'[2]Order Form'!F4171</f>
        <v>0</v>
      </c>
      <c r="H4222">
        <f>'[2]Order Form'!G4171</f>
        <v>0</v>
      </c>
      <c r="I4222" t="str">
        <f>'[2]Order Form'!H4171</f>
        <v>** RED DISPLAY DUMP BIN 
(Not Included.  Order if Required)</v>
      </c>
      <c r="J4222">
        <f>'[2]Order Form'!I4171</f>
        <v>1</v>
      </c>
      <c r="K4222">
        <f>'[2]Order Form'!J4171</f>
        <v>0</v>
      </c>
      <c r="L4222">
        <f>'[2]Order Form'!K4171</f>
        <v>0</v>
      </c>
      <c r="M4222">
        <f>'[2]Order Form'!L3998</f>
        <v>0</v>
      </c>
    </row>
    <row r="4223" spans="3:13" ht="15" hidden="1" customHeight="1" outlineLevel="1" x14ac:dyDescent="0.25">
      <c r="C4223" s="59" t="s">
        <v>37</v>
      </c>
      <c r="D4223" s="59" t="s">
        <v>37</v>
      </c>
      <c r="E4223">
        <f>'[2]Order Form'!D4172</f>
        <v>0</v>
      </c>
      <c r="F4223">
        <f>'[2]Order Form'!E4172</f>
        <v>0</v>
      </c>
      <c r="G4223">
        <f>'[2]Order Form'!F4172</f>
        <v>0</v>
      </c>
      <c r="H4223">
        <f>'[2]Order Form'!G4172</f>
        <v>0</v>
      </c>
      <c r="I4223">
        <f>'[2]Order Form'!H4172</f>
        <v>0</v>
      </c>
      <c r="J4223">
        <f>'[2]Order Form'!I4172</f>
        <v>0</v>
      </c>
      <c r="K4223">
        <f>'[2]Order Form'!J4172</f>
        <v>0</v>
      </c>
      <c r="L4223">
        <f>'[2]Order Form'!K4172</f>
        <v>0</v>
      </c>
      <c r="M4223">
        <f>'[2]Order Form'!L3999</f>
        <v>0</v>
      </c>
    </row>
    <row r="4224" spans="3:13" ht="15" hidden="1" customHeight="1" outlineLevel="1" x14ac:dyDescent="0.25">
      <c r="C4224" s="59" t="s">
        <v>37</v>
      </c>
      <c r="D4224" s="59" t="s">
        <v>37</v>
      </c>
      <c r="E4224" t="str">
        <f>'[2]Order Form'!D4173</f>
        <v>X5 WSC057</v>
      </c>
      <c r="F4224" t="str">
        <f>'[2]Order Form'!E4173</f>
        <v>05-06</v>
      </c>
      <c r="G4224">
        <f>'[2]Order Form'!F4173</f>
        <v>0</v>
      </c>
      <c r="H4224" t="str">
        <f>'[2]Order Form'!G4173</f>
        <v>P</v>
      </c>
      <c r="I4224" t="str">
        <f>'[2]Order Form'!H4173</f>
        <v>WS COLOUR BLOCK SOAP ON A ROPE PREPACK (16)</v>
      </c>
      <c r="J4224">
        <f>'[2]Order Form'!I4173</f>
        <v>1</v>
      </c>
      <c r="K4224">
        <f>'[2]Order Form'!J4173</f>
        <v>48.48</v>
      </c>
      <c r="L4224">
        <f>'[2]Order Form'!K4173</f>
        <v>159.19</v>
      </c>
      <c r="M4224">
        <f>'[2]Order Form'!L4000</f>
        <v>0</v>
      </c>
    </row>
    <row r="4225" spans="3:13" ht="15" hidden="1" customHeight="1" outlineLevel="1" x14ac:dyDescent="0.25">
      <c r="C4225" s="59" t="s">
        <v>37</v>
      </c>
      <c r="D4225" s="59" t="s">
        <v>37</v>
      </c>
      <c r="E4225" t="str">
        <f>'[2]Order Form'!D4174</f>
        <v>X5 550518</v>
      </c>
      <c r="F4225" t="str">
        <f>'[2]Order Form'!E4174</f>
        <v>05-06</v>
      </c>
      <c r="G4225">
        <f>'[2]Order Form'!F4174</f>
        <v>0</v>
      </c>
      <c r="H4225">
        <f>'[2]Order Form'!G4174</f>
        <v>0</v>
      </c>
      <c r="I4225" t="str">
        <f>'[2]Order Form'!H4174</f>
        <v>WS COLOUR BLOCK SOAP ON A ROPE 180G WATERMELON</v>
      </c>
      <c r="J4225">
        <f>'[2]Order Form'!I4174</f>
        <v>4</v>
      </c>
      <c r="K4225">
        <f>'[2]Order Form'!J4174</f>
        <v>3.03</v>
      </c>
      <c r="L4225">
        <f>'[2]Order Form'!K4174</f>
        <v>5</v>
      </c>
      <c r="M4225">
        <f>'[2]Order Form'!L4001</f>
        <v>0</v>
      </c>
    </row>
    <row r="4226" spans="3:13" ht="15" hidden="1" customHeight="1" outlineLevel="1" x14ac:dyDescent="0.25">
      <c r="C4226" s="59" t="s">
        <v>37</v>
      </c>
      <c r="D4226" s="59" t="s">
        <v>37</v>
      </c>
      <c r="E4226" t="str">
        <f>'[2]Order Form'!D4175</f>
        <v>X5 550519</v>
      </c>
      <c r="F4226" t="str">
        <f>'[2]Order Form'!E4175</f>
        <v>05-06</v>
      </c>
      <c r="G4226">
        <f>'[2]Order Form'!F4175</f>
        <v>0</v>
      </c>
      <c r="H4226">
        <f>'[2]Order Form'!G4175</f>
        <v>0</v>
      </c>
      <c r="I4226" t="str">
        <f>'[2]Order Form'!H4175</f>
        <v>WS COLOUR BLOCK SOAP ON A ROPE 180G PINEAPPLE &amp; LIME</v>
      </c>
      <c r="J4226">
        <f>'[2]Order Form'!I4175</f>
        <v>4</v>
      </c>
      <c r="K4226">
        <f>'[2]Order Form'!J4175</f>
        <v>3.03</v>
      </c>
      <c r="L4226">
        <f>'[2]Order Form'!K4175</f>
        <v>5</v>
      </c>
      <c r="M4226">
        <f>'[2]Order Form'!L4002</f>
        <v>0</v>
      </c>
    </row>
    <row r="4227" spans="3:13" ht="15" hidden="1" customHeight="1" outlineLevel="1" x14ac:dyDescent="0.25">
      <c r="C4227" s="59" t="s">
        <v>37</v>
      </c>
      <c r="D4227" s="59" t="s">
        <v>37</v>
      </c>
      <c r="E4227" t="str">
        <f>'[2]Order Form'!D4176</f>
        <v>X5 550520</v>
      </c>
      <c r="F4227" t="str">
        <f>'[2]Order Form'!E4176</f>
        <v>05-06</v>
      </c>
      <c r="G4227">
        <f>'[2]Order Form'!F4176</f>
        <v>0</v>
      </c>
      <c r="H4227">
        <f>'[2]Order Form'!G4176</f>
        <v>0</v>
      </c>
      <c r="I4227" t="str">
        <f>'[2]Order Form'!H4176</f>
        <v>WS COLOUR BLOCK SOAP ON A ROPE 180G COCONUT &amp; VANILLA</v>
      </c>
      <c r="J4227">
        <f>'[2]Order Form'!I4176</f>
        <v>4</v>
      </c>
      <c r="K4227">
        <f>'[2]Order Form'!J4176</f>
        <v>3.03</v>
      </c>
      <c r="L4227">
        <f>'[2]Order Form'!K4176</f>
        <v>5</v>
      </c>
      <c r="M4227">
        <f>'[2]Order Form'!L4003</f>
        <v>0</v>
      </c>
    </row>
    <row r="4228" spans="3:13" ht="15" hidden="1" customHeight="1" outlineLevel="1" x14ac:dyDescent="0.25">
      <c r="C4228" s="59" t="s">
        <v>37</v>
      </c>
      <c r="D4228" s="59" t="s">
        <v>37</v>
      </c>
      <c r="E4228" t="str">
        <f>'[2]Order Form'!D4177</f>
        <v>X5 550521</v>
      </c>
      <c r="F4228" t="str">
        <f>'[2]Order Form'!E4177</f>
        <v>05-06</v>
      </c>
      <c r="G4228">
        <f>'[2]Order Form'!F4177</f>
        <v>0</v>
      </c>
      <c r="H4228">
        <f>'[2]Order Form'!G4177</f>
        <v>0</v>
      </c>
      <c r="I4228" t="str">
        <f>'[2]Order Form'!H4177</f>
        <v>WS COLOUR BLOCK SOAP ON A ROPE 180G RIPE BERRIES</v>
      </c>
      <c r="J4228">
        <f>'[2]Order Form'!I4177</f>
        <v>4</v>
      </c>
      <c r="K4228">
        <f>'[2]Order Form'!J4177</f>
        <v>3.03</v>
      </c>
      <c r="L4228">
        <f>'[2]Order Form'!K4177</f>
        <v>5</v>
      </c>
      <c r="M4228">
        <f>'[2]Order Form'!L4004</f>
        <v>0</v>
      </c>
    </row>
    <row r="4229" spans="3:13" ht="15" hidden="1" customHeight="1" outlineLevel="1" x14ac:dyDescent="0.25">
      <c r="C4229" s="59" t="s">
        <v>37</v>
      </c>
      <c r="D4229" s="59" t="s">
        <v>37</v>
      </c>
      <c r="E4229">
        <f>'[2]Order Form'!D4178</f>
        <v>0</v>
      </c>
      <c r="F4229">
        <f>'[2]Order Form'!E4178</f>
        <v>0</v>
      </c>
      <c r="G4229">
        <f>'[2]Order Form'!F4178</f>
        <v>0</v>
      </c>
      <c r="H4229">
        <f>'[2]Order Form'!G4178</f>
        <v>0</v>
      </c>
      <c r="I4229">
        <f>'[2]Order Form'!H4178</f>
        <v>0</v>
      </c>
      <c r="J4229">
        <f>'[2]Order Form'!I4178</f>
        <v>0</v>
      </c>
      <c r="K4229">
        <f>'[2]Order Form'!J4178</f>
        <v>0</v>
      </c>
      <c r="L4229">
        <f>'[2]Order Form'!K4178</f>
        <v>0</v>
      </c>
      <c r="M4229">
        <f>'[2]Order Form'!L4005</f>
        <v>0</v>
      </c>
    </row>
    <row r="4230" spans="3:13" ht="15" hidden="1" customHeight="1" outlineLevel="1" x14ac:dyDescent="0.25">
      <c r="C4230" s="59" t="s">
        <v>37</v>
      </c>
      <c r="D4230" s="59" t="s">
        <v>37</v>
      </c>
      <c r="E4230" t="str">
        <f>'[2]Order Form'!D4179</f>
        <v>X5 WSC053</v>
      </c>
      <c r="F4230" t="str">
        <f>'[2]Order Form'!E4179</f>
        <v>05-06</v>
      </c>
      <c r="G4230">
        <f>'[2]Order Form'!F4179</f>
        <v>0</v>
      </c>
      <c r="H4230" t="str">
        <f>'[2]Order Form'!G4179</f>
        <v>P</v>
      </c>
      <c r="I4230" t="str">
        <f>'[2]Order Form'!H4179</f>
        <v>WS COLOUR BLOCK LIP BALM PREPACK (24)</v>
      </c>
      <c r="J4230">
        <f>'[2]Order Form'!I4179</f>
        <v>1</v>
      </c>
      <c r="K4230">
        <f>'[2]Order Form'!J4179</f>
        <v>72.72</v>
      </c>
      <c r="L4230">
        <f>'[2]Order Form'!K4179</f>
        <v>238.79</v>
      </c>
      <c r="M4230">
        <f>'[2]Order Form'!L4006</f>
        <v>0</v>
      </c>
    </row>
    <row r="4231" spans="3:13" ht="15" hidden="1" customHeight="1" outlineLevel="1" x14ac:dyDescent="0.25">
      <c r="C4231" s="59" t="s">
        <v>37</v>
      </c>
      <c r="D4231" s="59" t="s">
        <v>37</v>
      </c>
      <c r="E4231" t="str">
        <f>'[2]Order Form'!D4180</f>
        <v>X5 550514</v>
      </c>
      <c r="F4231" t="str">
        <f>'[2]Order Form'!E4180</f>
        <v>05-06</v>
      </c>
      <c r="G4231">
        <f>'[2]Order Form'!F4180</f>
        <v>0</v>
      </c>
      <c r="H4231">
        <f>'[2]Order Form'!G4180</f>
        <v>0</v>
      </c>
      <c r="I4231" t="str">
        <f>'[2]Order Form'!H4180</f>
        <v>WS COLOUR BLOCK LIP BALM 20G WATERMELON</v>
      </c>
      <c r="J4231">
        <f>'[2]Order Form'!I4180</f>
        <v>6</v>
      </c>
      <c r="K4231">
        <f>'[2]Order Form'!J4180</f>
        <v>3.03</v>
      </c>
      <c r="L4231">
        <f>'[2]Order Form'!K4180</f>
        <v>5</v>
      </c>
      <c r="M4231">
        <f>'[2]Order Form'!L4007</f>
        <v>0</v>
      </c>
    </row>
    <row r="4232" spans="3:13" ht="15" hidden="1" customHeight="1" outlineLevel="1" x14ac:dyDescent="0.25">
      <c r="C4232" s="59" t="s">
        <v>37</v>
      </c>
      <c r="D4232" s="59" t="s">
        <v>37</v>
      </c>
      <c r="E4232" t="str">
        <f>'[2]Order Form'!D4181</f>
        <v>X5 550516</v>
      </c>
      <c r="F4232" t="str">
        <f>'[2]Order Form'!E4181</f>
        <v>05-06</v>
      </c>
      <c r="G4232">
        <f>'[2]Order Form'!F4181</f>
        <v>0</v>
      </c>
      <c r="H4232">
        <f>'[2]Order Form'!G4181</f>
        <v>0</v>
      </c>
      <c r="I4232" t="str">
        <f>'[2]Order Form'!H4181</f>
        <v>WS COLOUR BLOCK LIP BALM 20G COCONUT &amp; VANILLA</v>
      </c>
      <c r="J4232">
        <f>'[2]Order Form'!I4181</f>
        <v>6</v>
      </c>
      <c r="K4232">
        <f>'[2]Order Form'!J4181</f>
        <v>3.03</v>
      </c>
      <c r="L4232">
        <f>'[2]Order Form'!K4181</f>
        <v>5</v>
      </c>
      <c r="M4232">
        <f>'[2]Order Form'!L4016</f>
        <v>0</v>
      </c>
    </row>
    <row r="4233" spans="3:13" ht="15" hidden="1" customHeight="1" outlineLevel="1" x14ac:dyDescent="0.25">
      <c r="C4233" s="59" t="s">
        <v>37</v>
      </c>
      <c r="D4233" s="59" t="s">
        <v>37</v>
      </c>
      <c r="E4233" t="str">
        <f>'[2]Order Form'!D4182</f>
        <v>X5 550515</v>
      </c>
      <c r="F4233" t="str">
        <f>'[2]Order Form'!E4182</f>
        <v>05-06</v>
      </c>
      <c r="G4233">
        <f>'[2]Order Form'!F4182</f>
        <v>0</v>
      </c>
      <c r="H4233">
        <f>'[2]Order Form'!G4182</f>
        <v>0</v>
      </c>
      <c r="I4233" t="str">
        <f>'[2]Order Form'!H4182</f>
        <v>WS COLOUR BLOCK LIP BALM 20G PINEAPPLE &amp; LIME</v>
      </c>
      <c r="J4233">
        <f>'[2]Order Form'!I4182</f>
        <v>6</v>
      </c>
      <c r="K4233">
        <f>'[2]Order Form'!J4182</f>
        <v>3.03</v>
      </c>
      <c r="L4233">
        <f>'[2]Order Form'!K4182</f>
        <v>5</v>
      </c>
      <c r="M4233">
        <f>'[2]Order Form'!L4025</f>
        <v>0</v>
      </c>
    </row>
    <row r="4234" spans="3:13" ht="15" hidden="1" customHeight="1" outlineLevel="1" x14ac:dyDescent="0.25">
      <c r="C4234" s="59" t="s">
        <v>37</v>
      </c>
      <c r="D4234" s="59" t="s">
        <v>37</v>
      </c>
      <c r="E4234" t="str">
        <f>'[2]Order Form'!D4183</f>
        <v>X5 550517</v>
      </c>
      <c r="F4234" t="str">
        <f>'[2]Order Form'!E4183</f>
        <v>05-06</v>
      </c>
      <c r="G4234">
        <f>'[2]Order Form'!F4183</f>
        <v>0</v>
      </c>
      <c r="H4234">
        <f>'[2]Order Form'!G4183</f>
        <v>0</v>
      </c>
      <c r="I4234" t="str">
        <f>'[2]Order Form'!H4183</f>
        <v>WS COLOUR BLOCK LIP BALM 20G RIPE BERRIES</v>
      </c>
      <c r="J4234">
        <f>'[2]Order Form'!I4183</f>
        <v>6</v>
      </c>
      <c r="K4234">
        <f>'[2]Order Form'!J4183</f>
        <v>3.03</v>
      </c>
      <c r="L4234">
        <f>'[2]Order Form'!K4183</f>
        <v>5</v>
      </c>
      <c r="M4234">
        <f>'[2]Order Form'!L4026</f>
        <v>0</v>
      </c>
    </row>
    <row r="4235" spans="3:13" ht="15" hidden="1" customHeight="1" outlineLevel="1" x14ac:dyDescent="0.25">
      <c r="C4235" s="59" t="s">
        <v>37</v>
      </c>
      <c r="D4235" s="59" t="s">
        <v>37</v>
      </c>
      <c r="E4235">
        <f>'[2]Order Form'!D4184</f>
        <v>0</v>
      </c>
      <c r="F4235">
        <f>'[2]Order Form'!E4184</f>
        <v>0</v>
      </c>
      <c r="G4235">
        <f>'[2]Order Form'!F4184</f>
        <v>0</v>
      </c>
      <c r="H4235">
        <f>'[2]Order Form'!G4184</f>
        <v>0</v>
      </c>
      <c r="I4235">
        <f>'[2]Order Form'!H4184</f>
        <v>0</v>
      </c>
      <c r="J4235">
        <f>'[2]Order Form'!I4184</f>
        <v>0</v>
      </c>
      <c r="K4235">
        <f>'[2]Order Form'!J4184</f>
        <v>0</v>
      </c>
      <c r="L4235">
        <f>'[2]Order Form'!K4184</f>
        <v>0</v>
      </c>
      <c r="M4235">
        <f>'[2]Order Form'!L4027</f>
        <v>0</v>
      </c>
    </row>
    <row r="4236" spans="3:13" ht="15" hidden="1" customHeight="1" outlineLevel="1" x14ac:dyDescent="0.25">
      <c r="C4236" s="59" t="s">
        <v>37</v>
      </c>
      <c r="D4236" s="59" t="s">
        <v>37</v>
      </c>
      <c r="E4236" t="str">
        <f>'[2]Order Form'!D4185</f>
        <v>X5 WSC031</v>
      </c>
      <c r="F4236" t="str">
        <f>'[2]Order Form'!E4185</f>
        <v>ND-40</v>
      </c>
      <c r="G4236">
        <f>'[2]Order Form'!F4185</f>
        <v>0</v>
      </c>
      <c r="H4236" t="str">
        <f>'[2]Order Form'!G4185</f>
        <v>P</v>
      </c>
      <c r="I4236" t="str">
        <f>'[2]Order Form'!H4185</f>
        <v>WS BATH FIZZERS PEONY DREAMS SERIES PREPACK (16)</v>
      </c>
      <c r="J4236">
        <f>'[2]Order Form'!I4185</f>
        <v>1</v>
      </c>
      <c r="K4236">
        <f>'[2]Order Form'!J4185</f>
        <v>48.48</v>
      </c>
      <c r="L4236">
        <f>'[2]Order Form'!K4185</f>
        <v>79.989999999999995</v>
      </c>
      <c r="M4236">
        <f>'[2]Order Form'!L4028</f>
        <v>0</v>
      </c>
    </row>
    <row r="4237" spans="3:13" ht="15" hidden="1" customHeight="1" outlineLevel="1" x14ac:dyDescent="0.25">
      <c r="C4237" s="59" t="s">
        <v>37</v>
      </c>
      <c r="D4237" s="59" t="s">
        <v>37</v>
      </c>
      <c r="E4237" t="str">
        <f>'[2]Order Form'!D4186</f>
        <v>X5 550438</v>
      </c>
      <c r="F4237" t="str">
        <f>'[2]Order Form'!E4186</f>
        <v>ND-40</v>
      </c>
      <c r="G4237">
        <f>'[2]Order Form'!F4186</f>
        <v>0</v>
      </c>
      <c r="H4237">
        <f>'[2]Order Form'!G4186</f>
        <v>0</v>
      </c>
      <c r="I4237" t="str">
        <f>'[2]Order Form'!H4186</f>
        <v>WS BATH FIZZER SET 150G ROSE WATER/PEONY DREAMS</v>
      </c>
      <c r="J4237">
        <f>'[2]Order Form'!I4186</f>
        <v>4</v>
      </c>
      <c r="K4237">
        <f>'[2]Order Form'!J4186</f>
        <v>3.03</v>
      </c>
      <c r="L4237">
        <f>'[2]Order Form'!K4186</f>
        <v>5</v>
      </c>
      <c r="M4237">
        <f>'[2]Order Form'!L4029</f>
        <v>0</v>
      </c>
    </row>
    <row r="4238" spans="3:13" ht="15" hidden="1" customHeight="1" outlineLevel="1" x14ac:dyDescent="0.25">
      <c r="C4238" s="59" t="s">
        <v>37</v>
      </c>
      <c r="D4238" s="59" t="s">
        <v>37</v>
      </c>
      <c r="E4238" t="str">
        <f>'[2]Order Form'!D4187</f>
        <v>X5 550437</v>
      </c>
      <c r="F4238" t="str">
        <f>'[2]Order Form'!E4187</f>
        <v>ND-40</v>
      </c>
      <c r="G4238">
        <f>'[2]Order Form'!F4187</f>
        <v>0</v>
      </c>
      <c r="H4238">
        <f>'[2]Order Form'!G4187</f>
        <v>0</v>
      </c>
      <c r="I4238" t="str">
        <f>'[2]Order Form'!H4187</f>
        <v>WS BATH FIZZER SET 150G SWEET AMBER/PASTEL ABSTRACTS</v>
      </c>
      <c r="J4238">
        <f>'[2]Order Form'!I4187</f>
        <v>4</v>
      </c>
      <c r="K4238">
        <f>'[2]Order Form'!J4187</f>
        <v>3.03</v>
      </c>
      <c r="L4238">
        <f>'[2]Order Form'!K4187</f>
        <v>5</v>
      </c>
      <c r="M4238">
        <f>'[2]Order Form'!L4030</f>
        <v>0</v>
      </c>
    </row>
    <row r="4239" spans="3:13" ht="15" hidden="1" customHeight="1" outlineLevel="1" x14ac:dyDescent="0.25">
      <c r="C4239" s="59" t="s">
        <v>37</v>
      </c>
      <c r="D4239" s="59" t="s">
        <v>37</v>
      </c>
      <c r="E4239" t="str">
        <f>'[2]Order Form'!D4188</f>
        <v>X5 550439</v>
      </c>
      <c r="F4239" t="str">
        <f>'[2]Order Form'!E4188</f>
        <v>ND-40</v>
      </c>
      <c r="G4239">
        <f>'[2]Order Form'!F4188</f>
        <v>0</v>
      </c>
      <c r="H4239">
        <f>'[2]Order Form'!G4188</f>
        <v>0</v>
      </c>
      <c r="I4239" t="str">
        <f>'[2]Order Form'!H4188</f>
        <v>WS BATH FIZZER SET 150G FRESH GRAPEFRUIT/TROPICAL LEAVES</v>
      </c>
      <c r="J4239">
        <f>'[2]Order Form'!I4188</f>
        <v>4</v>
      </c>
      <c r="K4239">
        <f>'[2]Order Form'!J4188</f>
        <v>3.03</v>
      </c>
      <c r="L4239">
        <f>'[2]Order Form'!K4188</f>
        <v>5</v>
      </c>
      <c r="M4239">
        <f>'[2]Order Form'!L4031</f>
        <v>0</v>
      </c>
    </row>
    <row r="4240" spans="3:13" ht="15" hidden="1" customHeight="1" outlineLevel="1" x14ac:dyDescent="0.25">
      <c r="C4240" s="59" t="s">
        <v>37</v>
      </c>
      <c r="D4240" s="59" t="s">
        <v>37</v>
      </c>
      <c r="E4240" t="str">
        <f>'[2]Order Form'!D4189</f>
        <v>X5 550440</v>
      </c>
      <c r="F4240" t="str">
        <f>'[2]Order Form'!E4189</f>
        <v>ND-40</v>
      </c>
      <c r="G4240">
        <f>'[2]Order Form'!F4189</f>
        <v>0</v>
      </c>
      <c r="H4240">
        <f>'[2]Order Form'!G4189</f>
        <v>0</v>
      </c>
      <c r="I4240" t="str">
        <f>'[2]Order Form'!H4189</f>
        <v>WS BATH FIZZER SET 150G LUSH GARDENIA/OVERLAP GEO</v>
      </c>
      <c r="J4240">
        <f>'[2]Order Form'!I4189</f>
        <v>4</v>
      </c>
      <c r="K4240">
        <f>'[2]Order Form'!J4189</f>
        <v>3.03</v>
      </c>
      <c r="L4240">
        <f>'[2]Order Form'!K4189</f>
        <v>5</v>
      </c>
      <c r="M4240">
        <f>'[2]Order Form'!L4032</f>
        <v>0</v>
      </c>
    </row>
    <row r="4241" spans="3:13" ht="15" hidden="1" customHeight="1" outlineLevel="1" x14ac:dyDescent="0.25">
      <c r="C4241" s="59" t="s">
        <v>37</v>
      </c>
      <c r="D4241" s="59" t="s">
        <v>37</v>
      </c>
      <c r="E4241">
        <f>'[2]Order Form'!D4190</f>
        <v>0</v>
      </c>
      <c r="F4241">
        <f>'[2]Order Form'!E4190</f>
        <v>0</v>
      </c>
      <c r="G4241">
        <f>'[2]Order Form'!F4190</f>
        <v>0</v>
      </c>
      <c r="H4241">
        <f>'[2]Order Form'!G4190</f>
        <v>0</v>
      </c>
      <c r="I4241">
        <f>'[2]Order Form'!H4190</f>
        <v>0</v>
      </c>
      <c r="J4241">
        <f>'[2]Order Form'!I4190</f>
        <v>0</v>
      </c>
      <c r="K4241">
        <f>'[2]Order Form'!J4190</f>
        <v>0</v>
      </c>
      <c r="L4241">
        <f>'[2]Order Form'!K4190</f>
        <v>0</v>
      </c>
      <c r="M4241">
        <f>'[2]Order Form'!L4033</f>
        <v>0</v>
      </c>
    </row>
    <row r="4242" spans="3:13" ht="15" hidden="1" customHeight="1" outlineLevel="1" x14ac:dyDescent="0.25">
      <c r="C4242" s="59" t="s">
        <v>37</v>
      </c>
      <c r="D4242" s="59" t="s">
        <v>37</v>
      </c>
      <c r="E4242" t="str">
        <f>'[2]Order Form'!D4191</f>
        <v>X5 WSC036</v>
      </c>
      <c r="F4242" t="str">
        <f>'[2]Order Form'!E4191</f>
        <v>ND</v>
      </c>
      <c r="G4242">
        <f>'[2]Order Form'!F4191</f>
        <v>0</v>
      </c>
      <c r="H4242" t="str">
        <f>'[2]Order Form'!G4191</f>
        <v>P</v>
      </c>
      <c r="I4242" t="str">
        <f>'[2]Order Form'!H4191</f>
        <v>WS CAMILLA ROSE SERIES SHOWER GEL PREPACK (20)</v>
      </c>
      <c r="J4242">
        <f>'[2]Order Form'!I4191</f>
        <v>1</v>
      </c>
      <c r="K4242">
        <f>'[2]Order Form'!J4191</f>
        <v>60.6</v>
      </c>
      <c r="L4242">
        <f>'[2]Order Form'!K4191</f>
        <v>198.99</v>
      </c>
      <c r="M4242">
        <f>'[2]Order Form'!L4034</f>
        <v>0</v>
      </c>
    </row>
    <row r="4243" spans="3:13" ht="15" hidden="1" customHeight="1" outlineLevel="1" x14ac:dyDescent="0.25">
      <c r="C4243" s="59" t="s">
        <v>37</v>
      </c>
      <c r="D4243" s="59" t="s">
        <v>37</v>
      </c>
      <c r="E4243" t="str">
        <f>'[2]Order Form'!D4192</f>
        <v>X5 550451</v>
      </c>
      <c r="F4243" t="str">
        <f>'[2]Order Form'!E4192</f>
        <v>ND</v>
      </c>
      <c r="G4243">
        <f>'[2]Order Form'!F4192</f>
        <v>0</v>
      </c>
      <c r="H4243">
        <f>'[2]Order Form'!G4192</f>
        <v>0</v>
      </c>
      <c r="I4243" t="str">
        <f>'[2]Order Form'!H4192</f>
        <v>WS SHOWER GEL 300ML - LOVE BIRDS/FRESH PEAR</v>
      </c>
      <c r="J4243">
        <f>'[2]Order Form'!I4192</f>
        <v>5</v>
      </c>
      <c r="K4243">
        <f>'[2]Order Form'!J4192</f>
        <v>3.03</v>
      </c>
      <c r="L4243">
        <f>'[2]Order Form'!K4192</f>
        <v>5</v>
      </c>
      <c r="M4243">
        <f>'[2]Order Form'!L4035</f>
        <v>0</v>
      </c>
    </row>
    <row r="4244" spans="3:13" ht="15" hidden="1" customHeight="1" outlineLevel="1" x14ac:dyDescent="0.25">
      <c r="C4244" s="59" t="s">
        <v>37</v>
      </c>
      <c r="D4244" s="59" t="s">
        <v>37</v>
      </c>
      <c r="E4244" t="str">
        <f>'[2]Order Form'!D4193</f>
        <v>X5 550452</v>
      </c>
      <c r="F4244" t="str">
        <f>'[2]Order Form'!E4193</f>
        <v>ND</v>
      </c>
      <c r="G4244">
        <f>'[2]Order Form'!F4193</f>
        <v>0</v>
      </c>
      <c r="H4244">
        <f>'[2]Order Form'!G4193</f>
        <v>0</v>
      </c>
      <c r="I4244" t="str">
        <f>'[2]Order Form'!H4193</f>
        <v>WS SHOWER GEL 300ML - CAMILLA ROSE/NIGHT JASMINE</v>
      </c>
      <c r="J4244">
        <f>'[2]Order Form'!I4193</f>
        <v>5</v>
      </c>
      <c r="K4244">
        <f>'[2]Order Form'!J4193</f>
        <v>3.03</v>
      </c>
      <c r="L4244">
        <f>'[2]Order Form'!K4193</f>
        <v>5</v>
      </c>
      <c r="M4244">
        <f>'[2]Order Form'!L4036</f>
        <v>0</v>
      </c>
    </row>
    <row r="4245" spans="3:13" ht="15" hidden="1" customHeight="1" outlineLevel="1" x14ac:dyDescent="0.25">
      <c r="C4245" s="59" t="s">
        <v>37</v>
      </c>
      <c r="D4245" s="59" t="s">
        <v>37</v>
      </c>
      <c r="E4245" t="str">
        <f>'[2]Order Form'!D4194</f>
        <v>X5 550453</v>
      </c>
      <c r="F4245" t="str">
        <f>'[2]Order Form'!E4194</f>
        <v>ND</v>
      </c>
      <c r="G4245">
        <f>'[2]Order Form'!F4194</f>
        <v>0</v>
      </c>
      <c r="H4245">
        <f>'[2]Order Form'!G4194</f>
        <v>0</v>
      </c>
      <c r="I4245" t="str">
        <f>'[2]Order Form'!H4194</f>
        <v>WS SHOWER GEL 300ML - CASABLANCA /FLORAL SPICE</v>
      </c>
      <c r="J4245">
        <f>'[2]Order Form'!I4194</f>
        <v>5</v>
      </c>
      <c r="K4245">
        <f>'[2]Order Form'!J4194</f>
        <v>3.03</v>
      </c>
      <c r="L4245">
        <f>'[2]Order Form'!K4194</f>
        <v>5</v>
      </c>
      <c r="M4245">
        <f>'[2]Order Form'!L4037</f>
        <v>0</v>
      </c>
    </row>
    <row r="4246" spans="3:13" ht="15" hidden="1" customHeight="1" outlineLevel="1" x14ac:dyDescent="0.25">
      <c r="C4246" s="59" t="s">
        <v>37</v>
      </c>
      <c r="D4246" s="59" t="s">
        <v>37</v>
      </c>
      <c r="E4246" t="str">
        <f>'[2]Order Form'!D4195</f>
        <v>X5 550454</v>
      </c>
      <c r="F4246" t="str">
        <f>'[2]Order Form'!E4195</f>
        <v>ND</v>
      </c>
      <c r="G4246">
        <f>'[2]Order Form'!F4195</f>
        <v>0</v>
      </c>
      <c r="H4246">
        <f>'[2]Order Form'!G4195</f>
        <v>0</v>
      </c>
      <c r="I4246" t="str">
        <f>'[2]Order Form'!H4195</f>
        <v>WS SHOWER GEL 300ML - FLORAL PAISLEY/WHITE PEACH</v>
      </c>
      <c r="J4246">
        <f>'[2]Order Form'!I4195</f>
        <v>5</v>
      </c>
      <c r="K4246">
        <f>'[2]Order Form'!J4195</f>
        <v>3.03</v>
      </c>
      <c r="L4246">
        <f>'[2]Order Form'!K4195</f>
        <v>5</v>
      </c>
      <c r="M4246">
        <f>'[2]Order Form'!L4038</f>
        <v>0</v>
      </c>
    </row>
    <row r="4247" spans="3:13" ht="15" hidden="1" customHeight="1" outlineLevel="1" x14ac:dyDescent="0.25">
      <c r="C4247" s="59" t="s">
        <v>37</v>
      </c>
      <c r="D4247" s="59" t="s">
        <v>37</v>
      </c>
      <c r="E4247">
        <f>'[2]Order Form'!D4196</f>
        <v>0</v>
      </c>
      <c r="F4247">
        <f>'[2]Order Form'!E4196</f>
        <v>0</v>
      </c>
      <c r="G4247">
        <f>'[2]Order Form'!F4196</f>
        <v>0</v>
      </c>
      <c r="H4247">
        <f>'[2]Order Form'!G4196</f>
        <v>0</v>
      </c>
      <c r="I4247">
        <f>'[2]Order Form'!H4196</f>
        <v>0</v>
      </c>
      <c r="J4247">
        <f>'[2]Order Form'!I4196</f>
        <v>0</v>
      </c>
      <c r="K4247">
        <f>'[2]Order Form'!J4196</f>
        <v>0</v>
      </c>
      <c r="L4247">
        <f>'[2]Order Form'!K4196</f>
        <v>0</v>
      </c>
      <c r="M4247">
        <f>'[2]Order Form'!L4039</f>
        <v>0</v>
      </c>
    </row>
    <row r="4248" spans="3:13" ht="15" hidden="1" customHeight="1" outlineLevel="1" x14ac:dyDescent="0.25">
      <c r="C4248" s="59" t="s">
        <v>37</v>
      </c>
      <c r="D4248" s="59" t="s">
        <v>37</v>
      </c>
      <c r="E4248" t="str">
        <f>'[2]Order Form'!D4197</f>
        <v>X5 WSC037</v>
      </c>
      <c r="F4248" t="str">
        <f>'[2]Order Form'!E4197</f>
        <v>ND</v>
      </c>
      <c r="G4248">
        <f>'[2]Order Form'!F4197</f>
        <v>0</v>
      </c>
      <c r="H4248" t="str">
        <f>'[2]Order Form'!G4197</f>
        <v>P</v>
      </c>
      <c r="I4248" t="str">
        <f>'[2]Order Form'!H4197</f>
        <v>WS CAMILLA ROSE SERIES BATH BOMBS PREPACK (12)</v>
      </c>
      <c r="J4248">
        <f>'[2]Order Form'!I4197</f>
        <v>1</v>
      </c>
      <c r="K4248">
        <f>'[2]Order Form'!J4197</f>
        <v>36.36</v>
      </c>
      <c r="L4248">
        <f>'[2]Order Form'!K4197</f>
        <v>119.39</v>
      </c>
      <c r="M4248">
        <f>'[2]Order Form'!L4040</f>
        <v>0</v>
      </c>
    </row>
    <row r="4249" spans="3:13" ht="15" hidden="1" customHeight="1" outlineLevel="1" x14ac:dyDescent="0.25">
      <c r="C4249" s="59" t="s">
        <v>37</v>
      </c>
      <c r="D4249" s="59" t="s">
        <v>37</v>
      </c>
      <c r="E4249" t="str">
        <f>'[2]Order Form'!D4198</f>
        <v>X5 550455</v>
      </c>
      <c r="F4249" t="str">
        <f>'[2]Order Form'!E4198</f>
        <v>ND</v>
      </c>
      <c r="G4249">
        <f>'[2]Order Form'!F4198</f>
        <v>0</v>
      </c>
      <c r="H4249">
        <f>'[2]Order Form'!G4198</f>
        <v>0</v>
      </c>
      <c r="I4249" t="str">
        <f>'[2]Order Form'!H4198</f>
        <v>WS BATH BOMBS 3 x 50g - CAMILLA ROSE/NIGHT JASMINE</v>
      </c>
      <c r="J4249">
        <f>'[2]Order Form'!I4198</f>
        <v>6</v>
      </c>
      <c r="K4249">
        <f>'[2]Order Form'!J4198</f>
        <v>3.03</v>
      </c>
      <c r="L4249">
        <f>'[2]Order Form'!K4198</f>
        <v>5</v>
      </c>
      <c r="M4249">
        <f>'[2]Order Form'!L4041</f>
        <v>0</v>
      </c>
    </row>
    <row r="4250" spans="3:13" ht="15" hidden="1" customHeight="1" outlineLevel="1" x14ac:dyDescent="0.25">
      <c r="C4250" s="59" t="s">
        <v>37</v>
      </c>
      <c r="D4250" s="59" t="s">
        <v>37</v>
      </c>
      <c r="E4250" t="str">
        <f>'[2]Order Form'!D4199</f>
        <v>X5 550456</v>
      </c>
      <c r="F4250" t="str">
        <f>'[2]Order Form'!E4199</f>
        <v>ND</v>
      </c>
      <c r="G4250">
        <f>'[2]Order Form'!F4199</f>
        <v>0</v>
      </c>
      <c r="H4250">
        <f>'[2]Order Form'!G4199</f>
        <v>0</v>
      </c>
      <c r="I4250" t="str">
        <f>'[2]Order Form'!H4199</f>
        <v>WS BATH BOMBS 3 x 50g - FLORAL PAISLEY/WHITE PEACH</v>
      </c>
      <c r="J4250">
        <f>'[2]Order Form'!I4199</f>
        <v>6</v>
      </c>
      <c r="K4250">
        <f>'[2]Order Form'!J4199</f>
        <v>3.03</v>
      </c>
      <c r="L4250">
        <f>'[2]Order Form'!K4199</f>
        <v>5</v>
      </c>
      <c r="M4250">
        <f>'[2]Order Form'!L4042</f>
        <v>0</v>
      </c>
    </row>
    <row r="4251" spans="3:13" ht="15" hidden="1" customHeight="1" outlineLevel="1" x14ac:dyDescent="0.25">
      <c r="C4251" s="59" t="s">
        <v>37</v>
      </c>
      <c r="D4251" s="59" t="s">
        <v>37</v>
      </c>
      <c r="E4251">
        <f>'[2]Order Form'!D4200</f>
        <v>0</v>
      </c>
      <c r="F4251">
        <f>'[2]Order Form'!E4200</f>
        <v>0</v>
      </c>
      <c r="G4251">
        <f>'[2]Order Form'!F4200</f>
        <v>0</v>
      </c>
      <c r="H4251">
        <f>'[2]Order Form'!G4200</f>
        <v>0</v>
      </c>
      <c r="I4251">
        <f>'[2]Order Form'!H4200</f>
        <v>0</v>
      </c>
      <c r="J4251">
        <f>'[2]Order Form'!I4200</f>
        <v>0</v>
      </c>
      <c r="K4251">
        <f>'[2]Order Form'!J4200</f>
        <v>0</v>
      </c>
      <c r="L4251">
        <f>'[2]Order Form'!K4200</f>
        <v>0</v>
      </c>
      <c r="M4251">
        <f>'[2]Order Form'!L4043</f>
        <v>0</v>
      </c>
    </row>
    <row r="4252" spans="3:13" ht="15" hidden="1" customHeight="1" outlineLevel="1" x14ac:dyDescent="0.25">
      <c r="C4252" s="59" t="s">
        <v>37</v>
      </c>
      <c r="D4252" s="59" t="s">
        <v>37</v>
      </c>
      <c r="E4252" t="str">
        <f>'[2]Order Form'!D4201</f>
        <v>X5 WSA297</v>
      </c>
      <c r="F4252" t="str">
        <f>'[2]Order Form'!E4201</f>
        <v>ND-40</v>
      </c>
      <c r="G4252">
        <f>'[2]Order Form'!F4201</f>
        <v>0</v>
      </c>
      <c r="H4252" t="str">
        <f>'[2]Order Form'!G4201</f>
        <v>P</v>
      </c>
      <c r="I4252" t="str">
        <f>'[2]Order Form'!H4201</f>
        <v>WS LINEN SCENTED CUSHION PREPACK (10)</v>
      </c>
      <c r="J4252">
        <f>'[2]Order Form'!I4201</f>
        <v>1</v>
      </c>
      <c r="K4252">
        <f>'[2]Order Form'!J4201</f>
        <v>30.3</v>
      </c>
      <c r="L4252">
        <f>'[2]Order Form'!K4201</f>
        <v>99.49</v>
      </c>
      <c r="M4252">
        <f>'[2]Order Form'!L4044</f>
        <v>0</v>
      </c>
    </row>
    <row r="4253" spans="3:13" ht="15" hidden="1" customHeight="1" outlineLevel="1" x14ac:dyDescent="0.25">
      <c r="C4253" s="59" t="s">
        <v>37</v>
      </c>
      <c r="D4253" s="59" t="s">
        <v>37</v>
      </c>
      <c r="E4253" t="str">
        <f>'[2]Order Form'!D4202</f>
        <v>X5 510108</v>
      </c>
      <c r="F4253" t="str">
        <f>'[2]Order Form'!E4202</f>
        <v>ND-40</v>
      </c>
      <c r="G4253">
        <f>'[2]Order Form'!F4202</f>
        <v>0</v>
      </c>
      <c r="H4253">
        <f>'[2]Order Form'!G4202</f>
        <v>0</v>
      </c>
      <c r="I4253" t="str">
        <f>'[2]Order Form'!H4202</f>
        <v>WS LINEN SCENTED CUSHION PATCHOULI &amp; ROSEWOOD BLUSH</v>
      </c>
      <c r="J4253">
        <f>'[2]Order Form'!I4202</f>
        <v>5</v>
      </c>
      <c r="K4253">
        <f>'[2]Order Form'!J4202</f>
        <v>3.03</v>
      </c>
      <c r="L4253">
        <f>'[2]Order Form'!K4202</f>
        <v>5</v>
      </c>
      <c r="M4253">
        <f>'[2]Order Form'!L4045</f>
        <v>0</v>
      </c>
    </row>
    <row r="4254" spans="3:13" ht="15" hidden="1" customHeight="1" outlineLevel="1" x14ac:dyDescent="0.25">
      <c r="C4254" s="59" t="s">
        <v>37</v>
      </c>
      <c r="D4254" s="59" t="s">
        <v>37</v>
      </c>
      <c r="E4254" t="str">
        <f>'[2]Order Form'!D4203</f>
        <v>X5 510109</v>
      </c>
      <c r="F4254" t="str">
        <f>'[2]Order Form'!E4203</f>
        <v>ND-40</v>
      </c>
      <c r="G4254">
        <f>'[2]Order Form'!F4203</f>
        <v>0</v>
      </c>
      <c r="H4254">
        <f>'[2]Order Form'!G4203</f>
        <v>0</v>
      </c>
      <c r="I4254" t="str">
        <f>'[2]Order Form'!H4203</f>
        <v>WS LINEN SCENTED CUSHION PATCHOULI &amp; ROSEWOOD PEWTER</v>
      </c>
      <c r="J4254">
        <f>'[2]Order Form'!I4203</f>
        <v>5</v>
      </c>
      <c r="K4254">
        <f>'[2]Order Form'!J4203</f>
        <v>3.03</v>
      </c>
      <c r="L4254">
        <f>'[2]Order Form'!K4203</f>
        <v>5</v>
      </c>
      <c r="M4254">
        <f>'[2]Order Form'!L4046</f>
        <v>0</v>
      </c>
    </row>
    <row r="4255" spans="3:13" ht="15" hidden="1" customHeight="1" outlineLevel="1" x14ac:dyDescent="0.25">
      <c r="C4255" s="59" t="s">
        <v>37</v>
      </c>
      <c r="D4255" s="59" t="s">
        <v>37</v>
      </c>
      <c r="E4255">
        <f>'[2]Order Form'!D4204</f>
        <v>0</v>
      </c>
      <c r="F4255">
        <f>'[2]Order Form'!E4204</f>
        <v>0</v>
      </c>
      <c r="G4255">
        <f>'[2]Order Form'!F4204</f>
        <v>0</v>
      </c>
      <c r="H4255">
        <f>'[2]Order Form'!G4204</f>
        <v>0</v>
      </c>
      <c r="I4255">
        <f>'[2]Order Form'!H4204</f>
        <v>0</v>
      </c>
      <c r="J4255">
        <f>'[2]Order Form'!I4204</f>
        <v>0</v>
      </c>
      <c r="K4255">
        <f>'[2]Order Form'!J4204</f>
        <v>0</v>
      </c>
      <c r="L4255">
        <f>'[2]Order Form'!K4204</f>
        <v>0</v>
      </c>
      <c r="M4255">
        <f>'[2]Order Form'!L4047</f>
        <v>0</v>
      </c>
    </row>
    <row r="4256" spans="3:13" ht="15" hidden="1" customHeight="1" outlineLevel="1" x14ac:dyDescent="0.25">
      <c r="C4256" s="59" t="s">
        <v>37</v>
      </c>
      <c r="D4256" s="59" t="s">
        <v>37</v>
      </c>
      <c r="E4256" t="str">
        <f>'[2]Order Form'!D4205</f>
        <v>X5 WSA186</v>
      </c>
      <c r="F4256" t="str">
        <f>'[2]Order Form'!E4205</f>
        <v>ND-40</v>
      </c>
      <c r="G4256">
        <f>'[2]Order Form'!F4205</f>
        <v>0</v>
      </c>
      <c r="H4256" t="str">
        <f>'[2]Order Form'!G4205</f>
        <v>P</v>
      </c>
      <c r="I4256" t="str">
        <f>'[2]Order Form'!H4205</f>
        <v>WS DELUXE FRAGRANT SACHET PREPACK (12)</v>
      </c>
      <c r="J4256">
        <f>'[2]Order Form'!I4205</f>
        <v>1</v>
      </c>
      <c r="K4256">
        <f>'[2]Order Form'!J4205</f>
        <v>36.36</v>
      </c>
      <c r="L4256">
        <f>'[2]Order Form'!K4205</f>
        <v>119.39</v>
      </c>
      <c r="M4256">
        <f>'[2]Order Form'!L4048</f>
        <v>0</v>
      </c>
    </row>
    <row r="4257" spans="3:13" ht="15" hidden="1" customHeight="1" outlineLevel="1" x14ac:dyDescent="0.25">
      <c r="C4257" s="59" t="s">
        <v>37</v>
      </c>
      <c r="D4257" s="59" t="s">
        <v>37</v>
      </c>
      <c r="E4257" t="str">
        <f>'[2]Order Form'!D4206</f>
        <v>X5 509130</v>
      </c>
      <c r="F4257" t="str">
        <f>'[2]Order Form'!E4206</f>
        <v>ND-40</v>
      </c>
      <c r="G4257">
        <f>'[2]Order Form'!F4206</f>
        <v>0</v>
      </c>
      <c r="H4257">
        <f>'[2]Order Form'!G4206</f>
        <v>0</v>
      </c>
      <c r="I4257" t="str">
        <f>'[2]Order Form'!H4206</f>
        <v>WS DELUXE FRAGRANT SACHET SWEET ESCAPE</v>
      </c>
      <c r="J4257">
        <f>'[2]Order Form'!I4206</f>
        <v>4</v>
      </c>
      <c r="K4257">
        <f>'[2]Order Form'!J4206</f>
        <v>3.03</v>
      </c>
      <c r="L4257">
        <f>'[2]Order Form'!K4206</f>
        <v>5</v>
      </c>
      <c r="M4257">
        <f>'[2]Order Form'!L4049</f>
        <v>0</v>
      </c>
    </row>
    <row r="4258" spans="3:13" ht="15" hidden="1" customHeight="1" outlineLevel="1" x14ac:dyDescent="0.25">
      <c r="C4258" s="59" t="s">
        <v>37</v>
      </c>
      <c r="D4258" s="59" t="s">
        <v>37</v>
      </c>
      <c r="E4258" t="str">
        <f>'[2]Order Form'!D4207</f>
        <v>X5 509129</v>
      </c>
      <c r="F4258" t="str">
        <f>'[2]Order Form'!E4207</f>
        <v>ND-40</v>
      </c>
      <c r="G4258">
        <f>'[2]Order Form'!F4207</f>
        <v>0</v>
      </c>
      <c r="H4258">
        <f>'[2]Order Form'!G4207</f>
        <v>0</v>
      </c>
      <c r="I4258" t="str">
        <f>'[2]Order Form'!H4207</f>
        <v>WS DELUXE FRAGRANT SACHET COASTAL BREEZE</v>
      </c>
      <c r="J4258">
        <f>'[2]Order Form'!I4207</f>
        <v>4</v>
      </c>
      <c r="K4258">
        <f>'[2]Order Form'!J4207</f>
        <v>3.03</v>
      </c>
      <c r="L4258">
        <f>'[2]Order Form'!K4207</f>
        <v>5</v>
      </c>
      <c r="M4258">
        <f>'[2]Order Form'!L4050</f>
        <v>0</v>
      </c>
    </row>
    <row r="4259" spans="3:13" ht="15" hidden="1" customHeight="1" outlineLevel="1" x14ac:dyDescent="0.25">
      <c r="C4259" s="59" t="s">
        <v>37</v>
      </c>
      <c r="D4259" s="59" t="s">
        <v>37</v>
      </c>
      <c r="E4259" t="str">
        <f>'[2]Order Form'!D4208</f>
        <v>X5 509131</v>
      </c>
      <c r="F4259" t="str">
        <f>'[2]Order Form'!E4208</f>
        <v>ND-40</v>
      </c>
      <c r="G4259">
        <f>'[2]Order Form'!F4208</f>
        <v>0</v>
      </c>
      <c r="H4259">
        <f>'[2]Order Form'!G4208</f>
        <v>0</v>
      </c>
      <c r="I4259" t="str">
        <f>'[2]Order Form'!H4208</f>
        <v>WS DELUXE FRAGRANT SACHET ELEGANT FLEUR</v>
      </c>
      <c r="J4259">
        <f>'[2]Order Form'!I4208</f>
        <v>4</v>
      </c>
      <c r="K4259">
        <f>'[2]Order Form'!J4208</f>
        <v>3.03</v>
      </c>
      <c r="L4259">
        <f>'[2]Order Form'!K4208</f>
        <v>5</v>
      </c>
      <c r="M4259">
        <f>'[2]Order Form'!L4051</f>
        <v>0</v>
      </c>
    </row>
    <row r="4260" spans="3:13" ht="15" hidden="1" customHeight="1" outlineLevel="1" x14ac:dyDescent="0.25">
      <c r="C4260" s="59" t="s">
        <v>37</v>
      </c>
      <c r="D4260" s="59" t="s">
        <v>37</v>
      </c>
      <c r="E4260">
        <f>'[2]Order Form'!D4209</f>
        <v>0</v>
      </c>
      <c r="F4260">
        <f>'[2]Order Form'!E4209</f>
        <v>0</v>
      </c>
      <c r="G4260">
        <f>'[2]Order Form'!F4209</f>
        <v>0</v>
      </c>
      <c r="H4260">
        <f>'[2]Order Form'!G4209</f>
        <v>0</v>
      </c>
      <c r="I4260">
        <f>'[2]Order Form'!H4209</f>
        <v>0</v>
      </c>
      <c r="J4260">
        <f>'[2]Order Form'!I4209</f>
        <v>0</v>
      </c>
      <c r="K4260">
        <f>'[2]Order Form'!J4209</f>
        <v>0</v>
      </c>
      <c r="L4260">
        <f>'[2]Order Form'!K4209</f>
        <v>0</v>
      </c>
      <c r="M4260">
        <f>'[2]Order Form'!L4052</f>
        <v>0</v>
      </c>
    </row>
    <row r="4261" spans="3:13" ht="15" hidden="1" customHeight="1" outlineLevel="1" x14ac:dyDescent="0.25">
      <c r="C4261" s="59" t="s">
        <v>37</v>
      </c>
      <c r="D4261" s="59" t="s">
        <v>37</v>
      </c>
      <c r="E4261" t="str">
        <f>'[2]Order Form'!D4210</f>
        <v>X5 550419</v>
      </c>
      <c r="F4261" t="str">
        <f>'[2]Order Form'!E4210</f>
        <v>05-17</v>
      </c>
      <c r="G4261">
        <f>'[2]Order Form'!F4210</f>
        <v>0</v>
      </c>
      <c r="H4261">
        <f>'[2]Order Form'!G4210</f>
        <v>0</v>
      </c>
      <c r="I4261" t="str">
        <f>'[2]Order Form'!H4210</f>
        <v>WS METALLIC SHOWER GEL 300ML BLOSSOM</v>
      </c>
      <c r="J4261">
        <f>'[2]Order Form'!I4210</f>
        <v>6</v>
      </c>
      <c r="K4261">
        <f>'[2]Order Form'!J4210</f>
        <v>3.03</v>
      </c>
      <c r="L4261">
        <f>'[2]Order Form'!K4210</f>
        <v>5</v>
      </c>
      <c r="M4261">
        <f>'[2]Order Form'!L4053</f>
        <v>0</v>
      </c>
    </row>
    <row r="4262" spans="3:13" ht="15" hidden="1" customHeight="1" outlineLevel="1" x14ac:dyDescent="0.25">
      <c r="C4262" s="59" t="s">
        <v>37</v>
      </c>
      <c r="D4262" s="59" t="s">
        <v>37</v>
      </c>
      <c r="E4262" t="str">
        <f>'[2]Order Form'!D4211</f>
        <v>X5 550415</v>
      </c>
      <c r="F4262" t="str">
        <f>'[2]Order Form'!E4211</f>
        <v>ND-42</v>
      </c>
      <c r="G4262">
        <f>'[2]Order Form'!F4211</f>
        <v>0</v>
      </c>
      <c r="H4262">
        <f>'[2]Order Form'!G4211</f>
        <v>0</v>
      </c>
      <c r="I4262" t="str">
        <f>'[2]Order Form'!H4211</f>
        <v>WS METALLIC BATH CRUMBLE 250G BLOSSOM</v>
      </c>
      <c r="J4262">
        <f>'[2]Order Form'!I4211</f>
        <v>4</v>
      </c>
      <c r="K4262">
        <f>'[2]Order Form'!J4211</f>
        <v>3.03</v>
      </c>
      <c r="L4262">
        <f>'[2]Order Form'!K4211</f>
        <v>5</v>
      </c>
      <c r="M4262">
        <f>'[2]Order Form'!L4054</f>
        <v>0</v>
      </c>
    </row>
    <row r="4263" spans="3:13" ht="15" hidden="1" customHeight="1" outlineLevel="1" x14ac:dyDescent="0.25">
      <c r="C4263" s="59" t="s">
        <v>37</v>
      </c>
      <c r="D4263" s="59" t="s">
        <v>37</v>
      </c>
      <c r="E4263">
        <f>'[2]Order Form'!D4212</f>
        <v>0</v>
      </c>
      <c r="F4263">
        <f>'[2]Order Form'!E4212</f>
        <v>0</v>
      </c>
      <c r="G4263">
        <f>'[2]Order Form'!F4212</f>
        <v>0</v>
      </c>
      <c r="H4263">
        <f>'[2]Order Form'!G4212</f>
        <v>0</v>
      </c>
      <c r="I4263">
        <f>'[2]Order Form'!H4212</f>
        <v>0</v>
      </c>
      <c r="J4263">
        <f>'[2]Order Form'!I4212</f>
        <v>0</v>
      </c>
      <c r="K4263">
        <f>'[2]Order Form'!J4212</f>
        <v>0</v>
      </c>
      <c r="L4263">
        <f>'[2]Order Form'!K4212</f>
        <v>0</v>
      </c>
      <c r="M4263">
        <f>'[2]Order Form'!L4055</f>
        <v>0</v>
      </c>
    </row>
    <row r="4264" spans="3:13" ht="15" hidden="1" customHeight="1" outlineLevel="1" x14ac:dyDescent="0.25">
      <c r="C4264" s="59" t="s">
        <v>37</v>
      </c>
      <c r="D4264" s="59" t="s">
        <v>37</v>
      </c>
      <c r="E4264" t="str">
        <f>'[2]Order Form'!D4213</f>
        <v>X5 WSC045</v>
      </c>
      <c r="F4264" t="str">
        <f>'[2]Order Form'!E4213</f>
        <v>05-04</v>
      </c>
      <c r="G4264">
        <f>'[2]Order Form'!F4213</f>
        <v>0</v>
      </c>
      <c r="H4264" t="str">
        <f>'[2]Order Form'!G4213</f>
        <v xml:space="preserve">P </v>
      </c>
      <c r="I4264" t="str">
        <f>'[2]Order Form'!H4213</f>
        <v>WS FRESH &amp; FRUITY SUGAR SCRUB PREPACK (12)</v>
      </c>
      <c r="J4264">
        <f>'[2]Order Form'!I4213</f>
        <v>1</v>
      </c>
      <c r="K4264">
        <f>'[2]Order Form'!J4213</f>
        <v>36.36</v>
      </c>
      <c r="L4264">
        <f>'[2]Order Form'!K4213</f>
        <v>119.39</v>
      </c>
      <c r="M4264">
        <f>'[2]Order Form'!L4056</f>
        <v>0</v>
      </c>
    </row>
    <row r="4265" spans="3:13" ht="15" hidden="1" customHeight="1" outlineLevel="1" x14ac:dyDescent="0.25">
      <c r="C4265" s="59" t="s">
        <v>37</v>
      </c>
      <c r="D4265" s="59" t="s">
        <v>37</v>
      </c>
      <c r="E4265">
        <f>'[2]Order Form'!D4214</f>
        <v>0</v>
      </c>
      <c r="F4265">
        <f>'[2]Order Form'!E4214</f>
        <v>0</v>
      </c>
      <c r="G4265">
        <f>'[2]Order Form'!F4214</f>
        <v>0</v>
      </c>
      <c r="H4265">
        <f>'[2]Order Form'!G4214</f>
        <v>0</v>
      </c>
      <c r="I4265">
        <f>'[2]Order Form'!H4214</f>
        <v>0</v>
      </c>
      <c r="J4265">
        <f>'[2]Order Form'!I4214</f>
        <v>0</v>
      </c>
      <c r="K4265">
        <f>'[2]Order Form'!J4214</f>
        <v>0</v>
      </c>
      <c r="L4265">
        <f>'[2]Order Form'!K4214</f>
        <v>0</v>
      </c>
      <c r="M4265">
        <f>'[2]Order Form'!L4057</f>
        <v>0</v>
      </c>
    </row>
    <row r="4266" spans="3:13" ht="15" hidden="1" customHeight="1" outlineLevel="1" x14ac:dyDescent="0.25">
      <c r="C4266" s="59" t="s">
        <v>37</v>
      </c>
      <c r="D4266" s="59" t="s">
        <v>37</v>
      </c>
      <c r="E4266" t="str">
        <f>'[2]Order Form'!D4215</f>
        <v>X5 550488</v>
      </c>
      <c r="F4266" t="str">
        <f>'[2]Order Form'!E4215</f>
        <v>05-12</v>
      </c>
      <c r="G4266">
        <f>'[2]Order Form'!F4215</f>
        <v>0</v>
      </c>
      <c r="H4266">
        <f>'[2]Order Form'!G4215</f>
        <v>0</v>
      </c>
      <c r="I4266" t="str">
        <f>'[2]Order Form'!H4215</f>
        <v>WS FRESH &amp; FRUITY FACE MIST WATERMELON 100ML</v>
      </c>
      <c r="J4266">
        <f>'[2]Order Form'!I4215</f>
        <v>6</v>
      </c>
      <c r="K4266">
        <f>'[2]Order Form'!J4215</f>
        <v>3.03</v>
      </c>
      <c r="L4266">
        <f>'[2]Order Form'!K4215</f>
        <v>5</v>
      </c>
      <c r="M4266">
        <f>'[2]Order Form'!L4058</f>
        <v>0</v>
      </c>
    </row>
    <row r="4267" spans="3:13" ht="15" hidden="1" customHeight="1" outlineLevel="1" x14ac:dyDescent="0.25">
      <c r="C4267" s="59" t="s">
        <v>37</v>
      </c>
      <c r="D4267" s="59" t="s">
        <v>37</v>
      </c>
      <c r="E4267" t="str">
        <f>'[2]Order Form'!D4216</f>
        <v>X5 550487</v>
      </c>
      <c r="F4267" t="str">
        <f>'[2]Order Form'!E4216</f>
        <v>05-12</v>
      </c>
      <c r="G4267">
        <f>'[2]Order Form'!F4216</f>
        <v>0</v>
      </c>
      <c r="H4267">
        <f>'[2]Order Form'!G4216</f>
        <v>0</v>
      </c>
      <c r="I4267" t="str">
        <f>'[2]Order Form'!H4216</f>
        <v>WS FRESH &amp; FRUITY FACE MIST CUCUMBER 100ML</v>
      </c>
      <c r="J4267">
        <f>'[2]Order Form'!I4216</f>
        <v>6</v>
      </c>
      <c r="K4267">
        <f>'[2]Order Form'!J4216</f>
        <v>3.03</v>
      </c>
      <c r="L4267">
        <f>'[2]Order Form'!K4216</f>
        <v>5</v>
      </c>
      <c r="M4267">
        <f>'[2]Order Form'!L4059</f>
        <v>0</v>
      </c>
    </row>
    <row r="4268" spans="3:13" ht="15" hidden="1" customHeight="1" outlineLevel="1" x14ac:dyDescent="0.25">
      <c r="C4268" s="59" t="s">
        <v>37</v>
      </c>
      <c r="D4268" s="59" t="s">
        <v>37</v>
      </c>
      <c r="E4268">
        <f>'[2]Order Form'!D4217</f>
        <v>0</v>
      </c>
      <c r="F4268">
        <f>'[2]Order Form'!E4217</f>
        <v>0</v>
      </c>
      <c r="G4268">
        <f>'[2]Order Form'!F4217</f>
        <v>0</v>
      </c>
      <c r="H4268">
        <f>'[2]Order Form'!G4217</f>
        <v>0</v>
      </c>
      <c r="I4268">
        <f>'[2]Order Form'!H4217</f>
        <v>0</v>
      </c>
      <c r="J4268">
        <f>'[2]Order Form'!I4217</f>
        <v>0</v>
      </c>
      <c r="K4268">
        <f>'[2]Order Form'!J4217</f>
        <v>0</v>
      </c>
      <c r="L4268">
        <f>'[2]Order Form'!K4217</f>
        <v>0</v>
      </c>
      <c r="M4268">
        <f>'[2]Order Form'!L4060</f>
        <v>0</v>
      </c>
    </row>
    <row r="4269" spans="3:13" ht="15" hidden="1" customHeight="1" outlineLevel="1" x14ac:dyDescent="0.25">
      <c r="C4269" s="59" t="s">
        <v>37</v>
      </c>
      <c r="D4269" s="59" t="s">
        <v>37</v>
      </c>
      <c r="E4269" t="str">
        <f>'[2]Order Form'!D4218</f>
        <v>X5 3871</v>
      </c>
      <c r="F4269" t="str">
        <f>'[2]Order Form'!E4218</f>
        <v>ND-B2</v>
      </c>
      <c r="G4269">
        <f>'[2]Order Form'!F4218</f>
        <v>0</v>
      </c>
      <c r="H4269">
        <f>'[2]Order Form'!G4218</f>
        <v>0</v>
      </c>
      <c r="I4269" t="str">
        <f>'[2]Order Form'!H4218</f>
        <v>TBC GARDENERS BATH SOAK 275G</v>
      </c>
      <c r="J4269">
        <f>'[2]Order Form'!I4218</f>
        <v>6</v>
      </c>
      <c r="K4269">
        <f>'[2]Order Form'!J4218</f>
        <v>3.03</v>
      </c>
      <c r="L4269">
        <f>'[2]Order Form'!K4218</f>
        <v>5</v>
      </c>
      <c r="M4269">
        <f>'[2]Order Form'!L4061</f>
        <v>0</v>
      </c>
    </row>
    <row r="4270" spans="3:13" ht="15" hidden="1" customHeight="1" outlineLevel="1" x14ac:dyDescent="0.25">
      <c r="C4270" s="59" t="s">
        <v>37</v>
      </c>
      <c r="D4270" s="59" t="s">
        <v>37</v>
      </c>
      <c r="E4270">
        <f>'[2]Order Form'!D4219</f>
        <v>0</v>
      </c>
      <c r="F4270">
        <f>'[2]Order Form'!E4219</f>
        <v>0</v>
      </c>
      <c r="G4270">
        <f>'[2]Order Form'!F4219</f>
        <v>0</v>
      </c>
      <c r="H4270">
        <f>'[2]Order Form'!G4219</f>
        <v>0</v>
      </c>
      <c r="I4270">
        <f>'[2]Order Form'!H4219</f>
        <v>0</v>
      </c>
      <c r="J4270">
        <f>'[2]Order Form'!I4219</f>
        <v>0</v>
      </c>
      <c r="K4270">
        <f>'[2]Order Form'!J4219</f>
        <v>0</v>
      </c>
      <c r="L4270">
        <f>'[2]Order Form'!K4219</f>
        <v>0</v>
      </c>
      <c r="M4270">
        <f>'[2]Order Form'!L4062</f>
        <v>0</v>
      </c>
    </row>
    <row r="4271" spans="3:13" ht="15" hidden="1" customHeight="1" outlineLevel="1" x14ac:dyDescent="0.25">
      <c r="C4271" s="59" t="s">
        <v>37</v>
      </c>
      <c r="D4271" s="59" t="s">
        <v>37</v>
      </c>
      <c r="E4271" t="str">
        <f>'[2]Order Form'!D4220</f>
        <v>X5 5572</v>
      </c>
      <c r="F4271" t="str">
        <f>'[2]Order Form'!E4220</f>
        <v>ND-B4</v>
      </c>
      <c r="G4271">
        <f>'[2]Order Form'!F4220</f>
        <v>0</v>
      </c>
      <c r="H4271">
        <f>'[2]Order Form'!G4220</f>
        <v>0</v>
      </c>
      <c r="I4271" t="str">
        <f>'[2]Order Form'!H4220</f>
        <v>TBC HAND CREAM 120ML WITH ALOE VERA AND VITAMIN E</v>
      </c>
      <c r="J4271">
        <f>'[2]Order Form'!I4220</f>
        <v>6</v>
      </c>
      <c r="K4271">
        <f>'[2]Order Form'!J4220</f>
        <v>3.03</v>
      </c>
      <c r="L4271">
        <f>'[2]Order Form'!K4220</f>
        <v>5</v>
      </c>
      <c r="M4271">
        <f>'[2]Order Form'!L4063</f>
        <v>0</v>
      </c>
    </row>
    <row r="4272" spans="3:13" ht="15" hidden="1" customHeight="1" outlineLevel="1" x14ac:dyDescent="0.25">
      <c r="C4272" s="59" t="s">
        <v>37</v>
      </c>
      <c r="D4272" s="59" t="s">
        <v>37</v>
      </c>
      <c r="E4272" t="str">
        <f>'[2]Order Form'!D4221</f>
        <v>X5 5571</v>
      </c>
      <c r="F4272" t="str">
        <f>'[2]Order Form'!E4221</f>
        <v>ND-B5</v>
      </c>
      <c r="G4272">
        <f>'[2]Order Form'!F4221</f>
        <v>0</v>
      </c>
      <c r="H4272">
        <f>'[2]Order Form'!G4221</f>
        <v>0</v>
      </c>
      <c r="I4272" t="str">
        <f>'[2]Order Form'!H4221</f>
        <v>TBC HAND WASH 250ML WITH ALOE VERA AND VITAMIN E</v>
      </c>
      <c r="J4272">
        <f>'[2]Order Form'!I4221</f>
        <v>6</v>
      </c>
      <c r="K4272">
        <f>'[2]Order Form'!J4221</f>
        <v>3.03</v>
      </c>
      <c r="L4272">
        <f>'[2]Order Form'!K4221</f>
        <v>5</v>
      </c>
      <c r="M4272">
        <f>'[2]Order Form'!L4064</f>
        <v>0</v>
      </c>
    </row>
    <row r="4273" spans="3:13" ht="15" hidden="1" customHeight="1" outlineLevel="1" x14ac:dyDescent="0.25">
      <c r="C4273" s="59" t="s">
        <v>37</v>
      </c>
      <c r="D4273" s="59" t="s">
        <v>37</v>
      </c>
      <c r="E4273">
        <f>'[2]Order Form'!D4222</f>
        <v>0</v>
      </c>
      <c r="F4273">
        <f>'[2]Order Form'!E4222</f>
        <v>0</v>
      </c>
      <c r="G4273">
        <f>'[2]Order Form'!F4222</f>
        <v>0</v>
      </c>
      <c r="H4273">
        <f>'[2]Order Form'!G4222</f>
        <v>0</v>
      </c>
      <c r="I4273">
        <f>'[2]Order Form'!H4222</f>
        <v>0</v>
      </c>
      <c r="J4273">
        <f>'[2]Order Form'!I4222</f>
        <v>0</v>
      </c>
      <c r="K4273">
        <f>'[2]Order Form'!J4222</f>
        <v>0</v>
      </c>
      <c r="L4273">
        <f>'[2]Order Form'!K4222</f>
        <v>0</v>
      </c>
      <c r="M4273">
        <f>'[2]Order Form'!L4065</f>
        <v>0</v>
      </c>
    </row>
    <row r="4274" spans="3:13" ht="15" hidden="1" customHeight="1" outlineLevel="1" x14ac:dyDescent="0.25">
      <c r="C4274" s="59" t="s">
        <v>37</v>
      </c>
      <c r="D4274" s="59" t="s">
        <v>37</v>
      </c>
      <c r="E4274" t="str">
        <f>'[2]Order Form'!D4223</f>
        <v>X5 5124</v>
      </c>
      <c r="F4274" t="str">
        <f>'[2]Order Form'!E4223</f>
        <v>ND</v>
      </c>
      <c r="G4274">
        <f>'[2]Order Form'!F4223</f>
        <v>0</v>
      </c>
      <c r="H4274">
        <f>'[2]Order Form'!G4223</f>
        <v>0</v>
      </c>
      <c r="I4274" t="str">
        <f>'[2]Order Form'!H4223</f>
        <v>AA FOR MEN HAIR &amp; BODY WASH 200ML REVIVE</v>
      </c>
      <c r="J4274">
        <f>'[2]Order Form'!I4223</f>
        <v>6</v>
      </c>
      <c r="K4274">
        <f>'[2]Order Form'!J4223</f>
        <v>3.03</v>
      </c>
      <c r="L4274">
        <f>'[2]Order Form'!K4223</f>
        <v>5</v>
      </c>
      <c r="M4274">
        <f>'[2]Order Form'!L4066</f>
        <v>0</v>
      </c>
    </row>
    <row r="4275" spans="3:13" ht="15" hidden="1" customHeight="1" outlineLevel="1" x14ac:dyDescent="0.25">
      <c r="C4275" s="59" t="s">
        <v>37</v>
      </c>
      <c r="D4275" s="59" t="s">
        <v>37</v>
      </c>
      <c r="E4275">
        <f>'[2]Order Form'!D4224</f>
        <v>0</v>
      </c>
      <c r="F4275">
        <f>'[2]Order Form'!E4224</f>
        <v>0</v>
      </c>
      <c r="G4275">
        <f>'[2]Order Form'!F4224</f>
        <v>0</v>
      </c>
      <c r="H4275">
        <f>'[2]Order Form'!G4224</f>
        <v>0</v>
      </c>
      <c r="I4275">
        <f>'[2]Order Form'!H4224</f>
        <v>0</v>
      </c>
      <c r="J4275">
        <f>'[2]Order Form'!I4224</f>
        <v>0</v>
      </c>
      <c r="K4275">
        <f>'[2]Order Form'!J4224</f>
        <v>0</v>
      </c>
      <c r="L4275">
        <f>'[2]Order Form'!K4224</f>
        <v>0</v>
      </c>
      <c r="M4275">
        <f>'[2]Order Form'!L4067</f>
        <v>0</v>
      </c>
    </row>
    <row r="4276" spans="3:13" ht="15" hidden="1" customHeight="1" outlineLevel="1" x14ac:dyDescent="0.25">
      <c r="C4276" s="59" t="s">
        <v>37</v>
      </c>
      <c r="D4276" s="59" t="s">
        <v>37</v>
      </c>
      <c r="E4276" t="str">
        <f>'[2]Order Form'!D4225</f>
        <v>X5 4863</v>
      </c>
      <c r="F4276" t="str">
        <f>'[2]Order Form'!E4225</f>
        <v>05-02</v>
      </c>
      <c r="G4276">
        <f>'[2]Order Form'!F4225</f>
        <v>0</v>
      </c>
      <c r="H4276">
        <f>'[2]Order Form'!G4225</f>
        <v>0</v>
      </c>
      <c r="I4276" t="str">
        <f>'[2]Order Form'!H4225</f>
        <v>AA HOME SOY WAX MELTS 150G BLACK FOREST</v>
      </c>
      <c r="J4276">
        <f>'[2]Order Form'!I4225</f>
        <v>6</v>
      </c>
      <c r="K4276">
        <f>'[2]Order Form'!J4225</f>
        <v>3.03</v>
      </c>
      <c r="L4276">
        <f>'[2]Order Form'!K4225</f>
        <v>5</v>
      </c>
      <c r="M4276">
        <f>'[2]Order Form'!L4068</f>
        <v>0</v>
      </c>
    </row>
    <row r="4277" spans="3:13" ht="15" hidden="1" customHeight="1" outlineLevel="1" x14ac:dyDescent="0.25">
      <c r="C4277" s="59" t="s">
        <v>37</v>
      </c>
      <c r="D4277" s="59" t="s">
        <v>37</v>
      </c>
      <c r="E4277">
        <f>'[2]Order Form'!D4226</f>
        <v>0</v>
      </c>
      <c r="F4277">
        <f>'[2]Order Form'!E4226</f>
        <v>0</v>
      </c>
      <c r="G4277">
        <f>'[2]Order Form'!F4226</f>
        <v>0</v>
      </c>
      <c r="H4277">
        <f>'[2]Order Form'!G4226</f>
        <v>0</v>
      </c>
      <c r="I4277">
        <f>'[2]Order Form'!H4226</f>
        <v>0</v>
      </c>
      <c r="J4277">
        <f>'[2]Order Form'!I4226</f>
        <v>0</v>
      </c>
      <c r="K4277">
        <f>'[2]Order Form'!J4226</f>
        <v>0</v>
      </c>
      <c r="L4277">
        <f>'[2]Order Form'!K4226</f>
        <v>0</v>
      </c>
      <c r="M4277">
        <f>'[2]Order Form'!L4069</f>
        <v>0</v>
      </c>
    </row>
    <row r="4278" spans="3:13" ht="15" hidden="1" customHeight="1" outlineLevel="1" x14ac:dyDescent="0.25">
      <c r="C4278" s="59" t="s">
        <v>37</v>
      </c>
      <c r="D4278" s="59" t="s">
        <v>37</v>
      </c>
      <c r="E4278">
        <f>'[2]Order Form'!D4227</f>
        <v>0</v>
      </c>
      <c r="F4278">
        <f>'[2]Order Form'!E4227</f>
        <v>0</v>
      </c>
      <c r="G4278">
        <f>'[2]Order Form'!F4227</f>
        <v>0</v>
      </c>
      <c r="H4278">
        <f>'[2]Order Form'!G4227</f>
        <v>0</v>
      </c>
      <c r="I4278">
        <f>'[2]Order Form'!H4227</f>
        <v>0</v>
      </c>
      <c r="J4278">
        <f>'[2]Order Form'!I4227</f>
        <v>0</v>
      </c>
      <c r="K4278">
        <f>'[2]Order Form'!J4227</f>
        <v>0</v>
      </c>
      <c r="L4278">
        <f>'[2]Order Form'!K4227</f>
        <v>0</v>
      </c>
      <c r="M4278">
        <f>'[2]Order Form'!L4070</f>
        <v>0</v>
      </c>
    </row>
    <row r="4279" spans="3:13" ht="15" hidden="1" customHeight="1" outlineLevel="1" x14ac:dyDescent="0.25">
      <c r="C4279" s="59" t="s">
        <v>37</v>
      </c>
      <c r="D4279" s="59" t="s">
        <v>37</v>
      </c>
      <c r="E4279" t="str">
        <f>'[2]Order Form'!D4228</f>
        <v>X10 5225</v>
      </c>
      <c r="F4279" t="str">
        <f>'[2]Order Form'!E4228</f>
        <v>ND-39</v>
      </c>
      <c r="G4279">
        <f>'[2]Order Form'!F4228</f>
        <v>0</v>
      </c>
      <c r="H4279">
        <f>'[2]Order Form'!G4228</f>
        <v>0</v>
      </c>
      <c r="I4279" t="str">
        <f>'[2]Order Form'!H4228</f>
        <v>AA LIMITED EDITION LIQUIDLESS DIFFUSER FRESH PINE</v>
      </c>
      <c r="J4279">
        <f>'[2]Order Form'!I4228</f>
        <v>6</v>
      </c>
      <c r="K4279">
        <f>'[2]Order Form'!J4228</f>
        <v>6.06</v>
      </c>
      <c r="L4279">
        <f>'[2]Order Form'!K4228</f>
        <v>10</v>
      </c>
      <c r="M4279">
        <f>'[2]Order Form'!L4071</f>
        <v>0</v>
      </c>
    </row>
    <row r="4280" spans="3:13" ht="15" hidden="1" customHeight="1" outlineLevel="1" x14ac:dyDescent="0.25">
      <c r="C4280" s="59" t="s">
        <v>37</v>
      </c>
      <c r="D4280" s="59" t="s">
        <v>37</v>
      </c>
      <c r="E4280" t="str">
        <f>'[2]Order Form'!D4229</f>
        <v>X10 5226</v>
      </c>
      <c r="F4280" t="str">
        <f>'[2]Order Form'!E4229</f>
        <v>ND-39</v>
      </c>
      <c r="G4280">
        <f>'[2]Order Form'!F4229</f>
        <v>0</v>
      </c>
      <c r="H4280">
        <f>'[2]Order Form'!G4229</f>
        <v>0</v>
      </c>
      <c r="I4280" t="str">
        <f>'[2]Order Form'!H4229</f>
        <v>AA LIMITED EDITION LIQUIDLESS DIFFUSER VANILLA SPICE</v>
      </c>
      <c r="J4280">
        <f>'[2]Order Form'!I4229</f>
        <v>6</v>
      </c>
      <c r="K4280">
        <f>'[2]Order Form'!J4229</f>
        <v>6.06</v>
      </c>
      <c r="L4280">
        <f>'[2]Order Form'!K4229</f>
        <v>10</v>
      </c>
      <c r="M4280">
        <f>'[2]Order Form'!L4072</f>
        <v>0</v>
      </c>
    </row>
    <row r="4281" spans="3:13" ht="15" hidden="1" customHeight="1" outlineLevel="1" x14ac:dyDescent="0.25">
      <c r="C4281" s="59" t="s">
        <v>37</v>
      </c>
      <c r="D4281" s="59" t="s">
        <v>37</v>
      </c>
      <c r="E4281" t="str">
        <f>'[2]Order Form'!D4230</f>
        <v>X10 5227</v>
      </c>
      <c r="F4281" t="str">
        <f>'[2]Order Form'!E4230</f>
        <v>ND-39</v>
      </c>
      <c r="G4281">
        <f>'[2]Order Form'!F4230</f>
        <v>0</v>
      </c>
      <c r="H4281">
        <f>'[2]Order Form'!G4230</f>
        <v>0</v>
      </c>
      <c r="I4281" t="str">
        <f>'[2]Order Form'!H4230</f>
        <v>AA LIMITED EDITION LIQUIDLESS DIFFUSER SUMMER BREEZE</v>
      </c>
      <c r="J4281">
        <f>'[2]Order Form'!I4230</f>
        <v>6</v>
      </c>
      <c r="K4281">
        <f>'[2]Order Form'!J4230</f>
        <v>6.06</v>
      </c>
      <c r="L4281">
        <f>'[2]Order Form'!K4230</f>
        <v>10</v>
      </c>
      <c r="M4281">
        <f>'[2]Order Form'!L4073</f>
        <v>0</v>
      </c>
    </row>
    <row r="4282" spans="3:13" ht="15" hidden="1" customHeight="1" outlineLevel="1" x14ac:dyDescent="0.25">
      <c r="C4282" s="59" t="s">
        <v>37</v>
      </c>
      <c r="D4282" s="59" t="s">
        <v>37</v>
      </c>
      <c r="E4282">
        <f>'[2]Order Form'!D4231</f>
        <v>0</v>
      </c>
      <c r="F4282">
        <f>'[2]Order Form'!E4231</f>
        <v>0</v>
      </c>
      <c r="G4282">
        <f>'[2]Order Form'!F4231</f>
        <v>0</v>
      </c>
      <c r="H4282">
        <f>'[2]Order Form'!G4231</f>
        <v>0</v>
      </c>
      <c r="I4282">
        <f>'[2]Order Form'!H4231</f>
        <v>0</v>
      </c>
      <c r="J4282">
        <f>'[2]Order Form'!I4231</f>
        <v>0</v>
      </c>
      <c r="K4282">
        <f>'[2]Order Form'!J4231</f>
        <v>0</v>
      </c>
      <c r="L4282">
        <f>'[2]Order Form'!K4231</f>
        <v>0</v>
      </c>
      <c r="M4282">
        <f>'[2]Order Form'!L4074</f>
        <v>0</v>
      </c>
    </row>
    <row r="4283" spans="3:13" ht="15" hidden="1" customHeight="1" outlineLevel="1" x14ac:dyDescent="0.25">
      <c r="C4283" s="59" t="s">
        <v>37</v>
      </c>
      <c r="D4283" s="59" t="s">
        <v>37</v>
      </c>
      <c r="E4283" t="str">
        <f>'[2]Order Form'!D4232</f>
        <v>X10 5107</v>
      </c>
      <c r="F4283" t="str">
        <f>'[2]Order Form'!E4232</f>
        <v>05-07</v>
      </c>
      <c r="G4283">
        <f>'[2]Order Form'!F4232</f>
        <v>0</v>
      </c>
      <c r="H4283">
        <f>'[2]Order Form'!G4232</f>
        <v>0</v>
      </c>
      <c r="I4283" t="str">
        <f>'[2]Order Form'!H4232</f>
        <v>AA NATURE FRESH TALC W/PUFF 150G LAVENDER</v>
      </c>
      <c r="J4283">
        <f>'[2]Order Form'!I4232</f>
        <v>3</v>
      </c>
      <c r="K4283">
        <f>'[2]Order Form'!J4232</f>
        <v>6.06</v>
      </c>
      <c r="L4283">
        <f>'[2]Order Form'!K4232</f>
        <v>10</v>
      </c>
      <c r="M4283">
        <f>'[2]Order Form'!L4075</f>
        <v>0</v>
      </c>
    </row>
    <row r="4284" spans="3:13" ht="15" hidden="1" customHeight="1" outlineLevel="1" x14ac:dyDescent="0.25">
      <c r="C4284" s="59" t="s">
        <v>37</v>
      </c>
      <c r="D4284" s="59" t="s">
        <v>37</v>
      </c>
      <c r="E4284" t="str">
        <f>'[2]Order Form'!D4233</f>
        <v>X10 5096</v>
      </c>
      <c r="F4284" t="str">
        <f>'[2]Order Form'!E4233</f>
        <v>05-14</v>
      </c>
      <c r="G4284">
        <f>'[2]Order Form'!F4233</f>
        <v>0</v>
      </c>
      <c r="H4284">
        <f>'[2]Order Form'!G4233</f>
        <v>0</v>
      </c>
      <c r="I4284" t="str">
        <f>'[2]Order Form'!H4233</f>
        <v>AA NATURE FRESH BATH &amp; BODY STACK COCONUT &amp; LIME</v>
      </c>
      <c r="J4284">
        <f>'[2]Order Form'!I4233</f>
        <v>3</v>
      </c>
      <c r="K4284">
        <f>'[2]Order Form'!J4233</f>
        <v>6.06</v>
      </c>
      <c r="L4284">
        <f>'[2]Order Form'!K4233</f>
        <v>10</v>
      </c>
      <c r="M4284">
        <f>'[2]Order Form'!L4076</f>
        <v>0</v>
      </c>
    </row>
    <row r="4285" spans="3:13" ht="15" hidden="1" customHeight="1" outlineLevel="1" x14ac:dyDescent="0.25">
      <c r="C4285" s="59" t="s">
        <v>37</v>
      </c>
      <c r="D4285" s="59" t="s">
        <v>37</v>
      </c>
      <c r="E4285">
        <f>'[2]Order Form'!D4234</f>
        <v>0</v>
      </c>
      <c r="F4285">
        <f>'[2]Order Form'!E4234</f>
        <v>0</v>
      </c>
      <c r="G4285">
        <f>'[2]Order Form'!F4234</f>
        <v>0</v>
      </c>
      <c r="H4285">
        <f>'[2]Order Form'!G4234</f>
        <v>0</v>
      </c>
      <c r="I4285">
        <f>'[2]Order Form'!H4234</f>
        <v>0</v>
      </c>
      <c r="J4285">
        <f>'[2]Order Form'!I4234</f>
        <v>0</v>
      </c>
      <c r="K4285">
        <f>'[2]Order Form'!J4234</f>
        <v>0</v>
      </c>
      <c r="L4285">
        <f>'[2]Order Form'!K4234</f>
        <v>0</v>
      </c>
      <c r="M4285">
        <f>'[2]Order Form'!L4077</f>
        <v>0</v>
      </c>
    </row>
    <row r="4286" spans="3:13" ht="15" hidden="1" customHeight="1" outlineLevel="1" x14ac:dyDescent="0.25">
      <c r="C4286" s="59" t="s">
        <v>37</v>
      </c>
      <c r="D4286" s="59" t="s">
        <v>37</v>
      </c>
      <c r="E4286" t="str">
        <f>'[2]Order Form'!D4235</f>
        <v>X10 WSC022</v>
      </c>
      <c r="F4286" t="str">
        <f>'[2]Order Form'!E4235</f>
        <v>ND-40</v>
      </c>
      <c r="G4286">
        <f>'[2]Order Form'!F4235</f>
        <v>0</v>
      </c>
      <c r="H4286" t="str">
        <f>'[2]Order Form'!G4235</f>
        <v xml:space="preserve">P </v>
      </c>
      <c r="I4286" t="str">
        <f>'[2]Order Form'!H4235</f>
        <v>WS BRONZING PALETTE PREPACK (12)</v>
      </c>
      <c r="J4286">
        <f>'[2]Order Form'!I4235</f>
        <v>1</v>
      </c>
      <c r="K4286">
        <f>'[2]Order Form'!J4235</f>
        <v>72.72</v>
      </c>
      <c r="L4286">
        <f>'[2]Order Form'!K4235</f>
        <v>120</v>
      </c>
      <c r="M4286">
        <f>'[2]Order Form'!L4078</f>
        <v>0</v>
      </c>
    </row>
    <row r="4287" spans="3:13" ht="15" hidden="1" customHeight="1" outlineLevel="1" x14ac:dyDescent="0.25">
      <c r="C4287" s="59" t="s">
        <v>37</v>
      </c>
      <c r="D4287" s="59" t="s">
        <v>37</v>
      </c>
      <c r="E4287" t="str">
        <f>'[2]Order Form'!D4236</f>
        <v>X10 550389</v>
      </c>
      <c r="F4287" t="str">
        <f>'[2]Order Form'!E4236</f>
        <v>ND-40</v>
      </c>
      <c r="G4287">
        <f>'[2]Order Form'!F4236</f>
        <v>0</v>
      </c>
      <c r="H4287">
        <f>'[2]Order Form'!G4236</f>
        <v>0</v>
      </c>
      <c r="I4287" t="str">
        <f>'[2]Order Form'!H4236</f>
        <v>WS BRONZING PALETTE</v>
      </c>
      <c r="J4287">
        <f>'[2]Order Form'!I4236</f>
        <v>6</v>
      </c>
      <c r="K4287">
        <f>'[2]Order Form'!J4236</f>
        <v>6.06</v>
      </c>
      <c r="L4287">
        <f>'[2]Order Form'!K4236</f>
        <v>10</v>
      </c>
      <c r="M4287">
        <f>'[2]Order Form'!L4079</f>
        <v>0</v>
      </c>
    </row>
    <row r="4288" spans="3:13" ht="15" hidden="1" customHeight="1" outlineLevel="1" x14ac:dyDescent="0.25">
      <c r="C4288" s="59" t="s">
        <v>37</v>
      </c>
      <c r="D4288" s="59" t="s">
        <v>37</v>
      </c>
      <c r="E4288">
        <f>'[2]Order Form'!D4237</f>
        <v>0</v>
      </c>
      <c r="F4288">
        <f>'[2]Order Form'!E4237</f>
        <v>0</v>
      </c>
      <c r="G4288">
        <f>'[2]Order Form'!F4237</f>
        <v>0</v>
      </c>
      <c r="H4288">
        <f>'[2]Order Form'!G4237</f>
        <v>0</v>
      </c>
      <c r="I4288">
        <f>'[2]Order Form'!H4237</f>
        <v>0</v>
      </c>
      <c r="J4288">
        <f>'[2]Order Form'!I4237</f>
        <v>0</v>
      </c>
      <c r="K4288">
        <f>'[2]Order Form'!J4237</f>
        <v>0</v>
      </c>
      <c r="L4288">
        <f>'[2]Order Form'!K4237</f>
        <v>0</v>
      </c>
      <c r="M4288">
        <f>'[2]Order Form'!L4080</f>
        <v>0</v>
      </c>
    </row>
    <row r="4289" spans="3:13" ht="15" hidden="1" customHeight="1" outlineLevel="1" x14ac:dyDescent="0.25">
      <c r="C4289" s="59" t="s">
        <v>37</v>
      </c>
      <c r="D4289" s="59" t="s">
        <v>37</v>
      </c>
      <c r="E4289">
        <f>'[2]Order Form'!D4238</f>
        <v>0</v>
      </c>
      <c r="F4289">
        <f>'[2]Order Form'!E4238</f>
        <v>0</v>
      </c>
      <c r="G4289">
        <f>'[2]Order Form'!F4238</f>
        <v>0</v>
      </c>
      <c r="H4289">
        <f>'[2]Order Form'!G4238</f>
        <v>0</v>
      </c>
      <c r="I4289">
        <f>'[2]Order Form'!H4238</f>
        <v>0</v>
      </c>
      <c r="J4289">
        <f>'[2]Order Form'!I4238</f>
        <v>0</v>
      </c>
      <c r="K4289">
        <f>'[2]Order Form'!J4238</f>
        <v>0</v>
      </c>
      <c r="L4289">
        <f>'[2]Order Form'!K4238</f>
        <v>0</v>
      </c>
      <c r="M4289">
        <f>'[2]Order Form'!L4081</f>
        <v>0</v>
      </c>
    </row>
    <row r="4290" spans="3:13" ht="15" hidden="1" customHeight="1" outlineLevel="1" x14ac:dyDescent="0.25">
      <c r="C4290" s="59" t="s">
        <v>37</v>
      </c>
      <c r="D4290" s="59" t="s">
        <v>37</v>
      </c>
      <c r="E4290" t="str">
        <f>'[2]Order Form'!D4239</f>
        <v>WSA152</v>
      </c>
      <c r="F4290" t="str">
        <f>'[2]Order Form'!E4239</f>
        <v>4A</v>
      </c>
      <c r="G4290">
        <f>'[2]Order Form'!F4239</f>
        <v>0</v>
      </c>
      <c r="H4290" t="str">
        <f>'[2]Order Form'!G4239</f>
        <v>P</v>
      </c>
      <c r="I4290" t="str">
        <f>'[2]Order Form'!H4239</f>
        <v>WS CLASSIC COTTON REUSABLE FACE MASK PREPACK(2)</v>
      </c>
      <c r="J4290">
        <f>'[2]Order Form'!I4239</f>
        <v>1</v>
      </c>
      <c r="K4290">
        <f>'[2]Order Form'!J4239</f>
        <v>18</v>
      </c>
      <c r="L4290">
        <f>'[2]Order Form'!K4239</f>
        <v>179.1</v>
      </c>
      <c r="M4290">
        <f>'[2]Order Form'!L4082</f>
        <v>0</v>
      </c>
    </row>
    <row r="4291" spans="3:13" ht="15" hidden="1" customHeight="1" outlineLevel="1" x14ac:dyDescent="0.25">
      <c r="C4291" s="59" t="s">
        <v>37</v>
      </c>
      <c r="D4291" s="59" t="s">
        <v>37</v>
      </c>
      <c r="E4291">
        <f>'[2]Order Form'!D4240</f>
        <v>508952</v>
      </c>
      <c r="F4291" t="str">
        <f>'[2]Order Form'!E4240</f>
        <v>05-B</v>
      </c>
      <c r="G4291">
        <f>'[2]Order Form'!F4240</f>
        <v>0</v>
      </c>
      <c r="H4291">
        <f>'[2]Order Form'!G4240</f>
        <v>0</v>
      </c>
      <c r="I4291" t="str">
        <f>'[2]Order Form'!H4240</f>
        <v>WS CLASSIC COTTON REUSABLE FACE MASK PALE PINK</v>
      </c>
      <c r="J4291">
        <f>'[2]Order Form'!I4240</f>
        <v>3</v>
      </c>
      <c r="K4291">
        <f>'[2]Order Form'!J4240</f>
        <v>1</v>
      </c>
      <c r="L4291">
        <f>'[2]Order Form'!K4240</f>
        <v>9.9499999999999993</v>
      </c>
      <c r="M4291">
        <f>'[2]Order Form'!L4083</f>
        <v>0</v>
      </c>
    </row>
    <row r="4292" spans="3:13" ht="15" hidden="1" customHeight="1" outlineLevel="1" x14ac:dyDescent="0.25">
      <c r="C4292" s="59" t="s">
        <v>37</v>
      </c>
      <c r="D4292" s="59" t="s">
        <v>37</v>
      </c>
      <c r="E4292">
        <f>'[2]Order Form'!D4241</f>
        <v>508953</v>
      </c>
      <c r="F4292" t="str">
        <f>'[2]Order Form'!E4241</f>
        <v>05-B</v>
      </c>
      <c r="G4292">
        <f>'[2]Order Form'!F4241</f>
        <v>0</v>
      </c>
      <c r="H4292">
        <f>'[2]Order Form'!G4241</f>
        <v>0</v>
      </c>
      <c r="I4292" t="str">
        <f>'[2]Order Form'!H4241</f>
        <v>WS CLASSIC COTTON REUSABLE FACE MASK KHAKI</v>
      </c>
      <c r="J4292">
        <f>'[2]Order Form'!I4241</f>
        <v>3</v>
      </c>
      <c r="K4292">
        <f>'[2]Order Form'!J4241</f>
        <v>1</v>
      </c>
      <c r="L4292">
        <f>'[2]Order Form'!K4241</f>
        <v>9.9499999999999993</v>
      </c>
      <c r="M4292">
        <f>'[2]Order Form'!L4084</f>
        <v>0</v>
      </c>
    </row>
    <row r="4293" spans="3:13" ht="15" hidden="1" customHeight="1" outlineLevel="1" x14ac:dyDescent="0.25">
      <c r="C4293" s="59" t="s">
        <v>37</v>
      </c>
      <c r="D4293" s="59" t="s">
        <v>37</v>
      </c>
      <c r="E4293">
        <f>'[2]Order Form'!D4242</f>
        <v>508954</v>
      </c>
      <c r="F4293" t="str">
        <f>'[2]Order Form'!E4242</f>
        <v>05-B</v>
      </c>
      <c r="G4293">
        <f>'[2]Order Form'!F4242</f>
        <v>0</v>
      </c>
      <c r="H4293">
        <f>'[2]Order Form'!G4242</f>
        <v>0</v>
      </c>
      <c r="I4293" t="str">
        <f>'[2]Order Form'!H4242</f>
        <v>WS CLASSIC COTTON REUSABLE FACE MASK BEIGE</v>
      </c>
      <c r="J4293">
        <f>'[2]Order Form'!I4242</f>
        <v>3</v>
      </c>
      <c r="K4293">
        <f>'[2]Order Form'!J4242</f>
        <v>1</v>
      </c>
      <c r="L4293">
        <f>'[2]Order Form'!K4242</f>
        <v>9.9499999999999993</v>
      </c>
      <c r="M4293">
        <f>'[2]Order Form'!L4085</f>
        <v>0</v>
      </c>
    </row>
    <row r="4294" spans="3:13" ht="15" hidden="1" customHeight="1" outlineLevel="1" x14ac:dyDescent="0.25">
      <c r="C4294" s="59" t="s">
        <v>37</v>
      </c>
      <c r="D4294" s="59" t="s">
        <v>37</v>
      </c>
      <c r="E4294">
        <f>'[2]Order Form'!D4243</f>
        <v>508955</v>
      </c>
      <c r="F4294" t="str">
        <f>'[2]Order Form'!E4243</f>
        <v>04-A</v>
      </c>
      <c r="G4294">
        <f>'[2]Order Form'!F4243</f>
        <v>0</v>
      </c>
      <c r="H4294">
        <f>'[2]Order Form'!G4243</f>
        <v>0</v>
      </c>
      <c r="I4294" t="str">
        <f>'[2]Order Form'!H4243</f>
        <v>WS CLASSIC COTTON REUSABLE FACE MASK GENTLE GREY</v>
      </c>
      <c r="J4294">
        <f>'[2]Order Form'!I4243</f>
        <v>3</v>
      </c>
      <c r="K4294">
        <f>'[2]Order Form'!J4243</f>
        <v>1</v>
      </c>
      <c r="L4294">
        <f>'[2]Order Form'!K4243</f>
        <v>9.9499999999999993</v>
      </c>
      <c r="M4294">
        <f>'[2]Order Form'!L4086</f>
        <v>0</v>
      </c>
    </row>
    <row r="4295" spans="3:13" ht="15" hidden="1" customHeight="1" outlineLevel="1" x14ac:dyDescent="0.25">
      <c r="C4295" s="59" t="s">
        <v>37</v>
      </c>
      <c r="D4295" s="59" t="s">
        <v>37</v>
      </c>
      <c r="E4295">
        <f>'[2]Order Form'!D4244</f>
        <v>508956</v>
      </c>
      <c r="F4295" t="str">
        <f>'[2]Order Form'!E4244</f>
        <v>04-A</v>
      </c>
      <c r="G4295">
        <f>'[2]Order Form'!F4244</f>
        <v>0</v>
      </c>
      <c r="H4295">
        <f>'[2]Order Form'!G4244</f>
        <v>0</v>
      </c>
      <c r="I4295" t="str">
        <f>'[2]Order Form'!H4244</f>
        <v>WS CLASSIC COTTON REUSABLE FACE MASK CHARCOAL</v>
      </c>
      <c r="J4295">
        <f>'[2]Order Form'!I4244</f>
        <v>3</v>
      </c>
      <c r="K4295">
        <f>'[2]Order Form'!J4244</f>
        <v>1</v>
      </c>
      <c r="L4295">
        <f>'[2]Order Form'!K4244</f>
        <v>9.9499999999999993</v>
      </c>
      <c r="M4295">
        <f>'[2]Order Form'!L4087</f>
        <v>0</v>
      </c>
    </row>
    <row r="4296" spans="3:13" ht="15" hidden="1" customHeight="1" outlineLevel="1" x14ac:dyDescent="0.25">
      <c r="C4296" s="59" t="s">
        <v>37</v>
      </c>
      <c r="D4296" s="59" t="s">
        <v>37</v>
      </c>
      <c r="E4296">
        <f>'[2]Order Form'!D4245</f>
        <v>508957</v>
      </c>
      <c r="F4296" t="str">
        <f>'[2]Order Form'!E4245</f>
        <v>04-A</v>
      </c>
      <c r="G4296">
        <f>'[2]Order Form'!F4245</f>
        <v>0</v>
      </c>
      <c r="H4296">
        <f>'[2]Order Form'!G4245</f>
        <v>0</v>
      </c>
      <c r="I4296" t="str">
        <f>'[2]Order Form'!H4245</f>
        <v>WS CLASSIC COTTON REUSABLE FACE MASK BLACK</v>
      </c>
      <c r="J4296">
        <f>'[2]Order Form'!I4245</f>
        <v>3</v>
      </c>
      <c r="K4296">
        <f>'[2]Order Form'!J4245</f>
        <v>1</v>
      </c>
      <c r="L4296">
        <f>'[2]Order Form'!K4245</f>
        <v>9.9499999999999993</v>
      </c>
      <c r="M4296">
        <f>'[2]Order Form'!L4088</f>
        <v>0</v>
      </c>
    </row>
    <row r="4297" spans="3:13" ht="15" hidden="1" customHeight="1" outlineLevel="1" x14ac:dyDescent="0.25">
      <c r="C4297" s="59" t="s">
        <v>37</v>
      </c>
      <c r="D4297" s="59" t="s">
        <v>37</v>
      </c>
      <c r="E4297">
        <f>'[2]Order Form'!D4246</f>
        <v>0</v>
      </c>
      <c r="F4297">
        <f>'[2]Order Form'!E4246</f>
        <v>0</v>
      </c>
      <c r="G4297">
        <f>'[2]Order Form'!F4246</f>
        <v>0</v>
      </c>
      <c r="H4297">
        <f>'[2]Order Form'!G4246</f>
        <v>0</v>
      </c>
      <c r="I4297">
        <f>'[2]Order Form'!H4246</f>
        <v>0</v>
      </c>
      <c r="J4297">
        <f>'[2]Order Form'!I4246</f>
        <v>0</v>
      </c>
      <c r="K4297">
        <f>'[2]Order Form'!J4246</f>
        <v>0</v>
      </c>
      <c r="L4297">
        <f>'[2]Order Form'!K4246</f>
        <v>0</v>
      </c>
      <c r="M4297">
        <f>'[2]Order Form'!L4089</f>
        <v>0</v>
      </c>
    </row>
    <row r="4298" spans="3:13" ht="15" hidden="1" customHeight="1" outlineLevel="1" x14ac:dyDescent="0.25">
      <c r="C4298" s="59" t="s">
        <v>37</v>
      </c>
      <c r="D4298" s="59" t="s">
        <v>37</v>
      </c>
      <c r="E4298" t="str">
        <f>'[2]Order Form'!D4247</f>
        <v>WSA287</v>
      </c>
      <c r="F4298" t="str">
        <f>'[2]Order Form'!E4247</f>
        <v>3A</v>
      </c>
      <c r="G4298">
        <f>'[2]Order Form'!F4247</f>
        <v>0</v>
      </c>
      <c r="H4298" t="str">
        <f>'[2]Order Form'!G4247</f>
        <v>P</v>
      </c>
      <c r="I4298" t="str">
        <f>'[2]Order Form'!H4247</f>
        <v>WS COTTON REUSABLE FACE MASK PREPACK CHECKERED SERIES</v>
      </c>
      <c r="J4298">
        <f>'[2]Order Form'!I4247</f>
        <v>1</v>
      </c>
      <c r="K4298">
        <f>'[2]Order Form'!J4247</f>
        <v>18</v>
      </c>
      <c r="L4298">
        <f>'[2]Order Form'!K4247</f>
        <v>179.1</v>
      </c>
      <c r="M4298">
        <f>'[2]Order Form'!L4090</f>
        <v>0</v>
      </c>
    </row>
    <row r="4299" spans="3:13" ht="15" hidden="1" customHeight="1" outlineLevel="1" x14ac:dyDescent="0.25">
      <c r="C4299" s="59" t="s">
        <v>37</v>
      </c>
      <c r="D4299" s="59" t="s">
        <v>37</v>
      </c>
      <c r="E4299">
        <f>'[2]Order Form'!D4248</f>
        <v>510081</v>
      </c>
      <c r="F4299" t="str">
        <f>'[2]Order Form'!E4248</f>
        <v>3A</v>
      </c>
      <c r="G4299">
        <f>'[2]Order Form'!F4248</f>
        <v>0</v>
      </c>
      <c r="H4299">
        <f>'[2]Order Form'!G4248</f>
        <v>0</v>
      </c>
      <c r="I4299" t="str">
        <f>'[2]Order Form'!H4248</f>
        <v>WS COTTON REUSABLE FACE MASK CHECKERED</v>
      </c>
      <c r="J4299">
        <f>'[2]Order Form'!I4248</f>
        <v>3</v>
      </c>
      <c r="K4299">
        <f>'[2]Order Form'!J4248</f>
        <v>1</v>
      </c>
      <c r="L4299">
        <f>'[2]Order Form'!K4248</f>
        <v>9.9499999999999993</v>
      </c>
      <c r="M4299">
        <f>'[2]Order Form'!L4091</f>
        <v>0</v>
      </c>
    </row>
    <row r="4300" spans="3:13" ht="15" hidden="1" customHeight="1" outlineLevel="1" x14ac:dyDescent="0.25">
      <c r="C4300" s="59" t="s">
        <v>37</v>
      </c>
      <c r="D4300" s="59" t="s">
        <v>37</v>
      </c>
      <c r="E4300">
        <f>'[2]Order Form'!D4249</f>
        <v>510082</v>
      </c>
      <c r="F4300" t="str">
        <f>'[2]Order Form'!E4249</f>
        <v>3A</v>
      </c>
      <c r="G4300">
        <f>'[2]Order Form'!F4249</f>
        <v>0</v>
      </c>
      <c r="H4300">
        <f>'[2]Order Form'!G4249</f>
        <v>0</v>
      </c>
      <c r="I4300" t="str">
        <f>'[2]Order Form'!H4249</f>
        <v>WS COTTON REUSABLE FACE MASK PINK HEARTS</v>
      </c>
      <c r="J4300">
        <f>'[2]Order Form'!I4249</f>
        <v>3</v>
      </c>
      <c r="K4300">
        <f>'[2]Order Form'!J4249</f>
        <v>1</v>
      </c>
      <c r="L4300">
        <f>'[2]Order Form'!K4249</f>
        <v>9.9499999999999993</v>
      </c>
      <c r="M4300">
        <f>'[2]Order Form'!L4092</f>
        <v>0</v>
      </c>
    </row>
    <row r="4301" spans="3:13" ht="15" hidden="1" customHeight="1" outlineLevel="1" x14ac:dyDescent="0.25">
      <c r="C4301" s="59" t="s">
        <v>37</v>
      </c>
      <c r="D4301" s="59" t="s">
        <v>37</v>
      </c>
      <c r="E4301">
        <f>'[2]Order Form'!D4250</f>
        <v>510083</v>
      </c>
      <c r="F4301" t="str">
        <f>'[2]Order Form'!E4250</f>
        <v>3A</v>
      </c>
      <c r="G4301">
        <f>'[2]Order Form'!F4250</f>
        <v>0</v>
      </c>
      <c r="H4301">
        <f>'[2]Order Form'!G4250</f>
        <v>0</v>
      </c>
      <c r="I4301" t="str">
        <f>'[2]Order Form'!H4250</f>
        <v>WS COTTON REUSABLE FACE MASK CRISS CROSS SKY BLUE</v>
      </c>
      <c r="J4301">
        <f>'[2]Order Form'!I4250</f>
        <v>3</v>
      </c>
      <c r="K4301">
        <f>'[2]Order Form'!J4250</f>
        <v>1</v>
      </c>
      <c r="L4301">
        <f>'[2]Order Form'!K4250</f>
        <v>9.9499999999999993</v>
      </c>
      <c r="M4301">
        <f>'[2]Order Form'!L4093</f>
        <v>0</v>
      </c>
    </row>
    <row r="4302" spans="3:13" ht="15" hidden="1" customHeight="1" outlineLevel="1" x14ac:dyDescent="0.25">
      <c r="C4302" s="59" t="s">
        <v>37</v>
      </c>
      <c r="D4302" s="59" t="s">
        <v>37</v>
      </c>
      <c r="E4302">
        <f>'[2]Order Form'!D4251</f>
        <v>510084</v>
      </c>
      <c r="F4302" t="str">
        <f>'[2]Order Form'!E4251</f>
        <v>3A</v>
      </c>
      <c r="G4302">
        <f>'[2]Order Form'!F4251</f>
        <v>0</v>
      </c>
      <c r="H4302">
        <f>'[2]Order Form'!G4251</f>
        <v>0</v>
      </c>
      <c r="I4302" t="str">
        <f>'[2]Order Form'!H4251</f>
        <v>WS COTTON REUSABLE FACE MASK OCELOT PALE PINK</v>
      </c>
      <c r="J4302">
        <f>'[2]Order Form'!I4251</f>
        <v>3</v>
      </c>
      <c r="K4302">
        <f>'[2]Order Form'!J4251</f>
        <v>1</v>
      </c>
      <c r="L4302">
        <f>'[2]Order Form'!K4251</f>
        <v>9.9499999999999993</v>
      </c>
      <c r="M4302">
        <f>'[2]Order Form'!L4094</f>
        <v>0</v>
      </c>
    </row>
    <row r="4303" spans="3:13" ht="15" hidden="1" customHeight="1" outlineLevel="1" x14ac:dyDescent="0.25">
      <c r="C4303" s="59" t="s">
        <v>37</v>
      </c>
      <c r="D4303" s="59" t="s">
        <v>37</v>
      </c>
      <c r="E4303">
        <f>'[2]Order Form'!D4252</f>
        <v>510085</v>
      </c>
      <c r="F4303" t="str">
        <f>'[2]Order Form'!E4252</f>
        <v>3A</v>
      </c>
      <c r="G4303">
        <f>'[2]Order Form'!F4252</f>
        <v>0</v>
      </c>
      <c r="H4303">
        <f>'[2]Order Form'!G4252</f>
        <v>0</v>
      </c>
      <c r="I4303" t="str">
        <f>'[2]Order Form'!H4252</f>
        <v>WS COTTON REUSABLE FACE MASK ADDISON BLACK</v>
      </c>
      <c r="J4303">
        <f>'[2]Order Form'!I4252</f>
        <v>3</v>
      </c>
      <c r="K4303">
        <f>'[2]Order Form'!J4252</f>
        <v>1</v>
      </c>
      <c r="L4303">
        <f>'[2]Order Form'!K4252</f>
        <v>9.9499999999999993</v>
      </c>
      <c r="M4303">
        <f>'[2]Order Form'!L4095</f>
        <v>0</v>
      </c>
    </row>
    <row r="4304" spans="3:13" ht="15" hidden="1" customHeight="1" outlineLevel="1" x14ac:dyDescent="0.25">
      <c r="C4304" s="59" t="s">
        <v>37</v>
      </c>
      <c r="D4304" s="59" t="s">
        <v>37</v>
      </c>
      <c r="E4304">
        <f>'[2]Order Form'!D4253</f>
        <v>509063</v>
      </c>
      <c r="F4304" t="str">
        <f>'[2]Order Form'!E4253</f>
        <v>3A</v>
      </c>
      <c r="G4304">
        <f>'[2]Order Form'!F4253</f>
        <v>0</v>
      </c>
      <c r="H4304">
        <f>'[2]Order Form'!G4253</f>
        <v>0</v>
      </c>
      <c r="I4304" t="str">
        <f>'[2]Order Form'!H4253</f>
        <v>WS COTTON REUSBALE FACE MASK NAVY</v>
      </c>
      <c r="J4304">
        <f>'[2]Order Form'!I4253</f>
        <v>3</v>
      </c>
      <c r="K4304">
        <f>'[2]Order Form'!J4253</f>
        <v>1</v>
      </c>
      <c r="L4304">
        <f>'[2]Order Form'!K4253</f>
        <v>9.9499999999999993</v>
      </c>
      <c r="M4304">
        <f>'[2]Order Form'!L4096</f>
        <v>0</v>
      </c>
    </row>
    <row r="4305" spans="3:13" ht="15" hidden="1" customHeight="1" outlineLevel="1" x14ac:dyDescent="0.25">
      <c r="C4305" s="59" t="s">
        <v>37</v>
      </c>
      <c r="D4305" s="59" t="s">
        <v>37</v>
      </c>
      <c r="E4305">
        <f>'[2]Order Form'!D4254</f>
        <v>0</v>
      </c>
      <c r="F4305">
        <f>'[2]Order Form'!E4254</f>
        <v>0</v>
      </c>
      <c r="G4305">
        <f>'[2]Order Form'!F4254</f>
        <v>0</v>
      </c>
      <c r="H4305">
        <f>'[2]Order Form'!G4254</f>
        <v>0</v>
      </c>
      <c r="I4305">
        <f>'[2]Order Form'!H4254</f>
        <v>0</v>
      </c>
      <c r="J4305">
        <f>'[2]Order Form'!I4254</f>
        <v>0</v>
      </c>
      <c r="K4305">
        <f>'[2]Order Form'!J4254</f>
        <v>0</v>
      </c>
      <c r="L4305">
        <f>'[2]Order Form'!K4254</f>
        <v>0</v>
      </c>
      <c r="M4305">
        <f>'[2]Order Form'!L4097</f>
        <v>0</v>
      </c>
    </row>
    <row r="4306" spans="3:13" ht="15" hidden="1" customHeight="1" outlineLevel="1" x14ac:dyDescent="0.25">
      <c r="C4306" s="59" t="s">
        <v>37</v>
      </c>
      <c r="D4306" s="59" t="s">
        <v>37</v>
      </c>
      <c r="E4306" t="str">
        <f>'[2]Order Form'!D4255</f>
        <v>WSA286</v>
      </c>
      <c r="F4306" t="str">
        <f>'[2]Order Form'!E4255</f>
        <v>4A</v>
      </c>
      <c r="G4306">
        <f>'[2]Order Form'!F4255</f>
        <v>0</v>
      </c>
      <c r="H4306" t="str">
        <f>'[2]Order Form'!G4255</f>
        <v>P</v>
      </c>
      <c r="I4306" t="str">
        <f>'[2]Order Form'!H4255</f>
        <v>WS COTTON REUSABLE FACE MASK PREPACK BUTTERFLY SERIES</v>
      </c>
      <c r="J4306">
        <f>'[2]Order Form'!I4255</f>
        <v>1</v>
      </c>
      <c r="K4306">
        <f>'[2]Order Form'!J4255</f>
        <v>18</v>
      </c>
      <c r="L4306">
        <f>'[2]Order Form'!K4255</f>
        <v>179.1</v>
      </c>
      <c r="M4306">
        <f>'[2]Order Form'!L4098</f>
        <v>0</v>
      </c>
    </row>
    <row r="4307" spans="3:13" ht="15" hidden="1" customHeight="1" outlineLevel="1" x14ac:dyDescent="0.25">
      <c r="C4307" s="59" t="s">
        <v>37</v>
      </c>
      <c r="D4307" s="59" t="s">
        <v>37</v>
      </c>
      <c r="E4307">
        <f>'[2]Order Form'!D4256</f>
        <v>510049</v>
      </c>
      <c r="F4307" t="str">
        <f>'[2]Order Form'!E4256</f>
        <v>4A</v>
      </c>
      <c r="G4307">
        <f>'[2]Order Form'!F4256</f>
        <v>0</v>
      </c>
      <c r="H4307">
        <f>'[2]Order Form'!G4256</f>
        <v>0</v>
      </c>
      <c r="I4307" t="str">
        <f>'[2]Order Form'!H4256</f>
        <v>WS COTTON REUSABLE FACE MASK BUTTERFLY</v>
      </c>
      <c r="J4307">
        <f>'[2]Order Form'!I4256</f>
        <v>3</v>
      </c>
      <c r="K4307">
        <f>'[2]Order Form'!J4256</f>
        <v>1</v>
      </c>
      <c r="L4307">
        <f>'[2]Order Form'!K4256</f>
        <v>9.9499999999999993</v>
      </c>
      <c r="M4307">
        <f>'[2]Order Form'!L4099</f>
        <v>0</v>
      </c>
    </row>
    <row r="4308" spans="3:13" ht="15" hidden="1" customHeight="1" outlineLevel="1" x14ac:dyDescent="0.25">
      <c r="C4308" s="59" t="s">
        <v>37</v>
      </c>
      <c r="D4308" s="59" t="s">
        <v>37</v>
      </c>
      <c r="E4308">
        <f>'[2]Order Form'!D4257</f>
        <v>509062</v>
      </c>
      <c r="F4308" t="str">
        <f>'[2]Order Form'!E4257</f>
        <v>4A</v>
      </c>
      <c r="G4308">
        <f>'[2]Order Form'!F4257</f>
        <v>0</v>
      </c>
      <c r="H4308">
        <f>'[2]Order Form'!G4257</f>
        <v>0</v>
      </c>
      <c r="I4308" t="str">
        <f>'[2]Order Form'!H4257</f>
        <v>WS COTTON REUSBALE FACE MASK GINGHAM NAVY</v>
      </c>
      <c r="J4308">
        <f>'[2]Order Form'!I4257</f>
        <v>3</v>
      </c>
      <c r="K4308">
        <f>'[2]Order Form'!J4257</f>
        <v>1</v>
      </c>
      <c r="L4308">
        <f>'[2]Order Form'!K4257</f>
        <v>9.9499999999999993</v>
      </c>
      <c r="M4308">
        <f>'[2]Order Form'!L4100</f>
        <v>0</v>
      </c>
    </row>
    <row r="4309" spans="3:13" ht="15" hidden="1" customHeight="1" outlineLevel="1" x14ac:dyDescent="0.25">
      <c r="C4309" s="59" t="s">
        <v>37</v>
      </c>
      <c r="D4309" s="59" t="s">
        <v>37</v>
      </c>
      <c r="E4309">
        <f>'[2]Order Form'!D4258</f>
        <v>510050</v>
      </c>
      <c r="F4309" t="str">
        <f>'[2]Order Form'!E4258</f>
        <v>4A</v>
      </c>
      <c r="G4309">
        <f>'[2]Order Form'!F4258</f>
        <v>0</v>
      </c>
      <c r="H4309">
        <f>'[2]Order Form'!G4258</f>
        <v>0</v>
      </c>
      <c r="I4309" t="str">
        <f>'[2]Order Form'!H4258</f>
        <v>WS COTTON REUSABLE FACE MASK BLUE</v>
      </c>
      <c r="J4309">
        <f>'[2]Order Form'!I4258</f>
        <v>3</v>
      </c>
      <c r="K4309">
        <f>'[2]Order Form'!J4258</f>
        <v>1</v>
      </c>
      <c r="L4309">
        <f>'[2]Order Form'!K4258</f>
        <v>9.9499999999999993</v>
      </c>
      <c r="M4309" t="e">
        <f>'[2]Order Form'!#REF!</f>
        <v>#REF!</v>
      </c>
    </row>
    <row r="4310" spans="3:13" ht="15" hidden="1" customHeight="1" outlineLevel="1" x14ac:dyDescent="0.25">
      <c r="C4310" s="59" t="s">
        <v>37</v>
      </c>
      <c r="D4310" s="59" t="s">
        <v>37</v>
      </c>
      <c r="E4310">
        <f>'[2]Order Form'!D4259</f>
        <v>510051</v>
      </c>
      <c r="F4310" t="str">
        <f>'[2]Order Form'!E4259</f>
        <v>4A</v>
      </c>
      <c r="G4310">
        <f>'[2]Order Form'!F4259</f>
        <v>0</v>
      </c>
      <c r="H4310">
        <f>'[2]Order Form'!G4259</f>
        <v>0</v>
      </c>
      <c r="I4310" t="str">
        <f>'[2]Order Form'!H4259</f>
        <v>WS COTTON REUSABLE FACE MASK WHITE &amp; BLACK PIN DOT</v>
      </c>
      <c r="J4310">
        <f>'[2]Order Form'!I4259</f>
        <v>3</v>
      </c>
      <c r="K4310">
        <f>'[2]Order Form'!J4259</f>
        <v>1</v>
      </c>
      <c r="L4310">
        <f>'[2]Order Form'!K4259</f>
        <v>9.9499999999999993</v>
      </c>
      <c r="M4310" t="e">
        <f>'[2]Order Form'!#REF!</f>
        <v>#REF!</v>
      </c>
    </row>
    <row r="4311" spans="3:13" ht="15" hidden="1" customHeight="1" outlineLevel="1" x14ac:dyDescent="0.25">
      <c r="C4311" s="59" t="s">
        <v>37</v>
      </c>
      <c r="D4311" s="59" t="s">
        <v>37</v>
      </c>
      <c r="E4311">
        <f>'[2]Order Form'!D4260</f>
        <v>510052</v>
      </c>
      <c r="F4311" t="str">
        <f>'[2]Order Form'!E4260</f>
        <v>4A</v>
      </c>
      <c r="G4311">
        <f>'[2]Order Form'!F4260</f>
        <v>0</v>
      </c>
      <c r="H4311">
        <f>'[2]Order Form'!G4260</f>
        <v>0</v>
      </c>
      <c r="I4311" t="str">
        <f>'[2]Order Form'!H4260</f>
        <v>WS COTTON REUSABLE FACE MASK PETITE FLEUR</v>
      </c>
      <c r="J4311">
        <f>'[2]Order Form'!I4260</f>
        <v>3</v>
      </c>
      <c r="K4311">
        <f>'[2]Order Form'!J4260</f>
        <v>1</v>
      </c>
      <c r="L4311">
        <f>'[2]Order Form'!K4260</f>
        <v>9.9499999999999993</v>
      </c>
      <c r="M4311" t="e">
        <f>'[2]Order Form'!#REF!</f>
        <v>#REF!</v>
      </c>
    </row>
    <row r="4312" spans="3:13" ht="15" hidden="1" customHeight="1" outlineLevel="1" x14ac:dyDescent="0.25">
      <c r="C4312" s="59" t="s">
        <v>37</v>
      </c>
      <c r="D4312" s="59" t="s">
        <v>37</v>
      </c>
      <c r="E4312">
        <f>'[2]Order Form'!D4261</f>
        <v>509065</v>
      </c>
      <c r="F4312" t="str">
        <f>'[2]Order Form'!E4261</f>
        <v>4A</v>
      </c>
      <c r="G4312">
        <f>'[2]Order Form'!F4261</f>
        <v>0</v>
      </c>
      <c r="H4312">
        <f>'[2]Order Form'!G4261</f>
        <v>0</v>
      </c>
      <c r="I4312" t="str">
        <f>'[2]Order Form'!H4261</f>
        <v>WS COTTON REUSBALE FACE MASK CHOCOLATE</v>
      </c>
      <c r="J4312">
        <f>'[2]Order Form'!I4261</f>
        <v>3</v>
      </c>
      <c r="K4312">
        <f>'[2]Order Form'!J4261</f>
        <v>1</v>
      </c>
      <c r="L4312">
        <f>'[2]Order Form'!K4261</f>
        <v>9.9499999999999993</v>
      </c>
      <c r="M4312" t="e">
        <f>'[2]Order Form'!#REF!</f>
        <v>#REF!</v>
      </c>
    </row>
    <row r="4313" spans="3:13" ht="15" hidden="1" customHeight="1" outlineLevel="1" x14ac:dyDescent="0.25">
      <c r="C4313" s="59" t="s">
        <v>37</v>
      </c>
      <c r="D4313" s="59" t="s">
        <v>37</v>
      </c>
      <c r="E4313">
        <f>'[2]Order Form'!D4262</f>
        <v>0</v>
      </c>
      <c r="F4313">
        <f>'[2]Order Form'!E4262</f>
        <v>0</v>
      </c>
      <c r="G4313">
        <f>'[2]Order Form'!F4262</f>
        <v>0</v>
      </c>
      <c r="H4313">
        <f>'[2]Order Form'!G4262</f>
        <v>0</v>
      </c>
      <c r="I4313">
        <f>'[2]Order Form'!H4262</f>
        <v>0</v>
      </c>
      <c r="J4313">
        <f>'[2]Order Form'!I4262</f>
        <v>0</v>
      </c>
      <c r="K4313">
        <f>'[2]Order Form'!J4262</f>
        <v>0</v>
      </c>
      <c r="L4313">
        <f>'[2]Order Form'!K4262</f>
        <v>0</v>
      </c>
      <c r="M4313" t="e">
        <f>'[2]Order Form'!#REF!</f>
        <v>#REF!</v>
      </c>
    </row>
    <row r="4314" spans="3:13" ht="15" hidden="1" customHeight="1" outlineLevel="1" x14ac:dyDescent="0.25">
      <c r="C4314" s="59" t="s">
        <v>37</v>
      </c>
      <c r="D4314" s="59" t="s">
        <v>37</v>
      </c>
      <c r="E4314" t="str">
        <f>'[2]Order Form'!D4263</f>
        <v>WSA280</v>
      </c>
      <c r="F4314" t="str">
        <f>'[2]Order Form'!E4263</f>
        <v>05-A</v>
      </c>
      <c r="G4314">
        <f>'[2]Order Form'!F4263</f>
        <v>0</v>
      </c>
      <c r="H4314" t="str">
        <f>'[2]Order Form'!G4263</f>
        <v>P</v>
      </c>
      <c r="I4314" t="str">
        <f>'[2]Order Form'!H4263</f>
        <v>WS CHILDREN'S COTTON REUSABLE FACE MASK PREPACK</v>
      </c>
      <c r="J4314">
        <f>'[2]Order Form'!I4263</f>
        <v>1</v>
      </c>
      <c r="K4314">
        <f>'[2]Order Form'!J4263</f>
        <v>18</v>
      </c>
      <c r="L4314">
        <f>'[2]Order Form'!K4263</f>
        <v>179.1</v>
      </c>
      <c r="M4314" t="e">
        <f>'[2]Order Form'!#REF!</f>
        <v>#REF!</v>
      </c>
    </row>
    <row r="4315" spans="3:13" ht="15" hidden="1" customHeight="1" outlineLevel="1" x14ac:dyDescent="0.25">
      <c r="C4315" s="59" t="s">
        <v>37</v>
      </c>
      <c r="D4315" s="59" t="s">
        <v>37</v>
      </c>
      <c r="E4315">
        <f>'[2]Order Form'!D4264</f>
        <v>509915</v>
      </c>
      <c r="F4315" t="str">
        <f>'[2]Order Form'!E4264</f>
        <v>06-B</v>
      </c>
      <c r="G4315">
        <f>'[2]Order Form'!F4264</f>
        <v>0</v>
      </c>
      <c r="H4315">
        <f>'[2]Order Form'!G4264</f>
        <v>0</v>
      </c>
      <c r="I4315" t="str">
        <f>'[2]Order Form'!H4264</f>
        <v>WS CHILDREN'S COTTON REUSABLE FACE MASK RED</v>
      </c>
      <c r="J4315">
        <f>'[2]Order Form'!I4264</f>
        <v>3</v>
      </c>
      <c r="K4315">
        <f>'[2]Order Form'!J4264</f>
        <v>1</v>
      </c>
      <c r="L4315">
        <f>'[2]Order Form'!K4264</f>
        <v>9.9499999999999993</v>
      </c>
      <c r="M4315" t="e">
        <f>'[2]Order Form'!#REF!</f>
        <v>#REF!</v>
      </c>
    </row>
    <row r="4316" spans="3:13" ht="15" hidden="1" customHeight="1" outlineLevel="1" x14ac:dyDescent="0.25">
      <c r="C4316" s="59" t="s">
        <v>37</v>
      </c>
      <c r="D4316" s="59" t="s">
        <v>37</v>
      </c>
      <c r="E4316">
        <f>'[2]Order Form'!D4265</f>
        <v>509916</v>
      </c>
      <c r="F4316" t="str">
        <f>'[2]Order Form'!E4265</f>
        <v>06-B</v>
      </c>
      <c r="G4316">
        <f>'[2]Order Form'!F4265</f>
        <v>0</v>
      </c>
      <c r="H4316">
        <f>'[2]Order Form'!G4265</f>
        <v>0</v>
      </c>
      <c r="I4316" t="str">
        <f>'[2]Order Form'!H4265</f>
        <v>WS CHILDREN'S COTTON REUSABLE FACE MASK ORANGE</v>
      </c>
      <c r="J4316">
        <f>'[2]Order Form'!I4265</f>
        <v>3</v>
      </c>
      <c r="K4316">
        <f>'[2]Order Form'!J4265</f>
        <v>1</v>
      </c>
      <c r="L4316">
        <f>'[2]Order Form'!K4265</f>
        <v>9.9499999999999993</v>
      </c>
      <c r="M4316" t="e">
        <f>'[2]Order Form'!#REF!</f>
        <v>#REF!</v>
      </c>
    </row>
    <row r="4317" spans="3:13" ht="15" hidden="1" customHeight="1" outlineLevel="1" x14ac:dyDescent="0.25">
      <c r="C4317" s="59" t="s">
        <v>37</v>
      </c>
      <c r="D4317" s="59" t="s">
        <v>37</v>
      </c>
      <c r="E4317">
        <f>'[2]Order Form'!D4266</f>
        <v>509917</v>
      </c>
      <c r="F4317" t="str">
        <f>'[2]Order Form'!E4266</f>
        <v>06-B</v>
      </c>
      <c r="G4317">
        <f>'[2]Order Form'!F4266</f>
        <v>0</v>
      </c>
      <c r="H4317">
        <f>'[2]Order Form'!G4266</f>
        <v>0</v>
      </c>
      <c r="I4317" t="str">
        <f>'[2]Order Form'!H4266</f>
        <v>WS CHILDREN'S COTTON REUSABLE FACE MASK PINK</v>
      </c>
      <c r="J4317">
        <f>'[2]Order Form'!I4266</f>
        <v>3</v>
      </c>
      <c r="K4317">
        <f>'[2]Order Form'!J4266</f>
        <v>1</v>
      </c>
      <c r="L4317">
        <f>'[2]Order Form'!K4266</f>
        <v>9.9499999999999993</v>
      </c>
      <c r="M4317" t="e">
        <f>'[2]Order Form'!#REF!</f>
        <v>#REF!</v>
      </c>
    </row>
    <row r="4318" spans="3:13" ht="15" hidden="1" customHeight="1" outlineLevel="1" x14ac:dyDescent="0.25">
      <c r="C4318" s="59" t="s">
        <v>37</v>
      </c>
      <c r="D4318" s="59" t="s">
        <v>37</v>
      </c>
      <c r="E4318">
        <f>'[2]Order Form'!D4267</f>
        <v>509918</v>
      </c>
      <c r="F4318" t="str">
        <f>'[2]Order Form'!E4267</f>
        <v>05-A</v>
      </c>
      <c r="G4318">
        <f>'[2]Order Form'!F4267</f>
        <v>0</v>
      </c>
      <c r="H4318">
        <f>'[2]Order Form'!G4267</f>
        <v>0</v>
      </c>
      <c r="I4318" t="str">
        <f>'[2]Order Form'!H4267</f>
        <v>WS CHILDREN'S COTTON REUSABLE FACE MASK BLUE</v>
      </c>
      <c r="J4318">
        <f>'[2]Order Form'!I4267</f>
        <v>3</v>
      </c>
      <c r="K4318">
        <f>'[2]Order Form'!J4267</f>
        <v>1</v>
      </c>
      <c r="L4318">
        <f>'[2]Order Form'!K4267</f>
        <v>9.9499999999999993</v>
      </c>
      <c r="M4318" t="e">
        <f>'[2]Order Form'!#REF!</f>
        <v>#REF!</v>
      </c>
    </row>
    <row r="4319" spans="3:13" ht="15" hidden="1" customHeight="1" outlineLevel="1" x14ac:dyDescent="0.25">
      <c r="C4319" s="59" t="s">
        <v>37</v>
      </c>
      <c r="D4319" s="59" t="s">
        <v>37</v>
      </c>
      <c r="E4319">
        <f>'[2]Order Form'!D4268</f>
        <v>509919</v>
      </c>
      <c r="F4319" t="str">
        <f>'[2]Order Form'!E4268</f>
        <v>05-A</v>
      </c>
      <c r="G4319">
        <f>'[2]Order Form'!F4268</f>
        <v>0</v>
      </c>
      <c r="H4319">
        <f>'[2]Order Form'!G4268</f>
        <v>0</v>
      </c>
      <c r="I4319" t="str">
        <f>'[2]Order Form'!H4268</f>
        <v>WS CHILDREN'S COTTON REUSABLE FACE MASK NAVY</v>
      </c>
      <c r="J4319">
        <f>'[2]Order Form'!I4268</f>
        <v>3</v>
      </c>
      <c r="K4319">
        <f>'[2]Order Form'!J4268</f>
        <v>1</v>
      </c>
      <c r="L4319">
        <f>'[2]Order Form'!K4268</f>
        <v>9.9499999999999993</v>
      </c>
      <c r="M4319" t="e">
        <f>'[2]Order Form'!#REF!</f>
        <v>#REF!</v>
      </c>
    </row>
    <row r="4320" spans="3:13" ht="15" hidden="1" customHeight="1" outlineLevel="1" x14ac:dyDescent="0.25">
      <c r="C4320" s="59" t="s">
        <v>37</v>
      </c>
      <c r="D4320" s="59" t="s">
        <v>37</v>
      </c>
      <c r="E4320">
        <f>'[2]Order Form'!D4269</f>
        <v>509920</v>
      </c>
      <c r="F4320" t="str">
        <f>'[2]Order Form'!E4269</f>
        <v>05-A</v>
      </c>
      <c r="G4320">
        <f>'[2]Order Form'!F4269</f>
        <v>0</v>
      </c>
      <c r="H4320">
        <f>'[2]Order Form'!G4269</f>
        <v>0</v>
      </c>
      <c r="I4320" t="str">
        <f>'[2]Order Form'!H4269</f>
        <v>WS CHILDREN'S COTTON REUSABLE FACE MASK BLACK</v>
      </c>
      <c r="J4320">
        <f>'[2]Order Form'!I4269</f>
        <v>3</v>
      </c>
      <c r="K4320">
        <f>'[2]Order Form'!J4269</f>
        <v>1</v>
      </c>
      <c r="L4320">
        <f>'[2]Order Form'!K4269</f>
        <v>9.9499999999999993</v>
      </c>
      <c r="M4320" t="e">
        <f>'[2]Order Form'!#REF!</f>
        <v>#REF!</v>
      </c>
    </row>
    <row r="4321" spans="3:13" ht="15" hidden="1" customHeight="1" outlineLevel="1" x14ac:dyDescent="0.25">
      <c r="C4321" s="59" t="s">
        <v>37</v>
      </c>
      <c r="D4321" s="59" t="s">
        <v>37</v>
      </c>
      <c r="E4321">
        <f>'[2]Order Form'!D4270</f>
        <v>0</v>
      </c>
      <c r="F4321">
        <f>'[2]Order Form'!E4270</f>
        <v>0</v>
      </c>
      <c r="G4321">
        <f>'[2]Order Form'!F4270</f>
        <v>0</v>
      </c>
      <c r="H4321">
        <f>'[2]Order Form'!G4270</f>
        <v>0</v>
      </c>
      <c r="I4321">
        <f>'[2]Order Form'!H4270</f>
        <v>0</v>
      </c>
      <c r="J4321">
        <f>'[2]Order Form'!I4270</f>
        <v>0</v>
      </c>
      <c r="K4321">
        <f>'[2]Order Form'!J4270</f>
        <v>0</v>
      </c>
      <c r="L4321">
        <f>'[2]Order Form'!K4270</f>
        <v>0</v>
      </c>
      <c r="M4321" t="e">
        <f>'[2]Order Form'!#REF!</f>
        <v>#REF!</v>
      </c>
    </row>
    <row r="4322" spans="3:13" ht="15" hidden="1" customHeight="1" outlineLevel="1" x14ac:dyDescent="0.25">
      <c r="C4322" s="59" t="s">
        <v>37</v>
      </c>
      <c r="D4322" s="59" t="s">
        <v>37</v>
      </c>
      <c r="E4322">
        <f>'[2]Order Form'!D4271</f>
        <v>0</v>
      </c>
      <c r="F4322">
        <f>'[2]Order Form'!E4271</f>
        <v>0</v>
      </c>
      <c r="G4322">
        <f>'[2]Order Form'!F4271</f>
        <v>0</v>
      </c>
      <c r="H4322">
        <f>'[2]Order Form'!G4271</f>
        <v>0</v>
      </c>
      <c r="I4322">
        <f>'[2]Order Form'!H4271</f>
        <v>0</v>
      </c>
      <c r="J4322">
        <f>'[2]Order Form'!I4271</f>
        <v>0</v>
      </c>
      <c r="K4322">
        <f>'[2]Order Form'!J4271</f>
        <v>0</v>
      </c>
      <c r="L4322">
        <f>'[2]Order Form'!K4271</f>
        <v>0</v>
      </c>
      <c r="M4322" t="e">
        <f>'[2]Order Form'!#REF!</f>
        <v>#REF!</v>
      </c>
    </row>
    <row r="4323" spans="3:13" ht="15" hidden="1" customHeight="1" outlineLevel="1" x14ac:dyDescent="0.25">
      <c r="C4323" s="59" t="s">
        <v>37</v>
      </c>
      <c r="D4323" s="59" t="s">
        <v>37</v>
      </c>
      <c r="E4323" t="str">
        <f>'[2]Order Form'!D4272</f>
        <v>JW1234</v>
      </c>
      <c r="F4323" t="str">
        <f>'[2]Order Form'!E4272</f>
        <v>3W1</v>
      </c>
      <c r="G4323">
        <f>'[2]Order Form'!F4272</f>
        <v>0</v>
      </c>
      <c r="H4323">
        <f>'[2]Order Form'!G4272</f>
        <v>0</v>
      </c>
      <c r="I4323" t="str">
        <f>'[2]Order Form'!H4272</f>
        <v>FOR INTERNAL PURPOSES ONLY</v>
      </c>
      <c r="J4323">
        <f>'[2]Order Form'!I4272</f>
        <v>0</v>
      </c>
      <c r="K4323">
        <f>'[2]Order Form'!J4272</f>
        <v>0</v>
      </c>
      <c r="L4323">
        <f>'[2]Order Form'!K4272</f>
        <v>0</v>
      </c>
      <c r="M4323" t="e">
        <f>'[2]Order Form'!#REF!</f>
        <v>#REF!</v>
      </c>
    </row>
    <row r="4324" spans="3:13" ht="15" hidden="1" customHeight="1" outlineLevel="1" x14ac:dyDescent="0.25">
      <c r="C4324" s="59" t="s">
        <v>37</v>
      </c>
      <c r="D4324" s="59" t="s">
        <v>37</v>
      </c>
      <c r="E4324" t="str">
        <f>'[2]Order Form'!D4273</f>
        <v>x</v>
      </c>
      <c r="F4324" t="str">
        <f>'[2]Order Form'!E4273</f>
        <v>x</v>
      </c>
      <c r="G4324">
        <f>'[2]Order Form'!F4273</f>
        <v>0</v>
      </c>
      <c r="H4324" t="str">
        <f>'[2]Order Form'!G4273</f>
        <v>x</v>
      </c>
      <c r="I4324" t="str">
        <f>'[2]Order Form'!H4273</f>
        <v>x</v>
      </c>
      <c r="J4324" t="str">
        <f>'[2]Order Form'!I4273</f>
        <v>x</v>
      </c>
      <c r="K4324">
        <f>'[2]Order Form'!J4273</f>
        <v>0</v>
      </c>
      <c r="L4324">
        <f>'[2]Order Form'!K4273</f>
        <v>0</v>
      </c>
      <c r="M4324" t="e">
        <f>'[2]Order Form'!#REF!</f>
        <v>#REF!</v>
      </c>
    </row>
    <row r="4325" spans="3:13" ht="15" hidden="1" customHeight="1" outlineLevel="1" x14ac:dyDescent="0.25">
      <c r="C4325" s="59" t="s">
        <v>37</v>
      </c>
      <c r="D4325" s="59" t="s">
        <v>37</v>
      </c>
      <c r="E4325">
        <f>'[2]Order Form'!D4274</f>
        <v>0</v>
      </c>
      <c r="F4325">
        <f>'[2]Order Form'!E4274</f>
        <v>0</v>
      </c>
      <c r="G4325">
        <f>'[2]Order Form'!F4274</f>
        <v>0</v>
      </c>
      <c r="H4325">
        <f>'[2]Order Form'!G4274</f>
        <v>0</v>
      </c>
      <c r="I4325">
        <f>'[2]Order Form'!H4274</f>
        <v>0</v>
      </c>
      <c r="J4325">
        <f>'[2]Order Form'!I4274</f>
        <v>0</v>
      </c>
      <c r="K4325">
        <f>'[2]Order Form'!J4274</f>
        <v>0</v>
      </c>
      <c r="L4325">
        <f>'[2]Order Form'!K4274</f>
        <v>0</v>
      </c>
      <c r="M4325" t="e">
        <f>'[2]Order Form'!#REF!</f>
        <v>#REF!</v>
      </c>
    </row>
    <row r="4326" spans="3:13" ht="15" hidden="1" customHeight="1" outlineLevel="1" x14ac:dyDescent="0.25">
      <c r="C4326" s="59" t="s">
        <v>37</v>
      </c>
      <c r="D4326" s="59" t="s">
        <v>37</v>
      </c>
      <c r="E4326">
        <f>'[2]Order Form'!D4275</f>
        <v>0</v>
      </c>
      <c r="F4326">
        <f>'[2]Order Form'!E4275</f>
        <v>0</v>
      </c>
      <c r="G4326">
        <f>'[2]Order Form'!F4275</f>
        <v>0</v>
      </c>
      <c r="H4326">
        <f>'[2]Order Form'!G4275</f>
        <v>0</v>
      </c>
      <c r="I4326">
        <f>'[2]Order Form'!H4275</f>
        <v>0</v>
      </c>
      <c r="J4326">
        <f>'[2]Order Form'!I4275</f>
        <v>0</v>
      </c>
      <c r="K4326">
        <f>'[2]Order Form'!J4275</f>
        <v>0</v>
      </c>
      <c r="L4326">
        <f>'[2]Order Form'!K4275</f>
        <v>0</v>
      </c>
      <c r="M4326" t="e">
        <f>'[2]Order Form'!#REF!</f>
        <v>#REF!</v>
      </c>
    </row>
    <row r="4327" spans="3:13" ht="15" hidden="1" customHeight="1" outlineLevel="1" x14ac:dyDescent="0.25">
      <c r="C4327" s="59" t="s">
        <v>37</v>
      </c>
      <c r="D4327" s="59" t="s">
        <v>37</v>
      </c>
      <c r="E4327">
        <f>'[2]Order Form'!D4276</f>
        <v>0</v>
      </c>
      <c r="F4327">
        <f>'[2]Order Form'!E4276</f>
        <v>0</v>
      </c>
      <c r="G4327">
        <f>'[2]Order Form'!F4276</f>
        <v>0</v>
      </c>
      <c r="H4327">
        <f>'[2]Order Form'!G4276</f>
        <v>0</v>
      </c>
      <c r="I4327">
        <f>'[2]Order Form'!H4276</f>
        <v>0</v>
      </c>
      <c r="J4327">
        <f>'[2]Order Form'!I4276</f>
        <v>0</v>
      </c>
      <c r="K4327">
        <f>'[2]Order Form'!J4276</f>
        <v>0</v>
      </c>
      <c r="L4327">
        <f>'[2]Order Form'!K4276</f>
        <v>0</v>
      </c>
      <c r="M4327" t="e">
        <f>'[2]Order Form'!#REF!</f>
        <v>#REF!</v>
      </c>
    </row>
    <row r="4328" spans="3:13" ht="15" hidden="1" customHeight="1" outlineLevel="1" x14ac:dyDescent="0.25">
      <c r="C4328" s="59" t="s">
        <v>37</v>
      </c>
      <c r="D4328" s="59" t="s">
        <v>37</v>
      </c>
      <c r="E4328">
        <f>'[2]Order Form'!D4277</f>
        <v>0</v>
      </c>
      <c r="F4328">
        <f>'[2]Order Form'!E4277</f>
        <v>0</v>
      </c>
      <c r="G4328">
        <f>'[2]Order Form'!F4277</f>
        <v>0</v>
      </c>
      <c r="H4328">
        <f>'[2]Order Form'!G4277</f>
        <v>0</v>
      </c>
      <c r="I4328">
        <f>'[2]Order Form'!H4277</f>
        <v>0</v>
      </c>
      <c r="J4328">
        <f>'[2]Order Form'!I4277</f>
        <v>0</v>
      </c>
      <c r="K4328">
        <f>'[2]Order Form'!J4277</f>
        <v>0</v>
      </c>
      <c r="L4328">
        <f>'[2]Order Form'!K4277</f>
        <v>0</v>
      </c>
      <c r="M4328" t="e">
        <f>'[2]Order Form'!#REF!</f>
        <v>#REF!</v>
      </c>
    </row>
    <row r="4329" spans="3:13" ht="15" hidden="1" customHeight="1" outlineLevel="1" x14ac:dyDescent="0.25">
      <c r="C4329" s="59" t="s">
        <v>37</v>
      </c>
      <c r="D4329" s="59" t="s">
        <v>37</v>
      </c>
      <c r="E4329">
        <f>'[2]Order Form'!D4278</f>
        <v>0</v>
      </c>
      <c r="F4329">
        <f>'[2]Order Form'!E4278</f>
        <v>0</v>
      </c>
      <c r="G4329">
        <f>'[2]Order Form'!F4278</f>
        <v>0</v>
      </c>
      <c r="H4329">
        <f>'[2]Order Form'!G4278</f>
        <v>0</v>
      </c>
      <c r="I4329">
        <f>'[2]Order Form'!H4278</f>
        <v>0</v>
      </c>
      <c r="J4329">
        <f>'[2]Order Form'!I4278</f>
        <v>0</v>
      </c>
      <c r="K4329">
        <f>'[2]Order Form'!J4278</f>
        <v>0</v>
      </c>
      <c r="L4329">
        <f>'[2]Order Form'!K4278</f>
        <v>0</v>
      </c>
      <c r="M4329" t="e">
        <f>'[2]Order Form'!#REF!</f>
        <v>#REF!</v>
      </c>
    </row>
    <row r="4330" spans="3:13" ht="15" hidden="1" customHeight="1" outlineLevel="1" x14ac:dyDescent="0.25">
      <c r="C4330" s="59" t="s">
        <v>37</v>
      </c>
      <c r="D4330" s="59" t="s">
        <v>37</v>
      </c>
      <c r="E4330">
        <f>'[2]Order Form'!D4279</f>
        <v>0</v>
      </c>
      <c r="F4330">
        <f>'[2]Order Form'!E4279</f>
        <v>0</v>
      </c>
      <c r="G4330">
        <f>'[2]Order Form'!F4279</f>
        <v>0</v>
      </c>
      <c r="H4330">
        <f>'[2]Order Form'!G4279</f>
        <v>0</v>
      </c>
      <c r="I4330">
        <f>'[2]Order Form'!H4279</f>
        <v>0</v>
      </c>
      <c r="J4330">
        <f>'[2]Order Form'!I4279</f>
        <v>0</v>
      </c>
      <c r="K4330">
        <f>'[2]Order Form'!J4279</f>
        <v>0</v>
      </c>
      <c r="L4330">
        <f>'[2]Order Form'!K4279</f>
        <v>0</v>
      </c>
      <c r="M4330" t="e">
        <f>'[2]Order Form'!#REF!</f>
        <v>#REF!</v>
      </c>
    </row>
    <row r="4331" spans="3:13" ht="15" hidden="1" customHeight="1" outlineLevel="1" x14ac:dyDescent="0.25">
      <c r="C4331" s="59" t="s">
        <v>37</v>
      </c>
      <c r="D4331" s="59" t="s">
        <v>37</v>
      </c>
      <c r="E4331">
        <f>'[2]Order Form'!D4280</f>
        <v>0</v>
      </c>
      <c r="F4331">
        <f>'[2]Order Form'!E4280</f>
        <v>0</v>
      </c>
      <c r="G4331">
        <f>'[2]Order Form'!F4280</f>
        <v>0</v>
      </c>
      <c r="H4331">
        <f>'[2]Order Form'!G4280</f>
        <v>0</v>
      </c>
      <c r="I4331">
        <f>'[2]Order Form'!H4280</f>
        <v>0</v>
      </c>
      <c r="J4331">
        <f>'[2]Order Form'!I4280</f>
        <v>0</v>
      </c>
      <c r="K4331">
        <f>'[2]Order Form'!J4280</f>
        <v>0</v>
      </c>
      <c r="L4331">
        <f>'[2]Order Form'!K4280</f>
        <v>0</v>
      </c>
      <c r="M4331" t="e">
        <f>'[2]Order Form'!#REF!</f>
        <v>#REF!</v>
      </c>
    </row>
    <row r="4332" spans="3:13" ht="15" hidden="1" customHeight="1" outlineLevel="1" x14ac:dyDescent="0.25">
      <c r="C4332" s="59" t="s">
        <v>37</v>
      </c>
      <c r="D4332" s="59" t="s">
        <v>37</v>
      </c>
      <c r="E4332">
        <f>'[2]Order Form'!D4281</f>
        <v>0</v>
      </c>
      <c r="F4332">
        <f>'[2]Order Form'!E4281</f>
        <v>0</v>
      </c>
      <c r="G4332">
        <f>'[2]Order Form'!F4281</f>
        <v>0</v>
      </c>
      <c r="H4332">
        <f>'[2]Order Form'!G4281</f>
        <v>0</v>
      </c>
      <c r="I4332">
        <f>'[2]Order Form'!H4281</f>
        <v>0</v>
      </c>
      <c r="J4332">
        <f>'[2]Order Form'!I4281</f>
        <v>0</v>
      </c>
      <c r="K4332">
        <f>'[2]Order Form'!J4281</f>
        <v>0</v>
      </c>
      <c r="L4332">
        <f>'[2]Order Form'!K4281</f>
        <v>0</v>
      </c>
      <c r="M4332" t="e">
        <f>'[2]Order Form'!#REF!</f>
        <v>#REF!</v>
      </c>
    </row>
    <row r="4333" spans="3:13" ht="15" hidden="1" customHeight="1" outlineLevel="1" x14ac:dyDescent="0.25">
      <c r="C4333" s="59" t="s">
        <v>37</v>
      </c>
      <c r="D4333" s="59" t="s">
        <v>37</v>
      </c>
      <c r="E4333">
        <f>'[2]Order Form'!D4282</f>
        <v>0</v>
      </c>
      <c r="F4333">
        <f>'[2]Order Form'!E4282</f>
        <v>0</v>
      </c>
      <c r="G4333">
        <f>'[2]Order Form'!F4282</f>
        <v>0</v>
      </c>
      <c r="H4333">
        <f>'[2]Order Form'!G4282</f>
        <v>0</v>
      </c>
      <c r="I4333">
        <f>'[2]Order Form'!H4282</f>
        <v>0</v>
      </c>
      <c r="J4333">
        <f>'[2]Order Form'!I4282</f>
        <v>0</v>
      </c>
      <c r="K4333">
        <f>'[2]Order Form'!J4282</f>
        <v>0</v>
      </c>
      <c r="L4333">
        <f>'[2]Order Form'!K4282</f>
        <v>0</v>
      </c>
      <c r="M4333" t="e">
        <f>'[2]Order Form'!#REF!</f>
        <v>#REF!</v>
      </c>
    </row>
    <row r="4334" spans="3:13" ht="15" hidden="1" customHeight="1" outlineLevel="1" x14ac:dyDescent="0.25">
      <c r="C4334" s="59" t="s">
        <v>37</v>
      </c>
      <c r="D4334" s="59" t="s">
        <v>37</v>
      </c>
      <c r="E4334">
        <f>'[2]Order Form'!D4283</f>
        <v>0</v>
      </c>
      <c r="F4334">
        <f>'[2]Order Form'!E4283</f>
        <v>0</v>
      </c>
      <c r="G4334">
        <f>'[2]Order Form'!F4283</f>
        <v>0</v>
      </c>
      <c r="H4334">
        <f>'[2]Order Form'!G4283</f>
        <v>0</v>
      </c>
      <c r="I4334">
        <f>'[2]Order Form'!H4283</f>
        <v>0</v>
      </c>
      <c r="J4334">
        <f>'[2]Order Form'!I4283</f>
        <v>0</v>
      </c>
      <c r="K4334">
        <f>'[2]Order Form'!J4283</f>
        <v>0</v>
      </c>
      <c r="L4334">
        <f>'[2]Order Form'!K4283</f>
        <v>0</v>
      </c>
      <c r="M4334" t="e">
        <f>'[2]Order Form'!#REF!</f>
        <v>#REF!</v>
      </c>
    </row>
    <row r="4335" spans="3:13" ht="15" hidden="1" customHeight="1" outlineLevel="1" x14ac:dyDescent="0.25">
      <c r="C4335" s="59" t="s">
        <v>37</v>
      </c>
      <c r="D4335" s="59" t="s">
        <v>37</v>
      </c>
      <c r="E4335">
        <f>'[2]Order Form'!D4284</f>
        <v>0</v>
      </c>
      <c r="F4335">
        <f>'[2]Order Form'!E4284</f>
        <v>0</v>
      </c>
      <c r="G4335">
        <f>'[2]Order Form'!F4284</f>
        <v>0</v>
      </c>
      <c r="H4335">
        <f>'[2]Order Form'!G4284</f>
        <v>0</v>
      </c>
      <c r="I4335">
        <f>'[2]Order Form'!H4284</f>
        <v>0</v>
      </c>
      <c r="J4335">
        <f>'[2]Order Form'!I4284</f>
        <v>0</v>
      </c>
      <c r="K4335">
        <f>'[2]Order Form'!J4284</f>
        <v>0</v>
      </c>
      <c r="L4335">
        <f>'[2]Order Form'!K4284</f>
        <v>0</v>
      </c>
      <c r="M4335" t="e">
        <f>'[2]Order Form'!#REF!</f>
        <v>#REF!</v>
      </c>
    </row>
    <row r="4336" spans="3:13" ht="15" hidden="1" customHeight="1" outlineLevel="1" x14ac:dyDescent="0.25">
      <c r="C4336" s="59" t="s">
        <v>37</v>
      </c>
      <c r="D4336" s="59" t="s">
        <v>37</v>
      </c>
      <c r="E4336">
        <f>'[2]Order Form'!D4285</f>
        <v>0</v>
      </c>
      <c r="F4336">
        <f>'[2]Order Form'!E4285</f>
        <v>0</v>
      </c>
      <c r="G4336">
        <f>'[2]Order Form'!F4285</f>
        <v>0</v>
      </c>
      <c r="H4336">
        <f>'[2]Order Form'!G4285</f>
        <v>0</v>
      </c>
      <c r="I4336">
        <f>'[2]Order Form'!H4285</f>
        <v>0</v>
      </c>
      <c r="J4336">
        <f>'[2]Order Form'!I4285</f>
        <v>0</v>
      </c>
      <c r="K4336">
        <f>'[2]Order Form'!J4285</f>
        <v>0</v>
      </c>
      <c r="L4336">
        <f>'[2]Order Form'!K4285</f>
        <v>0</v>
      </c>
      <c r="M4336" t="e">
        <f>'[2]Order Form'!#REF!</f>
        <v>#REF!</v>
      </c>
    </row>
    <row r="4337" spans="3:13" ht="15" hidden="1" customHeight="1" outlineLevel="1" x14ac:dyDescent="0.25">
      <c r="C4337" s="59" t="s">
        <v>37</v>
      </c>
      <c r="D4337" s="59" t="s">
        <v>37</v>
      </c>
      <c r="E4337">
        <f>'[2]Order Form'!D4286</f>
        <v>0</v>
      </c>
      <c r="F4337">
        <f>'[2]Order Form'!E4286</f>
        <v>0</v>
      </c>
      <c r="G4337">
        <f>'[2]Order Form'!F4286</f>
        <v>0</v>
      </c>
      <c r="H4337">
        <f>'[2]Order Form'!G4286</f>
        <v>0</v>
      </c>
      <c r="I4337">
        <f>'[2]Order Form'!H4286</f>
        <v>0</v>
      </c>
      <c r="J4337">
        <f>'[2]Order Form'!I4286</f>
        <v>0</v>
      </c>
      <c r="K4337">
        <f>'[2]Order Form'!J4286</f>
        <v>0</v>
      </c>
      <c r="L4337">
        <f>'[2]Order Form'!K4286</f>
        <v>0</v>
      </c>
      <c r="M4337" t="e">
        <f>'[2]Order Form'!#REF!</f>
        <v>#REF!</v>
      </c>
    </row>
    <row r="4338" spans="3:13" ht="15" hidden="1" customHeight="1" outlineLevel="1" x14ac:dyDescent="0.25">
      <c r="C4338" s="59" t="s">
        <v>37</v>
      </c>
      <c r="D4338" s="59" t="s">
        <v>37</v>
      </c>
      <c r="E4338">
        <f>'[2]Order Form'!D4287</f>
        <v>0</v>
      </c>
      <c r="F4338">
        <f>'[2]Order Form'!E4287</f>
        <v>0</v>
      </c>
      <c r="G4338">
        <f>'[2]Order Form'!F4287</f>
        <v>0</v>
      </c>
      <c r="H4338">
        <f>'[2]Order Form'!G4287</f>
        <v>0</v>
      </c>
      <c r="I4338">
        <f>'[2]Order Form'!H4287</f>
        <v>0</v>
      </c>
      <c r="J4338">
        <f>'[2]Order Form'!I4287</f>
        <v>0</v>
      </c>
      <c r="K4338">
        <f>'[2]Order Form'!J4287</f>
        <v>0</v>
      </c>
      <c r="L4338">
        <f>'[2]Order Form'!K4287</f>
        <v>0</v>
      </c>
      <c r="M4338" t="e">
        <f>'[2]Order Form'!#REF!</f>
        <v>#REF!</v>
      </c>
    </row>
    <row r="4339" spans="3:13" ht="15" hidden="1" customHeight="1" outlineLevel="1" x14ac:dyDescent="0.25">
      <c r="C4339" s="59" t="s">
        <v>37</v>
      </c>
      <c r="D4339" s="59" t="s">
        <v>37</v>
      </c>
      <c r="E4339">
        <f>'[2]Order Form'!D4288</f>
        <v>0</v>
      </c>
      <c r="F4339">
        <f>'[2]Order Form'!E4288</f>
        <v>0</v>
      </c>
      <c r="G4339">
        <f>'[2]Order Form'!F4288</f>
        <v>0</v>
      </c>
      <c r="H4339">
        <f>'[2]Order Form'!G4288</f>
        <v>0</v>
      </c>
      <c r="I4339">
        <f>'[2]Order Form'!H4288</f>
        <v>0</v>
      </c>
      <c r="J4339">
        <f>'[2]Order Form'!I4288</f>
        <v>0</v>
      </c>
      <c r="K4339">
        <f>'[2]Order Form'!J4288</f>
        <v>0</v>
      </c>
      <c r="L4339">
        <f>'[2]Order Form'!K4288</f>
        <v>0</v>
      </c>
      <c r="M4339" t="e">
        <f>'[2]Order Form'!#REF!</f>
        <v>#REF!</v>
      </c>
    </row>
    <row r="4340" spans="3:13" ht="15" hidden="1" customHeight="1" outlineLevel="1" x14ac:dyDescent="0.25">
      <c r="C4340" s="59" t="s">
        <v>37</v>
      </c>
      <c r="D4340" s="59" t="s">
        <v>37</v>
      </c>
      <c r="E4340">
        <f>'[2]Order Form'!D4289</f>
        <v>0</v>
      </c>
      <c r="F4340">
        <f>'[2]Order Form'!E4289</f>
        <v>0</v>
      </c>
      <c r="G4340">
        <f>'[2]Order Form'!F4289</f>
        <v>0</v>
      </c>
      <c r="H4340">
        <f>'[2]Order Form'!G4289</f>
        <v>0</v>
      </c>
      <c r="I4340">
        <f>'[2]Order Form'!H4289</f>
        <v>0</v>
      </c>
      <c r="J4340">
        <f>'[2]Order Form'!I4289</f>
        <v>0</v>
      </c>
      <c r="K4340">
        <f>'[2]Order Form'!J4289</f>
        <v>0</v>
      </c>
      <c r="L4340">
        <f>'[2]Order Form'!K4289</f>
        <v>0</v>
      </c>
      <c r="M4340" t="e">
        <f>'[2]Order Form'!#REF!</f>
        <v>#REF!</v>
      </c>
    </row>
    <row r="4341" spans="3:13" ht="15" hidden="1" customHeight="1" outlineLevel="1" x14ac:dyDescent="0.25">
      <c r="C4341" s="59" t="s">
        <v>37</v>
      </c>
      <c r="D4341" s="59" t="s">
        <v>37</v>
      </c>
      <c r="E4341">
        <f>'[2]Order Form'!D4290</f>
        <v>0</v>
      </c>
      <c r="F4341">
        <f>'[2]Order Form'!E4290</f>
        <v>0</v>
      </c>
      <c r="G4341">
        <f>'[2]Order Form'!F4290</f>
        <v>0</v>
      </c>
      <c r="H4341">
        <f>'[2]Order Form'!G4290</f>
        <v>0</v>
      </c>
      <c r="I4341">
        <f>'[2]Order Form'!H4290</f>
        <v>0</v>
      </c>
      <c r="J4341">
        <f>'[2]Order Form'!I4290</f>
        <v>0</v>
      </c>
      <c r="K4341">
        <f>'[2]Order Form'!J4290</f>
        <v>0</v>
      </c>
      <c r="L4341">
        <f>'[2]Order Form'!K4290</f>
        <v>0</v>
      </c>
      <c r="M4341">
        <f>'[2]Order Form'!L4101</f>
        <v>0</v>
      </c>
    </row>
    <row r="4342" spans="3:13" ht="15" hidden="1" customHeight="1" outlineLevel="1" x14ac:dyDescent="0.25">
      <c r="C4342" s="59" t="s">
        <v>37</v>
      </c>
      <c r="D4342" s="59" t="s">
        <v>37</v>
      </c>
      <c r="E4342">
        <f>'[2]Order Form'!D4291</f>
        <v>0</v>
      </c>
      <c r="F4342">
        <f>'[2]Order Form'!E4291</f>
        <v>0</v>
      </c>
      <c r="G4342">
        <f>'[2]Order Form'!F4291</f>
        <v>0</v>
      </c>
      <c r="H4342">
        <f>'[2]Order Form'!G4291</f>
        <v>0</v>
      </c>
      <c r="I4342">
        <f>'[2]Order Form'!H4291</f>
        <v>0</v>
      </c>
      <c r="J4342">
        <f>'[2]Order Form'!I4291</f>
        <v>0</v>
      </c>
      <c r="K4342">
        <f>'[2]Order Form'!J4291</f>
        <v>0</v>
      </c>
      <c r="L4342">
        <f>'[2]Order Form'!K4291</f>
        <v>0</v>
      </c>
      <c r="M4342">
        <f>'[2]Order Form'!L4102</f>
        <v>0</v>
      </c>
    </row>
    <row r="4343" spans="3:13" ht="15" hidden="1" customHeight="1" outlineLevel="1" x14ac:dyDescent="0.25">
      <c r="C4343" s="59" t="s">
        <v>37</v>
      </c>
      <c r="D4343" s="59" t="s">
        <v>37</v>
      </c>
      <c r="E4343">
        <f>'[2]Order Form'!D4292</f>
        <v>0</v>
      </c>
      <c r="F4343">
        <f>'[2]Order Form'!E4292</f>
        <v>0</v>
      </c>
      <c r="G4343">
        <f>'[2]Order Form'!F4292</f>
        <v>0</v>
      </c>
      <c r="H4343">
        <f>'[2]Order Form'!G4292</f>
        <v>0</v>
      </c>
      <c r="I4343">
        <f>'[2]Order Form'!H4292</f>
        <v>0</v>
      </c>
      <c r="J4343">
        <f>'[2]Order Form'!I4292</f>
        <v>0</v>
      </c>
      <c r="K4343">
        <f>'[2]Order Form'!J4292</f>
        <v>0</v>
      </c>
      <c r="L4343">
        <f>'[2]Order Form'!K4292</f>
        <v>0</v>
      </c>
      <c r="M4343">
        <f>'[2]Order Form'!L4103</f>
        <v>0</v>
      </c>
    </row>
    <row r="4344" spans="3:13" ht="15" hidden="1" customHeight="1" outlineLevel="1" x14ac:dyDescent="0.25">
      <c r="C4344" s="59" t="s">
        <v>37</v>
      </c>
      <c r="D4344" s="59" t="s">
        <v>37</v>
      </c>
      <c r="E4344">
        <f>'[2]Order Form'!D4293</f>
        <v>0</v>
      </c>
      <c r="F4344">
        <f>'[2]Order Form'!E4293</f>
        <v>0</v>
      </c>
      <c r="G4344">
        <f>'[2]Order Form'!F4293</f>
        <v>0</v>
      </c>
      <c r="H4344">
        <f>'[2]Order Form'!G4293</f>
        <v>0</v>
      </c>
      <c r="I4344">
        <f>'[2]Order Form'!H4293</f>
        <v>0</v>
      </c>
      <c r="J4344">
        <f>'[2]Order Form'!I4293</f>
        <v>0</v>
      </c>
      <c r="K4344">
        <f>'[2]Order Form'!J4293</f>
        <v>0</v>
      </c>
      <c r="L4344">
        <f>'[2]Order Form'!K4293</f>
        <v>0</v>
      </c>
      <c r="M4344">
        <f>'[2]Order Form'!L4104</f>
        <v>0</v>
      </c>
    </row>
    <row r="4345" spans="3:13" ht="15" hidden="1" customHeight="1" outlineLevel="1" x14ac:dyDescent="0.25">
      <c r="C4345" s="59" t="s">
        <v>37</v>
      </c>
      <c r="D4345" s="59" t="s">
        <v>37</v>
      </c>
      <c r="E4345">
        <f>'[2]Order Form'!D4294</f>
        <v>0</v>
      </c>
      <c r="F4345">
        <f>'[2]Order Form'!E4294</f>
        <v>0</v>
      </c>
      <c r="G4345">
        <f>'[2]Order Form'!F4294</f>
        <v>0</v>
      </c>
      <c r="H4345">
        <f>'[2]Order Form'!G4294</f>
        <v>0</v>
      </c>
      <c r="I4345">
        <f>'[2]Order Form'!H4294</f>
        <v>0</v>
      </c>
      <c r="J4345">
        <f>'[2]Order Form'!I4294</f>
        <v>0</v>
      </c>
      <c r="K4345">
        <f>'[2]Order Form'!J4294</f>
        <v>0</v>
      </c>
      <c r="L4345">
        <f>'[2]Order Form'!K4294</f>
        <v>0</v>
      </c>
      <c r="M4345">
        <f>'[2]Order Form'!L4105</f>
        <v>0</v>
      </c>
    </row>
    <row r="4346" spans="3:13" ht="15" hidden="1" customHeight="1" outlineLevel="1" x14ac:dyDescent="0.25">
      <c r="C4346" s="59" t="s">
        <v>37</v>
      </c>
      <c r="D4346" s="59" t="s">
        <v>37</v>
      </c>
      <c r="E4346">
        <f>'[2]Order Form'!D4295</f>
        <v>0</v>
      </c>
      <c r="F4346">
        <f>'[2]Order Form'!E4295</f>
        <v>0</v>
      </c>
      <c r="G4346">
        <f>'[2]Order Form'!F4295</f>
        <v>0</v>
      </c>
      <c r="H4346">
        <f>'[2]Order Form'!G4295</f>
        <v>0</v>
      </c>
      <c r="I4346">
        <f>'[2]Order Form'!H4295</f>
        <v>0</v>
      </c>
      <c r="J4346">
        <f>'[2]Order Form'!I4295</f>
        <v>0</v>
      </c>
      <c r="K4346">
        <f>'[2]Order Form'!J4295</f>
        <v>0</v>
      </c>
      <c r="L4346">
        <f>'[2]Order Form'!K4295</f>
        <v>0</v>
      </c>
      <c r="M4346">
        <f>'[2]Order Form'!L4106</f>
        <v>0</v>
      </c>
    </row>
    <row r="4347" spans="3:13" ht="15" hidden="1" customHeight="1" outlineLevel="1" x14ac:dyDescent="0.25">
      <c r="C4347" s="59" t="s">
        <v>37</v>
      </c>
      <c r="D4347" s="59" t="s">
        <v>37</v>
      </c>
      <c r="E4347">
        <f>'[2]Order Form'!D4296</f>
        <v>0</v>
      </c>
      <c r="F4347">
        <f>'[2]Order Form'!E4296</f>
        <v>0</v>
      </c>
      <c r="G4347">
        <f>'[2]Order Form'!F4296</f>
        <v>0</v>
      </c>
      <c r="H4347">
        <f>'[2]Order Form'!G4296</f>
        <v>0</v>
      </c>
      <c r="I4347">
        <f>'[2]Order Form'!H4296</f>
        <v>0</v>
      </c>
      <c r="J4347">
        <f>'[2]Order Form'!I4296</f>
        <v>0</v>
      </c>
      <c r="K4347">
        <f>'[2]Order Form'!J4296</f>
        <v>0</v>
      </c>
      <c r="L4347">
        <f>'[2]Order Form'!K4296</f>
        <v>0</v>
      </c>
      <c r="M4347">
        <f>'[2]Order Form'!L4107</f>
        <v>0</v>
      </c>
    </row>
    <row r="4348" spans="3:13" ht="15" hidden="1" customHeight="1" outlineLevel="1" x14ac:dyDescent="0.25">
      <c r="C4348" s="59" t="s">
        <v>37</v>
      </c>
      <c r="D4348" s="59" t="s">
        <v>37</v>
      </c>
      <c r="E4348">
        <f>'[2]Order Form'!D4297</f>
        <v>0</v>
      </c>
      <c r="F4348">
        <f>'[2]Order Form'!E4297</f>
        <v>0</v>
      </c>
      <c r="G4348">
        <f>'[2]Order Form'!F4297</f>
        <v>0</v>
      </c>
      <c r="H4348">
        <f>'[2]Order Form'!G4297</f>
        <v>0</v>
      </c>
      <c r="I4348">
        <f>'[2]Order Form'!H4297</f>
        <v>0</v>
      </c>
      <c r="J4348">
        <f>'[2]Order Form'!I4297</f>
        <v>0</v>
      </c>
      <c r="K4348">
        <f>'[2]Order Form'!J4297</f>
        <v>0</v>
      </c>
      <c r="L4348">
        <f>'[2]Order Form'!K4297</f>
        <v>0</v>
      </c>
      <c r="M4348">
        <f>'[2]Order Form'!L4108</f>
        <v>0</v>
      </c>
    </row>
    <row r="4349" spans="3:13" ht="15" hidden="1" customHeight="1" outlineLevel="1" x14ac:dyDescent="0.25">
      <c r="C4349" s="59" t="s">
        <v>37</v>
      </c>
      <c r="D4349" s="59" t="s">
        <v>37</v>
      </c>
      <c r="E4349">
        <f>'[2]Order Form'!D4298</f>
        <v>0</v>
      </c>
      <c r="F4349">
        <f>'[2]Order Form'!E4298</f>
        <v>0</v>
      </c>
      <c r="G4349">
        <f>'[2]Order Form'!F4298</f>
        <v>0</v>
      </c>
      <c r="H4349">
        <f>'[2]Order Form'!G4298</f>
        <v>0</v>
      </c>
      <c r="I4349">
        <f>'[2]Order Form'!H4298</f>
        <v>0</v>
      </c>
      <c r="J4349">
        <f>'[2]Order Form'!I4298</f>
        <v>0</v>
      </c>
      <c r="K4349">
        <f>'[2]Order Form'!J4298</f>
        <v>0</v>
      </c>
      <c r="L4349">
        <f>'[2]Order Form'!K4298</f>
        <v>0</v>
      </c>
      <c r="M4349">
        <f>'[2]Order Form'!L4109</f>
        <v>0</v>
      </c>
    </row>
    <row r="4350" spans="3:13" ht="15" hidden="1" customHeight="1" outlineLevel="1" x14ac:dyDescent="0.25">
      <c r="C4350" s="59" t="s">
        <v>37</v>
      </c>
      <c r="D4350" s="59" t="s">
        <v>37</v>
      </c>
      <c r="E4350">
        <f>'[2]Order Form'!D4299</f>
        <v>0</v>
      </c>
      <c r="F4350">
        <f>'[2]Order Form'!E4299</f>
        <v>0</v>
      </c>
      <c r="G4350">
        <f>'[2]Order Form'!F4299</f>
        <v>0</v>
      </c>
      <c r="H4350">
        <f>'[2]Order Form'!G4299</f>
        <v>0</v>
      </c>
      <c r="I4350">
        <f>'[2]Order Form'!H4299</f>
        <v>0</v>
      </c>
      <c r="J4350">
        <f>'[2]Order Form'!I4299</f>
        <v>0</v>
      </c>
      <c r="K4350">
        <f>'[2]Order Form'!J4299</f>
        <v>0</v>
      </c>
      <c r="L4350">
        <f>'[2]Order Form'!K4299</f>
        <v>0</v>
      </c>
      <c r="M4350">
        <f>'[2]Order Form'!L4110</f>
        <v>0</v>
      </c>
    </row>
    <row r="4351" spans="3:13" ht="15" hidden="1" customHeight="1" outlineLevel="1" x14ac:dyDescent="0.25">
      <c r="C4351" s="59" t="s">
        <v>37</v>
      </c>
      <c r="D4351" s="59" t="s">
        <v>37</v>
      </c>
      <c r="E4351">
        <f>'[2]Order Form'!D4300</f>
        <v>0</v>
      </c>
      <c r="F4351">
        <f>'[2]Order Form'!E4300</f>
        <v>0</v>
      </c>
      <c r="G4351">
        <f>'[2]Order Form'!F4300</f>
        <v>0</v>
      </c>
      <c r="H4351">
        <f>'[2]Order Form'!G4300</f>
        <v>0</v>
      </c>
      <c r="I4351">
        <f>'[2]Order Form'!H4300</f>
        <v>0</v>
      </c>
      <c r="J4351">
        <f>'[2]Order Form'!I4300</f>
        <v>0</v>
      </c>
      <c r="K4351">
        <f>'[2]Order Form'!J4300</f>
        <v>0</v>
      </c>
      <c r="L4351">
        <f>'[2]Order Form'!K4300</f>
        <v>0</v>
      </c>
      <c r="M4351">
        <f>'[2]Order Form'!L4111</f>
        <v>0</v>
      </c>
    </row>
    <row r="4352" spans="3:13" ht="15" hidden="1" customHeight="1" outlineLevel="1" x14ac:dyDescent="0.25">
      <c r="C4352" s="59" t="s">
        <v>37</v>
      </c>
      <c r="D4352" s="59" t="s">
        <v>37</v>
      </c>
      <c r="E4352">
        <f>'[2]Order Form'!D4301</f>
        <v>0</v>
      </c>
      <c r="F4352">
        <f>'[2]Order Form'!E4301</f>
        <v>0</v>
      </c>
      <c r="G4352">
        <f>'[2]Order Form'!F4301</f>
        <v>0</v>
      </c>
      <c r="H4352">
        <f>'[2]Order Form'!G4301</f>
        <v>0</v>
      </c>
      <c r="I4352">
        <f>'[2]Order Form'!H4301</f>
        <v>0</v>
      </c>
      <c r="J4352">
        <f>'[2]Order Form'!I4301</f>
        <v>0</v>
      </c>
      <c r="K4352">
        <f>'[2]Order Form'!J4301</f>
        <v>0</v>
      </c>
      <c r="L4352">
        <f>'[2]Order Form'!K4301</f>
        <v>0</v>
      </c>
      <c r="M4352">
        <f>'[2]Order Form'!L4112</f>
        <v>0</v>
      </c>
    </row>
    <row r="4353" spans="3:13" ht="15" hidden="1" customHeight="1" outlineLevel="1" x14ac:dyDescent="0.25">
      <c r="C4353" s="59" t="s">
        <v>37</v>
      </c>
      <c r="D4353" s="59" t="s">
        <v>37</v>
      </c>
      <c r="E4353">
        <f>'[2]Order Form'!D4302</f>
        <v>0</v>
      </c>
      <c r="F4353">
        <f>'[2]Order Form'!E4302</f>
        <v>0</v>
      </c>
      <c r="G4353">
        <f>'[2]Order Form'!F4302</f>
        <v>0</v>
      </c>
      <c r="H4353">
        <f>'[2]Order Form'!G4302</f>
        <v>0</v>
      </c>
      <c r="I4353">
        <f>'[2]Order Form'!H4302</f>
        <v>0</v>
      </c>
      <c r="J4353">
        <f>'[2]Order Form'!I4302</f>
        <v>0</v>
      </c>
      <c r="K4353">
        <f>'[2]Order Form'!J4302</f>
        <v>0</v>
      </c>
      <c r="L4353">
        <f>'[2]Order Form'!K4302</f>
        <v>0</v>
      </c>
      <c r="M4353">
        <f>'[2]Order Form'!L4113</f>
        <v>0</v>
      </c>
    </row>
    <row r="4354" spans="3:13" ht="15" hidden="1" customHeight="1" outlineLevel="1" x14ac:dyDescent="0.25">
      <c r="C4354" s="59" t="s">
        <v>37</v>
      </c>
      <c r="D4354" s="59" t="s">
        <v>37</v>
      </c>
      <c r="E4354">
        <f>'[2]Order Form'!D4303</f>
        <v>0</v>
      </c>
      <c r="F4354">
        <f>'[2]Order Form'!E4303</f>
        <v>0</v>
      </c>
      <c r="G4354">
        <f>'[2]Order Form'!F4303</f>
        <v>0</v>
      </c>
      <c r="H4354">
        <f>'[2]Order Form'!G4303</f>
        <v>0</v>
      </c>
      <c r="I4354">
        <f>'[2]Order Form'!H4303</f>
        <v>0</v>
      </c>
      <c r="J4354">
        <f>'[2]Order Form'!I4303</f>
        <v>0</v>
      </c>
      <c r="K4354">
        <f>'[2]Order Form'!J4303</f>
        <v>0</v>
      </c>
      <c r="L4354">
        <f>'[2]Order Form'!K4303</f>
        <v>0</v>
      </c>
      <c r="M4354">
        <f>'[2]Order Form'!L4114</f>
        <v>0</v>
      </c>
    </row>
    <row r="4355" spans="3:13" ht="15" hidden="1" customHeight="1" outlineLevel="1" x14ac:dyDescent="0.25">
      <c r="C4355" s="59" t="s">
        <v>37</v>
      </c>
      <c r="D4355" s="59" t="s">
        <v>37</v>
      </c>
      <c r="E4355">
        <f>'[2]Order Form'!D4304</f>
        <v>0</v>
      </c>
      <c r="F4355">
        <f>'[2]Order Form'!E4304</f>
        <v>0</v>
      </c>
      <c r="G4355">
        <f>'[2]Order Form'!F4304</f>
        <v>0</v>
      </c>
      <c r="H4355">
        <f>'[2]Order Form'!G4304</f>
        <v>0</v>
      </c>
      <c r="I4355">
        <f>'[2]Order Form'!H4304</f>
        <v>0</v>
      </c>
      <c r="J4355">
        <f>'[2]Order Form'!I4304</f>
        <v>0</v>
      </c>
      <c r="K4355">
        <f>'[2]Order Form'!J4304</f>
        <v>0</v>
      </c>
      <c r="L4355">
        <f>'[2]Order Form'!K4304</f>
        <v>0</v>
      </c>
      <c r="M4355">
        <f>'[2]Order Form'!L4115</f>
        <v>0</v>
      </c>
    </row>
    <row r="4356" spans="3:13" ht="15" hidden="1" customHeight="1" outlineLevel="1" x14ac:dyDescent="0.25">
      <c r="C4356" s="59" t="s">
        <v>37</v>
      </c>
      <c r="D4356" s="59" t="s">
        <v>37</v>
      </c>
      <c r="E4356">
        <f>'[2]Order Form'!D4305</f>
        <v>0</v>
      </c>
      <c r="F4356">
        <f>'[2]Order Form'!E4305</f>
        <v>0</v>
      </c>
      <c r="G4356">
        <f>'[2]Order Form'!F4305</f>
        <v>0</v>
      </c>
      <c r="H4356">
        <f>'[2]Order Form'!G4305</f>
        <v>0</v>
      </c>
      <c r="I4356">
        <f>'[2]Order Form'!H4305</f>
        <v>0</v>
      </c>
      <c r="J4356">
        <f>'[2]Order Form'!I4305</f>
        <v>0</v>
      </c>
      <c r="K4356">
        <f>'[2]Order Form'!J4305</f>
        <v>0</v>
      </c>
      <c r="L4356">
        <f>'[2]Order Form'!K4305</f>
        <v>0</v>
      </c>
      <c r="M4356">
        <f>'[2]Order Form'!L4116</f>
        <v>0</v>
      </c>
    </row>
    <row r="4357" spans="3:13" ht="15" hidden="1" customHeight="1" outlineLevel="1" x14ac:dyDescent="0.25">
      <c r="C4357" s="59" t="s">
        <v>37</v>
      </c>
      <c r="D4357" s="59" t="s">
        <v>37</v>
      </c>
      <c r="E4357">
        <f>'[2]Order Form'!D4306</f>
        <v>0</v>
      </c>
      <c r="F4357">
        <f>'[2]Order Form'!E4306</f>
        <v>0</v>
      </c>
      <c r="G4357">
        <f>'[2]Order Form'!F4306</f>
        <v>0</v>
      </c>
      <c r="H4357">
        <f>'[2]Order Form'!G4306</f>
        <v>0</v>
      </c>
      <c r="I4357">
        <f>'[2]Order Form'!H4306</f>
        <v>0</v>
      </c>
      <c r="J4357">
        <f>'[2]Order Form'!I4306</f>
        <v>0</v>
      </c>
      <c r="K4357">
        <f>'[2]Order Form'!J4306</f>
        <v>0</v>
      </c>
      <c r="L4357">
        <f>'[2]Order Form'!K4306</f>
        <v>0</v>
      </c>
      <c r="M4357">
        <f>'[2]Order Form'!L4117</f>
        <v>0</v>
      </c>
    </row>
    <row r="4358" spans="3:13" ht="15" hidden="1" customHeight="1" outlineLevel="1" x14ac:dyDescent="0.25">
      <c r="C4358" s="59" t="s">
        <v>37</v>
      </c>
      <c r="D4358" s="59" t="s">
        <v>37</v>
      </c>
      <c r="E4358">
        <f>'[2]Order Form'!D4307</f>
        <v>0</v>
      </c>
      <c r="F4358">
        <f>'[2]Order Form'!E4307</f>
        <v>0</v>
      </c>
      <c r="G4358">
        <f>'[2]Order Form'!F4307</f>
        <v>0</v>
      </c>
      <c r="H4358">
        <f>'[2]Order Form'!G4307</f>
        <v>0</v>
      </c>
      <c r="I4358">
        <f>'[2]Order Form'!H4307</f>
        <v>0</v>
      </c>
      <c r="J4358">
        <f>'[2]Order Form'!I4307</f>
        <v>0</v>
      </c>
      <c r="K4358">
        <f>'[2]Order Form'!J4307</f>
        <v>0</v>
      </c>
      <c r="L4358">
        <f>'[2]Order Form'!K4307</f>
        <v>0</v>
      </c>
      <c r="M4358">
        <f>'[2]Order Form'!L4118</f>
        <v>0</v>
      </c>
    </row>
    <row r="4359" spans="3:13" ht="15" hidden="1" customHeight="1" outlineLevel="1" x14ac:dyDescent="0.25">
      <c r="C4359" s="59" t="s">
        <v>37</v>
      </c>
      <c r="D4359" s="59" t="s">
        <v>37</v>
      </c>
      <c r="E4359">
        <f>'[2]Order Form'!D4308</f>
        <v>0</v>
      </c>
      <c r="F4359">
        <f>'[2]Order Form'!E4308</f>
        <v>0</v>
      </c>
      <c r="G4359">
        <f>'[2]Order Form'!F4308</f>
        <v>0</v>
      </c>
      <c r="H4359">
        <f>'[2]Order Form'!G4308</f>
        <v>0</v>
      </c>
      <c r="I4359">
        <f>'[2]Order Form'!H4308</f>
        <v>0</v>
      </c>
      <c r="J4359">
        <f>'[2]Order Form'!I4308</f>
        <v>0</v>
      </c>
      <c r="K4359">
        <f>'[2]Order Form'!J4308</f>
        <v>0</v>
      </c>
      <c r="L4359">
        <f>'[2]Order Form'!K4308</f>
        <v>0</v>
      </c>
      <c r="M4359">
        <f>'[2]Order Form'!L4119</f>
        <v>0</v>
      </c>
    </row>
    <row r="4360" spans="3:13" ht="15" hidden="1" customHeight="1" outlineLevel="1" x14ac:dyDescent="0.25">
      <c r="C4360" s="59" t="s">
        <v>37</v>
      </c>
      <c r="D4360" s="59" t="s">
        <v>37</v>
      </c>
      <c r="E4360">
        <f>'[2]Order Form'!D4309</f>
        <v>0</v>
      </c>
      <c r="F4360">
        <f>'[2]Order Form'!E4309</f>
        <v>0</v>
      </c>
      <c r="G4360">
        <f>'[2]Order Form'!F4309</f>
        <v>0</v>
      </c>
      <c r="H4360">
        <f>'[2]Order Form'!G4309</f>
        <v>0</v>
      </c>
      <c r="I4360">
        <f>'[2]Order Form'!H4309</f>
        <v>0</v>
      </c>
      <c r="J4360">
        <f>'[2]Order Form'!I4309</f>
        <v>0</v>
      </c>
      <c r="K4360">
        <f>'[2]Order Form'!J4309</f>
        <v>0</v>
      </c>
      <c r="L4360">
        <f>'[2]Order Form'!K4309</f>
        <v>0</v>
      </c>
      <c r="M4360">
        <f>'[2]Order Form'!L4120</f>
        <v>0</v>
      </c>
    </row>
    <row r="4361" spans="3:13" ht="15" hidden="1" customHeight="1" outlineLevel="1" x14ac:dyDescent="0.25">
      <c r="C4361" s="59" t="s">
        <v>37</v>
      </c>
      <c r="D4361" s="59" t="s">
        <v>37</v>
      </c>
      <c r="E4361">
        <f>'[2]Order Form'!D4310</f>
        <v>0</v>
      </c>
      <c r="F4361">
        <f>'[2]Order Form'!E4310</f>
        <v>0</v>
      </c>
      <c r="G4361">
        <f>'[2]Order Form'!F4310</f>
        <v>0</v>
      </c>
      <c r="H4361">
        <f>'[2]Order Form'!G4310</f>
        <v>0</v>
      </c>
      <c r="I4361">
        <f>'[2]Order Form'!H4310</f>
        <v>0</v>
      </c>
      <c r="J4361">
        <f>'[2]Order Form'!I4310</f>
        <v>0</v>
      </c>
      <c r="K4361">
        <f>'[2]Order Form'!J4310</f>
        <v>0</v>
      </c>
      <c r="L4361">
        <f>'[2]Order Form'!K4310</f>
        <v>0</v>
      </c>
      <c r="M4361">
        <f>'[2]Order Form'!L4121</f>
        <v>0</v>
      </c>
    </row>
    <row r="4362" spans="3:13" ht="15" hidden="1" customHeight="1" outlineLevel="1" x14ac:dyDescent="0.25">
      <c r="C4362" s="59" t="s">
        <v>37</v>
      </c>
      <c r="D4362" s="59" t="s">
        <v>37</v>
      </c>
      <c r="E4362">
        <f>'[2]Order Form'!D4311</f>
        <v>0</v>
      </c>
      <c r="F4362">
        <f>'[2]Order Form'!E4311</f>
        <v>0</v>
      </c>
      <c r="G4362">
        <f>'[2]Order Form'!F4311</f>
        <v>0</v>
      </c>
      <c r="H4362">
        <f>'[2]Order Form'!G4311</f>
        <v>0</v>
      </c>
      <c r="I4362">
        <f>'[2]Order Form'!H4311</f>
        <v>0</v>
      </c>
      <c r="J4362">
        <f>'[2]Order Form'!I4311</f>
        <v>0</v>
      </c>
      <c r="K4362">
        <f>'[2]Order Form'!J4311</f>
        <v>0</v>
      </c>
      <c r="L4362">
        <f>'[2]Order Form'!K4311</f>
        <v>0</v>
      </c>
      <c r="M4362">
        <f>'[2]Order Form'!L4122</f>
        <v>0</v>
      </c>
    </row>
    <row r="4363" spans="3:13" ht="15" hidden="1" customHeight="1" outlineLevel="1" x14ac:dyDescent="0.25">
      <c r="C4363" s="59" t="s">
        <v>37</v>
      </c>
      <c r="D4363" s="59" t="s">
        <v>37</v>
      </c>
      <c r="E4363">
        <f>'[2]Order Form'!D4312</f>
        <v>0</v>
      </c>
      <c r="F4363">
        <f>'[2]Order Form'!E4312</f>
        <v>0</v>
      </c>
      <c r="G4363">
        <f>'[2]Order Form'!F4312</f>
        <v>0</v>
      </c>
      <c r="H4363">
        <f>'[2]Order Form'!G4312</f>
        <v>0</v>
      </c>
      <c r="I4363">
        <f>'[2]Order Form'!H4312</f>
        <v>0</v>
      </c>
      <c r="J4363">
        <f>'[2]Order Form'!I4312</f>
        <v>0</v>
      </c>
      <c r="K4363">
        <f>'[2]Order Form'!J4312</f>
        <v>0</v>
      </c>
      <c r="L4363">
        <f>'[2]Order Form'!K4312</f>
        <v>0</v>
      </c>
      <c r="M4363">
        <f>'[2]Order Form'!L4123</f>
        <v>0</v>
      </c>
    </row>
    <row r="4364" spans="3:13" ht="15" hidden="1" customHeight="1" outlineLevel="1" x14ac:dyDescent="0.25">
      <c r="C4364" s="59" t="s">
        <v>37</v>
      </c>
      <c r="D4364" s="59" t="s">
        <v>37</v>
      </c>
      <c r="E4364">
        <f>'[2]Order Form'!D4313</f>
        <v>0</v>
      </c>
      <c r="F4364">
        <f>'[2]Order Form'!E4313</f>
        <v>0</v>
      </c>
      <c r="G4364">
        <f>'[2]Order Form'!F4313</f>
        <v>0</v>
      </c>
      <c r="H4364">
        <f>'[2]Order Form'!G4313</f>
        <v>0</v>
      </c>
      <c r="I4364">
        <f>'[2]Order Form'!H4313</f>
        <v>0</v>
      </c>
      <c r="J4364">
        <f>'[2]Order Form'!I4313</f>
        <v>0</v>
      </c>
      <c r="K4364">
        <f>'[2]Order Form'!J4313</f>
        <v>0</v>
      </c>
      <c r="L4364">
        <f>'[2]Order Form'!K4313</f>
        <v>0</v>
      </c>
      <c r="M4364">
        <f>'[2]Order Form'!L4124</f>
        <v>0</v>
      </c>
    </row>
    <row r="4365" spans="3:13" ht="15" hidden="1" customHeight="1" outlineLevel="1" x14ac:dyDescent="0.25">
      <c r="C4365" s="59" t="s">
        <v>37</v>
      </c>
      <c r="D4365" s="59" t="s">
        <v>37</v>
      </c>
      <c r="E4365">
        <f>'[2]Order Form'!D4314</f>
        <v>0</v>
      </c>
      <c r="F4365">
        <f>'[2]Order Form'!E4314</f>
        <v>0</v>
      </c>
      <c r="G4365">
        <f>'[2]Order Form'!F4314</f>
        <v>0</v>
      </c>
      <c r="H4365">
        <f>'[2]Order Form'!G4314</f>
        <v>0</v>
      </c>
      <c r="I4365">
        <f>'[2]Order Form'!H4314</f>
        <v>0</v>
      </c>
      <c r="J4365">
        <f>'[2]Order Form'!I4314</f>
        <v>0</v>
      </c>
      <c r="K4365">
        <f>'[2]Order Form'!J4314</f>
        <v>0</v>
      </c>
      <c r="L4365">
        <f>'[2]Order Form'!K4314</f>
        <v>0</v>
      </c>
      <c r="M4365">
        <f>'[2]Order Form'!L4125</f>
        <v>0</v>
      </c>
    </row>
    <row r="4366" spans="3:13" ht="15" hidden="1" customHeight="1" outlineLevel="1" x14ac:dyDescent="0.25">
      <c r="C4366" s="59" t="s">
        <v>37</v>
      </c>
      <c r="D4366" s="59" t="s">
        <v>37</v>
      </c>
      <c r="E4366">
        <f>'[2]Order Form'!D4315</f>
        <v>0</v>
      </c>
      <c r="F4366">
        <f>'[2]Order Form'!E4315</f>
        <v>0</v>
      </c>
      <c r="G4366">
        <f>'[2]Order Form'!F4315</f>
        <v>0</v>
      </c>
      <c r="H4366">
        <f>'[2]Order Form'!G4315</f>
        <v>0</v>
      </c>
      <c r="I4366">
        <f>'[2]Order Form'!H4315</f>
        <v>0</v>
      </c>
      <c r="J4366">
        <f>'[2]Order Form'!I4315</f>
        <v>0</v>
      </c>
      <c r="K4366">
        <f>'[2]Order Form'!J4315</f>
        <v>0</v>
      </c>
      <c r="L4366">
        <f>'[2]Order Form'!K4315</f>
        <v>0</v>
      </c>
      <c r="M4366">
        <f>'[2]Order Form'!L4126</f>
        <v>0</v>
      </c>
    </row>
    <row r="4367" spans="3:13" ht="15" hidden="1" customHeight="1" outlineLevel="1" x14ac:dyDescent="0.25">
      <c r="C4367" s="59" t="s">
        <v>37</v>
      </c>
      <c r="D4367" s="59" t="s">
        <v>37</v>
      </c>
      <c r="E4367">
        <f>'[2]Order Form'!D4316</f>
        <v>0</v>
      </c>
      <c r="F4367">
        <f>'[2]Order Form'!E4316</f>
        <v>0</v>
      </c>
      <c r="G4367">
        <f>'[2]Order Form'!F4316</f>
        <v>0</v>
      </c>
      <c r="H4367">
        <f>'[2]Order Form'!G4316</f>
        <v>0</v>
      </c>
      <c r="I4367">
        <f>'[2]Order Form'!H4316</f>
        <v>0</v>
      </c>
      <c r="J4367">
        <f>'[2]Order Form'!I4316</f>
        <v>0</v>
      </c>
      <c r="K4367">
        <f>'[2]Order Form'!J4316</f>
        <v>0</v>
      </c>
      <c r="L4367">
        <f>'[2]Order Form'!K4316</f>
        <v>0</v>
      </c>
      <c r="M4367">
        <f>'[2]Order Form'!L4127</f>
        <v>0</v>
      </c>
    </row>
    <row r="4368" spans="3:13" ht="15" hidden="1" customHeight="1" outlineLevel="1" x14ac:dyDescent="0.25">
      <c r="C4368" s="59" t="s">
        <v>37</v>
      </c>
      <c r="D4368" s="59" t="s">
        <v>37</v>
      </c>
      <c r="E4368">
        <f>'[2]Order Form'!D4317</f>
        <v>0</v>
      </c>
      <c r="F4368">
        <f>'[2]Order Form'!E4317</f>
        <v>0</v>
      </c>
      <c r="G4368">
        <f>'[2]Order Form'!F4317</f>
        <v>0</v>
      </c>
      <c r="H4368">
        <f>'[2]Order Form'!G4317</f>
        <v>0</v>
      </c>
      <c r="I4368">
        <f>'[2]Order Form'!H4317</f>
        <v>0</v>
      </c>
      <c r="J4368">
        <f>'[2]Order Form'!I4317</f>
        <v>0</v>
      </c>
      <c r="K4368">
        <f>'[2]Order Form'!J4317</f>
        <v>0</v>
      </c>
      <c r="L4368">
        <f>'[2]Order Form'!K4317</f>
        <v>0</v>
      </c>
      <c r="M4368">
        <f>'[2]Order Form'!L4128</f>
        <v>0</v>
      </c>
    </row>
    <row r="4369" spans="3:13" ht="15" hidden="1" customHeight="1" outlineLevel="1" x14ac:dyDescent="0.25">
      <c r="C4369" s="59" t="s">
        <v>37</v>
      </c>
      <c r="D4369" s="59" t="s">
        <v>37</v>
      </c>
      <c r="E4369">
        <f>'[2]Order Form'!D4318</f>
        <v>0</v>
      </c>
      <c r="F4369">
        <f>'[2]Order Form'!E4318</f>
        <v>0</v>
      </c>
      <c r="G4369">
        <f>'[2]Order Form'!F4318</f>
        <v>0</v>
      </c>
      <c r="H4369">
        <f>'[2]Order Form'!G4318</f>
        <v>0</v>
      </c>
      <c r="I4369">
        <f>'[2]Order Form'!H4318</f>
        <v>0</v>
      </c>
      <c r="J4369">
        <f>'[2]Order Form'!I4318</f>
        <v>0</v>
      </c>
      <c r="K4369">
        <f>'[2]Order Form'!J4318</f>
        <v>0</v>
      </c>
      <c r="L4369">
        <f>'[2]Order Form'!K4318</f>
        <v>0</v>
      </c>
      <c r="M4369">
        <f>'[2]Order Form'!L4129</f>
        <v>0</v>
      </c>
    </row>
    <row r="4370" spans="3:13" ht="15" hidden="1" customHeight="1" outlineLevel="1" x14ac:dyDescent="0.25">
      <c r="C4370" s="59" t="s">
        <v>37</v>
      </c>
      <c r="D4370" s="59" t="s">
        <v>37</v>
      </c>
      <c r="E4370">
        <f>'[2]Order Form'!D4319</f>
        <v>0</v>
      </c>
      <c r="F4370">
        <f>'[2]Order Form'!E4319</f>
        <v>0</v>
      </c>
      <c r="G4370">
        <f>'[2]Order Form'!F4319</f>
        <v>0</v>
      </c>
      <c r="H4370">
        <f>'[2]Order Form'!G4319</f>
        <v>0</v>
      </c>
      <c r="I4370">
        <f>'[2]Order Form'!H4319</f>
        <v>0</v>
      </c>
      <c r="J4370">
        <f>'[2]Order Form'!I4319</f>
        <v>0</v>
      </c>
      <c r="K4370">
        <f>'[2]Order Form'!J4319</f>
        <v>0</v>
      </c>
      <c r="L4370">
        <f>'[2]Order Form'!K4319</f>
        <v>0</v>
      </c>
      <c r="M4370">
        <f>'[2]Order Form'!L4130</f>
        <v>0</v>
      </c>
    </row>
    <row r="4371" spans="3:13" ht="15" hidden="1" customHeight="1" outlineLevel="1" x14ac:dyDescent="0.25">
      <c r="C4371" s="59" t="s">
        <v>37</v>
      </c>
      <c r="D4371" s="59" t="s">
        <v>37</v>
      </c>
      <c r="E4371">
        <f>'[2]Order Form'!D4320</f>
        <v>0</v>
      </c>
      <c r="F4371">
        <f>'[2]Order Form'!E4320</f>
        <v>0</v>
      </c>
      <c r="G4371">
        <f>'[2]Order Form'!F4320</f>
        <v>0</v>
      </c>
      <c r="H4371">
        <f>'[2]Order Form'!G4320</f>
        <v>0</v>
      </c>
      <c r="I4371">
        <f>'[2]Order Form'!H4320</f>
        <v>0</v>
      </c>
      <c r="J4371">
        <f>'[2]Order Form'!I4320</f>
        <v>0</v>
      </c>
      <c r="K4371">
        <f>'[2]Order Form'!J4320</f>
        <v>0</v>
      </c>
      <c r="L4371">
        <f>'[2]Order Form'!K4320</f>
        <v>0</v>
      </c>
      <c r="M4371">
        <f>'[2]Order Form'!L4131</f>
        <v>0</v>
      </c>
    </row>
    <row r="4372" spans="3:13" ht="15" hidden="1" customHeight="1" outlineLevel="1" x14ac:dyDescent="0.25">
      <c r="C4372" s="59" t="s">
        <v>37</v>
      </c>
      <c r="D4372" s="59" t="s">
        <v>37</v>
      </c>
      <c r="E4372">
        <f>'[2]Order Form'!D4321</f>
        <v>0</v>
      </c>
      <c r="F4372">
        <f>'[2]Order Form'!E4321</f>
        <v>0</v>
      </c>
      <c r="G4372">
        <f>'[2]Order Form'!F4321</f>
        <v>0</v>
      </c>
      <c r="H4372">
        <f>'[2]Order Form'!G4321</f>
        <v>0</v>
      </c>
      <c r="I4372">
        <f>'[2]Order Form'!H4321</f>
        <v>0</v>
      </c>
      <c r="J4372">
        <f>'[2]Order Form'!I4321</f>
        <v>0</v>
      </c>
      <c r="K4372">
        <f>'[2]Order Form'!J4321</f>
        <v>0</v>
      </c>
      <c r="L4372">
        <f>'[2]Order Form'!K4321</f>
        <v>0</v>
      </c>
      <c r="M4372">
        <f>'[2]Order Form'!L4132</f>
        <v>0</v>
      </c>
    </row>
    <row r="4373" spans="3:13" ht="15" hidden="1" customHeight="1" outlineLevel="1" x14ac:dyDescent="0.25">
      <c r="C4373" s="59" t="s">
        <v>37</v>
      </c>
      <c r="D4373" s="59" t="s">
        <v>37</v>
      </c>
      <c r="E4373">
        <f>'[2]Order Form'!D4322</f>
        <v>0</v>
      </c>
      <c r="F4373">
        <f>'[2]Order Form'!E4322</f>
        <v>0</v>
      </c>
      <c r="G4373">
        <f>'[2]Order Form'!F4322</f>
        <v>0</v>
      </c>
      <c r="H4373">
        <f>'[2]Order Form'!G4322</f>
        <v>0</v>
      </c>
      <c r="I4373">
        <f>'[2]Order Form'!H4322</f>
        <v>0</v>
      </c>
      <c r="J4373">
        <f>'[2]Order Form'!I4322</f>
        <v>0</v>
      </c>
      <c r="K4373">
        <f>'[2]Order Form'!J4322</f>
        <v>0</v>
      </c>
      <c r="L4373">
        <f>'[2]Order Form'!K4322</f>
        <v>0</v>
      </c>
      <c r="M4373">
        <f>'[2]Order Form'!L4133</f>
        <v>0</v>
      </c>
    </row>
    <row r="4374" spans="3:13" ht="15" hidden="1" customHeight="1" outlineLevel="1" x14ac:dyDescent="0.25">
      <c r="C4374" s="59" t="s">
        <v>37</v>
      </c>
      <c r="D4374" s="59" t="s">
        <v>37</v>
      </c>
      <c r="E4374">
        <f>'[2]Order Form'!D4323</f>
        <v>0</v>
      </c>
      <c r="F4374">
        <f>'[2]Order Form'!E4323</f>
        <v>0</v>
      </c>
      <c r="G4374">
        <f>'[2]Order Form'!F4323</f>
        <v>0</v>
      </c>
      <c r="H4374">
        <f>'[2]Order Form'!G4323</f>
        <v>0</v>
      </c>
      <c r="I4374">
        <f>'[2]Order Form'!H4323</f>
        <v>0</v>
      </c>
      <c r="J4374">
        <f>'[2]Order Form'!I4323</f>
        <v>0</v>
      </c>
      <c r="K4374">
        <f>'[2]Order Form'!J4323</f>
        <v>0</v>
      </c>
      <c r="L4374">
        <f>'[2]Order Form'!K4323</f>
        <v>0</v>
      </c>
      <c r="M4374">
        <f>'[2]Order Form'!L4134</f>
        <v>0</v>
      </c>
    </row>
    <row r="4375" spans="3:13" ht="15" hidden="1" customHeight="1" outlineLevel="1" x14ac:dyDescent="0.25">
      <c r="C4375" s="59" t="s">
        <v>37</v>
      </c>
      <c r="D4375" s="59" t="s">
        <v>37</v>
      </c>
      <c r="E4375">
        <f>'[2]Order Form'!D4324</f>
        <v>0</v>
      </c>
      <c r="F4375">
        <f>'[2]Order Form'!E4324</f>
        <v>0</v>
      </c>
      <c r="G4375">
        <f>'[2]Order Form'!F4324</f>
        <v>0</v>
      </c>
      <c r="H4375">
        <f>'[2]Order Form'!G4324</f>
        <v>0</v>
      </c>
      <c r="I4375">
        <f>'[2]Order Form'!H4324</f>
        <v>0</v>
      </c>
      <c r="J4375">
        <f>'[2]Order Form'!I4324</f>
        <v>0</v>
      </c>
      <c r="K4375">
        <f>'[2]Order Form'!J4324</f>
        <v>0</v>
      </c>
      <c r="L4375">
        <f>'[2]Order Form'!K4324</f>
        <v>0</v>
      </c>
      <c r="M4375">
        <f>'[2]Order Form'!L4135</f>
        <v>0</v>
      </c>
    </row>
    <row r="4376" spans="3:13" ht="15" hidden="1" customHeight="1" outlineLevel="1" x14ac:dyDescent="0.25">
      <c r="C4376" s="59" t="s">
        <v>37</v>
      </c>
      <c r="D4376" s="59" t="s">
        <v>37</v>
      </c>
      <c r="E4376">
        <f>'[2]Order Form'!D4325</f>
        <v>0</v>
      </c>
      <c r="F4376">
        <f>'[2]Order Form'!E4325</f>
        <v>0</v>
      </c>
      <c r="G4376">
        <f>'[2]Order Form'!F4325</f>
        <v>0</v>
      </c>
      <c r="H4376">
        <f>'[2]Order Form'!G4325</f>
        <v>0</v>
      </c>
      <c r="I4376">
        <f>'[2]Order Form'!H4325</f>
        <v>0</v>
      </c>
      <c r="J4376">
        <f>'[2]Order Form'!I4325</f>
        <v>0</v>
      </c>
      <c r="K4376">
        <f>'[2]Order Form'!J4325</f>
        <v>0</v>
      </c>
      <c r="L4376">
        <f>'[2]Order Form'!K4325</f>
        <v>0</v>
      </c>
      <c r="M4376">
        <f>'[2]Order Form'!L4136</f>
        <v>0</v>
      </c>
    </row>
    <row r="4377" spans="3:13" ht="15" hidden="1" customHeight="1" outlineLevel="1" x14ac:dyDescent="0.25">
      <c r="C4377" s="59" t="s">
        <v>37</v>
      </c>
      <c r="D4377" s="59" t="s">
        <v>37</v>
      </c>
      <c r="E4377">
        <f>'[2]Order Form'!D4326</f>
        <v>0</v>
      </c>
      <c r="F4377">
        <f>'[2]Order Form'!E4326</f>
        <v>0</v>
      </c>
      <c r="G4377">
        <f>'[2]Order Form'!F4326</f>
        <v>0</v>
      </c>
      <c r="H4377">
        <f>'[2]Order Form'!G4326</f>
        <v>0</v>
      </c>
      <c r="I4377">
        <f>'[2]Order Form'!H4326</f>
        <v>0</v>
      </c>
      <c r="J4377">
        <f>'[2]Order Form'!I4326</f>
        <v>0</v>
      </c>
      <c r="K4377">
        <f>'[2]Order Form'!J4326</f>
        <v>0</v>
      </c>
      <c r="L4377">
        <f>'[2]Order Form'!K4326</f>
        <v>0</v>
      </c>
      <c r="M4377">
        <f>'[2]Order Form'!L4137</f>
        <v>0</v>
      </c>
    </row>
    <row r="4378" spans="3:13" ht="15" hidden="1" customHeight="1" outlineLevel="1" x14ac:dyDescent="0.25">
      <c r="C4378" s="59" t="s">
        <v>37</v>
      </c>
      <c r="D4378" s="59" t="s">
        <v>37</v>
      </c>
      <c r="E4378">
        <f>'[2]Order Form'!D4327</f>
        <v>0</v>
      </c>
      <c r="F4378">
        <f>'[2]Order Form'!E4327</f>
        <v>0</v>
      </c>
      <c r="G4378">
        <f>'[2]Order Form'!F4327</f>
        <v>0</v>
      </c>
      <c r="H4378">
        <f>'[2]Order Form'!G4327</f>
        <v>0</v>
      </c>
      <c r="I4378">
        <f>'[2]Order Form'!H4327</f>
        <v>0</v>
      </c>
      <c r="J4378">
        <f>'[2]Order Form'!I4327</f>
        <v>0</v>
      </c>
      <c r="K4378">
        <f>'[2]Order Form'!J4327</f>
        <v>0</v>
      </c>
      <c r="L4378">
        <f>'[2]Order Form'!K4327</f>
        <v>0</v>
      </c>
      <c r="M4378">
        <f>'[2]Order Form'!L4138</f>
        <v>0</v>
      </c>
    </row>
    <row r="4379" spans="3:13" ht="15" hidden="1" customHeight="1" outlineLevel="1" x14ac:dyDescent="0.25">
      <c r="C4379" s="59" t="s">
        <v>37</v>
      </c>
      <c r="D4379" s="59" t="s">
        <v>37</v>
      </c>
      <c r="E4379">
        <f>'[2]Order Form'!D4328</f>
        <v>0</v>
      </c>
      <c r="F4379">
        <f>'[2]Order Form'!E4328</f>
        <v>0</v>
      </c>
      <c r="G4379">
        <f>'[2]Order Form'!F4328</f>
        <v>0</v>
      </c>
      <c r="H4379">
        <f>'[2]Order Form'!G4328</f>
        <v>0</v>
      </c>
      <c r="I4379">
        <f>'[2]Order Form'!H4328</f>
        <v>0</v>
      </c>
      <c r="J4379">
        <f>'[2]Order Form'!I4328</f>
        <v>0</v>
      </c>
      <c r="K4379">
        <f>'[2]Order Form'!J4328</f>
        <v>0</v>
      </c>
      <c r="L4379">
        <f>'[2]Order Form'!K4328</f>
        <v>0</v>
      </c>
      <c r="M4379">
        <f>'[2]Order Form'!L4139</f>
        <v>0</v>
      </c>
    </row>
    <row r="4380" spans="3:13" ht="15" hidden="1" customHeight="1" outlineLevel="1" x14ac:dyDescent="0.25">
      <c r="C4380" s="59" t="s">
        <v>37</v>
      </c>
      <c r="D4380" s="59" t="s">
        <v>37</v>
      </c>
      <c r="E4380">
        <f>'[2]Order Form'!D4329</f>
        <v>0</v>
      </c>
      <c r="F4380">
        <f>'[2]Order Form'!E4329</f>
        <v>0</v>
      </c>
      <c r="G4380">
        <f>'[2]Order Form'!F4329</f>
        <v>0</v>
      </c>
      <c r="H4380">
        <f>'[2]Order Form'!G4329</f>
        <v>0</v>
      </c>
      <c r="I4380">
        <f>'[2]Order Form'!H4329</f>
        <v>0</v>
      </c>
      <c r="J4380">
        <f>'[2]Order Form'!I4329</f>
        <v>0</v>
      </c>
      <c r="K4380">
        <f>'[2]Order Form'!J4329</f>
        <v>0</v>
      </c>
      <c r="L4380">
        <f>'[2]Order Form'!K4329</f>
        <v>0</v>
      </c>
      <c r="M4380">
        <f>'[2]Order Form'!L4140</f>
        <v>0</v>
      </c>
    </row>
    <row r="4381" spans="3:13" ht="15" hidden="1" customHeight="1" outlineLevel="1" x14ac:dyDescent="0.25">
      <c r="C4381" s="59" t="s">
        <v>37</v>
      </c>
      <c r="D4381" s="59" t="s">
        <v>37</v>
      </c>
      <c r="E4381">
        <f>'[2]Order Form'!D4330</f>
        <v>0</v>
      </c>
      <c r="F4381">
        <f>'[2]Order Form'!E4330</f>
        <v>0</v>
      </c>
      <c r="G4381">
        <f>'[2]Order Form'!F4330</f>
        <v>0</v>
      </c>
      <c r="H4381">
        <f>'[2]Order Form'!G4330</f>
        <v>0</v>
      </c>
      <c r="I4381">
        <f>'[2]Order Form'!H4330</f>
        <v>0</v>
      </c>
      <c r="J4381">
        <f>'[2]Order Form'!I4330</f>
        <v>0</v>
      </c>
      <c r="K4381">
        <f>'[2]Order Form'!J4330</f>
        <v>0</v>
      </c>
      <c r="L4381">
        <f>'[2]Order Form'!K4330</f>
        <v>0</v>
      </c>
      <c r="M4381">
        <f>'[2]Order Form'!L4141</f>
        <v>0</v>
      </c>
    </row>
    <row r="4382" spans="3:13" ht="15" hidden="1" customHeight="1" outlineLevel="1" x14ac:dyDescent="0.25">
      <c r="C4382" s="59" t="s">
        <v>37</v>
      </c>
      <c r="D4382" s="59" t="s">
        <v>37</v>
      </c>
      <c r="E4382">
        <f>'[2]Order Form'!D4331</f>
        <v>0</v>
      </c>
      <c r="F4382">
        <f>'[2]Order Form'!E4331</f>
        <v>0</v>
      </c>
      <c r="G4382">
        <f>'[2]Order Form'!F4331</f>
        <v>0</v>
      </c>
      <c r="H4382">
        <f>'[2]Order Form'!G4331</f>
        <v>0</v>
      </c>
      <c r="I4382">
        <f>'[2]Order Form'!H4331</f>
        <v>0</v>
      </c>
      <c r="J4382">
        <f>'[2]Order Form'!I4331</f>
        <v>0</v>
      </c>
      <c r="K4382">
        <f>'[2]Order Form'!J4331</f>
        <v>0</v>
      </c>
      <c r="L4382">
        <f>'[2]Order Form'!K4331</f>
        <v>0</v>
      </c>
      <c r="M4382">
        <f>'[2]Order Form'!L4142</f>
        <v>0</v>
      </c>
    </row>
    <row r="4383" spans="3:13" ht="15" hidden="1" customHeight="1" outlineLevel="1" x14ac:dyDescent="0.25">
      <c r="C4383" s="59" t="s">
        <v>37</v>
      </c>
      <c r="D4383" s="59" t="s">
        <v>37</v>
      </c>
      <c r="E4383">
        <f>'[2]Order Form'!D4332</f>
        <v>0</v>
      </c>
      <c r="F4383">
        <f>'[2]Order Form'!E4332</f>
        <v>0</v>
      </c>
      <c r="G4383">
        <f>'[2]Order Form'!F4332</f>
        <v>0</v>
      </c>
      <c r="H4383">
        <f>'[2]Order Form'!G4332</f>
        <v>0</v>
      </c>
      <c r="I4383">
        <f>'[2]Order Form'!H4332</f>
        <v>0</v>
      </c>
      <c r="J4383">
        <f>'[2]Order Form'!I4332</f>
        <v>0</v>
      </c>
      <c r="K4383">
        <f>'[2]Order Form'!J4332</f>
        <v>0</v>
      </c>
      <c r="L4383">
        <f>'[2]Order Form'!K4332</f>
        <v>0</v>
      </c>
      <c r="M4383">
        <f>'[2]Order Form'!L4143</f>
        <v>0</v>
      </c>
    </row>
    <row r="4384" spans="3:13" ht="15" hidden="1" customHeight="1" outlineLevel="1" x14ac:dyDescent="0.25">
      <c r="C4384" s="59" t="s">
        <v>37</v>
      </c>
      <c r="D4384" s="59" t="s">
        <v>37</v>
      </c>
      <c r="E4384">
        <f>'[2]Order Form'!D4333</f>
        <v>0</v>
      </c>
      <c r="F4384">
        <f>'[2]Order Form'!E4333</f>
        <v>0</v>
      </c>
      <c r="G4384">
        <f>'[2]Order Form'!F4333</f>
        <v>0</v>
      </c>
      <c r="H4384">
        <f>'[2]Order Form'!G4333</f>
        <v>0</v>
      </c>
      <c r="I4384">
        <f>'[2]Order Form'!H4333</f>
        <v>0</v>
      </c>
      <c r="J4384">
        <f>'[2]Order Form'!I4333</f>
        <v>0</v>
      </c>
      <c r="K4384">
        <f>'[2]Order Form'!J4333</f>
        <v>0</v>
      </c>
      <c r="L4384">
        <f>'[2]Order Form'!K4333</f>
        <v>0</v>
      </c>
      <c r="M4384">
        <f>'[2]Order Form'!L4144</f>
        <v>0</v>
      </c>
    </row>
    <row r="4385" spans="3:13" ht="15" hidden="1" customHeight="1" outlineLevel="1" x14ac:dyDescent="0.25">
      <c r="C4385" s="59" t="s">
        <v>37</v>
      </c>
      <c r="D4385" s="59" t="s">
        <v>37</v>
      </c>
      <c r="E4385">
        <f>'[2]Order Form'!D4334</f>
        <v>0</v>
      </c>
      <c r="F4385">
        <f>'[2]Order Form'!E4334</f>
        <v>0</v>
      </c>
      <c r="G4385">
        <f>'[2]Order Form'!F4334</f>
        <v>0</v>
      </c>
      <c r="H4385">
        <f>'[2]Order Form'!G4334</f>
        <v>0</v>
      </c>
      <c r="I4385">
        <f>'[2]Order Form'!H4334</f>
        <v>0</v>
      </c>
      <c r="J4385">
        <f>'[2]Order Form'!I4334</f>
        <v>0</v>
      </c>
      <c r="K4385">
        <f>'[2]Order Form'!J4334</f>
        <v>0</v>
      </c>
      <c r="L4385">
        <f>'[2]Order Form'!K4334</f>
        <v>0</v>
      </c>
      <c r="M4385">
        <f>'[2]Order Form'!L4145</f>
        <v>0</v>
      </c>
    </row>
    <row r="4386" spans="3:13" ht="15" hidden="1" customHeight="1" outlineLevel="1" x14ac:dyDescent="0.25">
      <c r="C4386" s="59" t="s">
        <v>37</v>
      </c>
      <c r="D4386" s="59" t="s">
        <v>37</v>
      </c>
      <c r="E4386">
        <f>'[2]Order Form'!D4335</f>
        <v>0</v>
      </c>
      <c r="F4386">
        <f>'[2]Order Form'!E4335</f>
        <v>0</v>
      </c>
      <c r="G4386">
        <f>'[2]Order Form'!F4335</f>
        <v>0</v>
      </c>
      <c r="H4386">
        <f>'[2]Order Form'!G4335</f>
        <v>0</v>
      </c>
      <c r="I4386">
        <f>'[2]Order Form'!H4335</f>
        <v>0</v>
      </c>
      <c r="J4386">
        <f>'[2]Order Form'!I4335</f>
        <v>0</v>
      </c>
      <c r="K4386">
        <f>'[2]Order Form'!J4335</f>
        <v>0</v>
      </c>
      <c r="L4386">
        <f>'[2]Order Form'!K4335</f>
        <v>0</v>
      </c>
      <c r="M4386">
        <f>'[2]Order Form'!L4146</f>
        <v>0</v>
      </c>
    </row>
    <row r="4387" spans="3:13" ht="15" hidden="1" customHeight="1" outlineLevel="1" x14ac:dyDescent="0.25">
      <c r="C4387" s="59" t="s">
        <v>37</v>
      </c>
      <c r="D4387" s="59" t="s">
        <v>37</v>
      </c>
      <c r="E4387">
        <f>'[2]Order Form'!D4336</f>
        <v>0</v>
      </c>
      <c r="F4387">
        <f>'[2]Order Form'!E4336</f>
        <v>0</v>
      </c>
      <c r="G4387">
        <f>'[2]Order Form'!F4336</f>
        <v>0</v>
      </c>
      <c r="H4387">
        <f>'[2]Order Form'!G4336</f>
        <v>0</v>
      </c>
      <c r="I4387">
        <f>'[2]Order Form'!H4336</f>
        <v>0</v>
      </c>
      <c r="J4387">
        <f>'[2]Order Form'!I4336</f>
        <v>0</v>
      </c>
      <c r="K4387">
        <f>'[2]Order Form'!J4336</f>
        <v>0</v>
      </c>
      <c r="L4387">
        <f>'[2]Order Form'!K4336</f>
        <v>0</v>
      </c>
      <c r="M4387">
        <f>'[2]Order Form'!L4147</f>
        <v>0</v>
      </c>
    </row>
    <row r="4388" spans="3:13" ht="15" hidden="1" customHeight="1" outlineLevel="1" x14ac:dyDescent="0.25">
      <c r="C4388" s="59" t="s">
        <v>37</v>
      </c>
      <c r="D4388" s="59" t="s">
        <v>37</v>
      </c>
      <c r="E4388">
        <f>'[2]Order Form'!D4337</f>
        <v>0</v>
      </c>
      <c r="F4388">
        <f>'[2]Order Form'!E4337</f>
        <v>0</v>
      </c>
      <c r="G4388">
        <f>'[2]Order Form'!F4337</f>
        <v>0</v>
      </c>
      <c r="H4388">
        <f>'[2]Order Form'!G4337</f>
        <v>0</v>
      </c>
      <c r="I4388">
        <f>'[2]Order Form'!H4337</f>
        <v>0</v>
      </c>
      <c r="J4388">
        <f>'[2]Order Form'!I4337</f>
        <v>0</v>
      </c>
      <c r="K4388">
        <f>'[2]Order Form'!J4337</f>
        <v>0</v>
      </c>
      <c r="L4388">
        <f>'[2]Order Form'!K4337</f>
        <v>0</v>
      </c>
      <c r="M4388">
        <f>'[2]Order Form'!L4148</f>
        <v>0</v>
      </c>
    </row>
    <row r="4389" spans="3:13" ht="15" hidden="1" customHeight="1" outlineLevel="1" x14ac:dyDescent="0.25">
      <c r="C4389" s="59" t="s">
        <v>37</v>
      </c>
      <c r="D4389" s="59" t="s">
        <v>37</v>
      </c>
      <c r="E4389">
        <f>'[2]Order Form'!D4338</f>
        <v>0</v>
      </c>
      <c r="F4389">
        <f>'[2]Order Form'!E4338</f>
        <v>0</v>
      </c>
      <c r="G4389">
        <f>'[2]Order Form'!F4338</f>
        <v>0</v>
      </c>
      <c r="H4389">
        <f>'[2]Order Form'!G4338</f>
        <v>0</v>
      </c>
      <c r="I4389">
        <f>'[2]Order Form'!H4338</f>
        <v>0</v>
      </c>
      <c r="J4389">
        <f>'[2]Order Form'!I4338</f>
        <v>0</v>
      </c>
      <c r="K4389">
        <f>'[2]Order Form'!J4338</f>
        <v>0</v>
      </c>
      <c r="L4389">
        <f>'[2]Order Form'!K4338</f>
        <v>0</v>
      </c>
      <c r="M4389">
        <f>'[2]Order Form'!L4149</f>
        <v>0</v>
      </c>
    </row>
    <row r="4390" spans="3:13" ht="15" hidden="1" customHeight="1" outlineLevel="1" x14ac:dyDescent="0.25">
      <c r="C4390" s="59" t="s">
        <v>37</v>
      </c>
      <c r="D4390" s="59" t="s">
        <v>37</v>
      </c>
      <c r="E4390">
        <f>'[2]Order Form'!D4339</f>
        <v>0</v>
      </c>
      <c r="F4390">
        <f>'[2]Order Form'!E4339</f>
        <v>0</v>
      </c>
      <c r="G4390">
        <f>'[2]Order Form'!F4339</f>
        <v>0</v>
      </c>
      <c r="H4390">
        <f>'[2]Order Form'!G4339</f>
        <v>0</v>
      </c>
      <c r="I4390">
        <f>'[2]Order Form'!H4339</f>
        <v>0</v>
      </c>
      <c r="J4390">
        <f>'[2]Order Form'!I4339</f>
        <v>0</v>
      </c>
      <c r="K4390">
        <f>'[2]Order Form'!J4339</f>
        <v>0</v>
      </c>
      <c r="L4390">
        <f>'[2]Order Form'!K4339</f>
        <v>0</v>
      </c>
      <c r="M4390">
        <f>'[2]Order Form'!L4150</f>
        <v>0</v>
      </c>
    </row>
    <row r="4391" spans="3:13" ht="15" hidden="1" customHeight="1" outlineLevel="1" x14ac:dyDescent="0.25">
      <c r="C4391" s="59" t="s">
        <v>37</v>
      </c>
      <c r="D4391" s="59" t="s">
        <v>37</v>
      </c>
      <c r="E4391">
        <f>'[2]Order Form'!D4340</f>
        <v>0</v>
      </c>
      <c r="F4391">
        <f>'[2]Order Form'!E4340</f>
        <v>0</v>
      </c>
      <c r="G4391">
        <f>'[2]Order Form'!F4340</f>
        <v>0</v>
      </c>
      <c r="H4391">
        <f>'[2]Order Form'!G4340</f>
        <v>0</v>
      </c>
      <c r="I4391">
        <f>'[2]Order Form'!H4340</f>
        <v>0</v>
      </c>
      <c r="J4391">
        <f>'[2]Order Form'!I4340</f>
        <v>0</v>
      </c>
      <c r="K4391">
        <f>'[2]Order Form'!J4340</f>
        <v>0</v>
      </c>
      <c r="L4391">
        <f>'[2]Order Form'!K4340</f>
        <v>0</v>
      </c>
      <c r="M4391">
        <f>'[2]Order Form'!L4151</f>
        <v>0</v>
      </c>
    </row>
    <row r="4392" spans="3:13" ht="15" hidden="1" customHeight="1" outlineLevel="1" x14ac:dyDescent="0.25">
      <c r="C4392" s="59" t="s">
        <v>37</v>
      </c>
      <c r="D4392" s="59" t="s">
        <v>37</v>
      </c>
      <c r="E4392">
        <f>'[2]Order Form'!D4341</f>
        <v>0</v>
      </c>
      <c r="F4392">
        <f>'[2]Order Form'!E4341</f>
        <v>0</v>
      </c>
      <c r="G4392">
        <f>'[2]Order Form'!F4341</f>
        <v>0</v>
      </c>
      <c r="H4392">
        <f>'[2]Order Form'!G4341</f>
        <v>0</v>
      </c>
      <c r="I4392">
        <f>'[2]Order Form'!H4341</f>
        <v>0</v>
      </c>
      <c r="J4392">
        <f>'[2]Order Form'!I4341</f>
        <v>0</v>
      </c>
      <c r="K4392">
        <f>'[2]Order Form'!J4341</f>
        <v>0</v>
      </c>
      <c r="L4392">
        <f>'[2]Order Form'!K4341</f>
        <v>0</v>
      </c>
      <c r="M4392">
        <f>'[2]Order Form'!L4152</f>
        <v>0</v>
      </c>
    </row>
    <row r="4393" spans="3:13" ht="15" hidden="1" customHeight="1" outlineLevel="1" x14ac:dyDescent="0.25">
      <c r="C4393" s="59" t="s">
        <v>37</v>
      </c>
      <c r="D4393" s="59" t="s">
        <v>37</v>
      </c>
      <c r="E4393">
        <f>'[2]Order Form'!D4342</f>
        <v>0</v>
      </c>
      <c r="F4393">
        <f>'[2]Order Form'!E4342</f>
        <v>0</v>
      </c>
      <c r="G4393">
        <f>'[2]Order Form'!F4342</f>
        <v>0</v>
      </c>
      <c r="H4393">
        <f>'[2]Order Form'!G4342</f>
        <v>0</v>
      </c>
      <c r="I4393">
        <f>'[2]Order Form'!H4342</f>
        <v>0</v>
      </c>
      <c r="J4393">
        <f>'[2]Order Form'!I4342</f>
        <v>0</v>
      </c>
      <c r="K4393">
        <f>'[2]Order Form'!J4342</f>
        <v>0</v>
      </c>
      <c r="L4393">
        <f>'[2]Order Form'!K4342</f>
        <v>0</v>
      </c>
      <c r="M4393">
        <f>'[2]Order Form'!L4153</f>
        <v>0</v>
      </c>
    </row>
    <row r="4394" spans="3:13" ht="15" hidden="1" customHeight="1" outlineLevel="1" x14ac:dyDescent="0.25">
      <c r="C4394" s="59" t="s">
        <v>37</v>
      </c>
      <c r="D4394" s="59" t="s">
        <v>37</v>
      </c>
      <c r="E4394">
        <f>'[2]Order Form'!D4343</f>
        <v>0</v>
      </c>
      <c r="F4394">
        <f>'[2]Order Form'!E4343</f>
        <v>0</v>
      </c>
      <c r="G4394">
        <f>'[2]Order Form'!F4343</f>
        <v>0</v>
      </c>
      <c r="H4394">
        <f>'[2]Order Form'!G4343</f>
        <v>0</v>
      </c>
      <c r="I4394">
        <f>'[2]Order Form'!H4343</f>
        <v>0</v>
      </c>
      <c r="J4394">
        <f>'[2]Order Form'!I4343</f>
        <v>0</v>
      </c>
      <c r="K4394">
        <f>'[2]Order Form'!J4343</f>
        <v>0</v>
      </c>
      <c r="L4394">
        <f>'[2]Order Form'!K4343</f>
        <v>0</v>
      </c>
      <c r="M4394">
        <f>'[2]Order Form'!L4154</f>
        <v>0</v>
      </c>
    </row>
    <row r="4395" spans="3:13" ht="15" hidden="1" customHeight="1" outlineLevel="1" x14ac:dyDescent="0.25">
      <c r="C4395" s="59" t="s">
        <v>37</v>
      </c>
      <c r="D4395" s="59" t="s">
        <v>37</v>
      </c>
      <c r="E4395">
        <f>'[2]Order Form'!D4344</f>
        <v>0</v>
      </c>
      <c r="F4395">
        <f>'[2]Order Form'!E4344</f>
        <v>0</v>
      </c>
      <c r="G4395">
        <f>'[2]Order Form'!F4344</f>
        <v>0</v>
      </c>
      <c r="H4395">
        <f>'[2]Order Form'!G4344</f>
        <v>0</v>
      </c>
      <c r="I4395">
        <f>'[2]Order Form'!H4344</f>
        <v>0</v>
      </c>
      <c r="J4395">
        <f>'[2]Order Form'!I4344</f>
        <v>0</v>
      </c>
      <c r="K4395">
        <f>'[2]Order Form'!J4344</f>
        <v>0</v>
      </c>
      <c r="L4395">
        <f>'[2]Order Form'!K4344</f>
        <v>0</v>
      </c>
      <c r="M4395">
        <f>'[2]Order Form'!L4155</f>
        <v>0</v>
      </c>
    </row>
    <row r="4396" spans="3:13" ht="15" hidden="1" customHeight="1" outlineLevel="1" x14ac:dyDescent="0.25">
      <c r="C4396" s="59" t="s">
        <v>37</v>
      </c>
      <c r="D4396" s="59" t="s">
        <v>37</v>
      </c>
      <c r="E4396">
        <f>'[2]Order Form'!D4345</f>
        <v>0</v>
      </c>
      <c r="F4396">
        <f>'[2]Order Form'!E4345</f>
        <v>0</v>
      </c>
      <c r="G4396">
        <f>'[2]Order Form'!F4345</f>
        <v>0</v>
      </c>
      <c r="H4396">
        <f>'[2]Order Form'!G4345</f>
        <v>0</v>
      </c>
      <c r="I4396">
        <f>'[2]Order Form'!H4345</f>
        <v>0</v>
      </c>
      <c r="J4396">
        <f>'[2]Order Form'!I4345</f>
        <v>0</v>
      </c>
      <c r="K4396">
        <f>'[2]Order Form'!J4345</f>
        <v>0</v>
      </c>
      <c r="L4396">
        <f>'[2]Order Form'!K4345</f>
        <v>0</v>
      </c>
      <c r="M4396">
        <f>'[2]Order Form'!L4156</f>
        <v>0</v>
      </c>
    </row>
    <row r="4397" spans="3:13" ht="15" hidden="1" customHeight="1" outlineLevel="1" x14ac:dyDescent="0.25">
      <c r="C4397" s="59" t="s">
        <v>37</v>
      </c>
      <c r="D4397" s="59" t="s">
        <v>37</v>
      </c>
      <c r="E4397">
        <f>'[2]Order Form'!D4346</f>
        <v>0</v>
      </c>
      <c r="F4397">
        <f>'[2]Order Form'!E4346</f>
        <v>0</v>
      </c>
      <c r="G4397">
        <f>'[2]Order Form'!F4346</f>
        <v>0</v>
      </c>
      <c r="H4397">
        <f>'[2]Order Form'!G4346</f>
        <v>0</v>
      </c>
      <c r="I4397">
        <f>'[2]Order Form'!H4346</f>
        <v>0</v>
      </c>
      <c r="J4397">
        <f>'[2]Order Form'!I4346</f>
        <v>0</v>
      </c>
      <c r="K4397">
        <f>'[2]Order Form'!J4346</f>
        <v>0</v>
      </c>
      <c r="L4397">
        <f>'[2]Order Form'!K4346</f>
        <v>0</v>
      </c>
      <c r="M4397">
        <f>'[2]Order Form'!L4157</f>
        <v>0</v>
      </c>
    </row>
    <row r="4398" spans="3:13" ht="15" hidden="1" customHeight="1" outlineLevel="1" x14ac:dyDescent="0.25">
      <c r="C4398" s="59" t="s">
        <v>37</v>
      </c>
      <c r="D4398" s="59" t="s">
        <v>37</v>
      </c>
      <c r="E4398">
        <f>'[2]Order Form'!D4347</f>
        <v>0</v>
      </c>
      <c r="F4398">
        <f>'[2]Order Form'!E4347</f>
        <v>0</v>
      </c>
      <c r="G4398">
        <f>'[2]Order Form'!F4347</f>
        <v>0</v>
      </c>
      <c r="H4398">
        <f>'[2]Order Form'!G4347</f>
        <v>0</v>
      </c>
      <c r="I4398">
        <f>'[2]Order Form'!H4347</f>
        <v>0</v>
      </c>
      <c r="J4398">
        <f>'[2]Order Form'!I4347</f>
        <v>0</v>
      </c>
      <c r="K4398">
        <f>'[2]Order Form'!J4347</f>
        <v>0</v>
      </c>
      <c r="L4398">
        <f>'[2]Order Form'!K4347</f>
        <v>0</v>
      </c>
      <c r="M4398">
        <f>'[2]Order Form'!L4158</f>
        <v>0</v>
      </c>
    </row>
    <row r="4399" spans="3:13" ht="15" hidden="1" customHeight="1" outlineLevel="1" x14ac:dyDescent="0.25">
      <c r="C4399" s="59" t="s">
        <v>37</v>
      </c>
      <c r="D4399" s="59" t="s">
        <v>37</v>
      </c>
      <c r="E4399">
        <f>'[2]Order Form'!D4348</f>
        <v>0</v>
      </c>
      <c r="F4399">
        <f>'[2]Order Form'!E4348</f>
        <v>0</v>
      </c>
      <c r="G4399">
        <f>'[2]Order Form'!F4348</f>
        <v>0</v>
      </c>
      <c r="H4399">
        <f>'[2]Order Form'!G4348</f>
        <v>0</v>
      </c>
      <c r="I4399">
        <f>'[2]Order Form'!H4348</f>
        <v>0</v>
      </c>
      <c r="J4399">
        <f>'[2]Order Form'!I4348</f>
        <v>0</v>
      </c>
      <c r="K4399">
        <f>'[2]Order Form'!J4348</f>
        <v>0</v>
      </c>
      <c r="L4399">
        <f>'[2]Order Form'!K4348</f>
        <v>0</v>
      </c>
      <c r="M4399">
        <f>'[2]Order Form'!L4159</f>
        <v>0</v>
      </c>
    </row>
    <row r="4400" spans="3:13" ht="15" hidden="1" customHeight="1" outlineLevel="1" x14ac:dyDescent="0.25">
      <c r="C4400" s="59" t="s">
        <v>37</v>
      </c>
      <c r="D4400" s="59" t="s">
        <v>37</v>
      </c>
      <c r="E4400">
        <f>'[2]Order Form'!D4349</f>
        <v>0</v>
      </c>
      <c r="F4400">
        <f>'[2]Order Form'!E4349</f>
        <v>0</v>
      </c>
      <c r="G4400">
        <f>'[2]Order Form'!F4349</f>
        <v>0</v>
      </c>
      <c r="H4400">
        <f>'[2]Order Form'!G4349</f>
        <v>0</v>
      </c>
      <c r="I4400">
        <f>'[2]Order Form'!H4349</f>
        <v>0</v>
      </c>
      <c r="J4400">
        <f>'[2]Order Form'!I4349</f>
        <v>0</v>
      </c>
      <c r="K4400">
        <f>'[2]Order Form'!J4349</f>
        <v>0</v>
      </c>
      <c r="L4400">
        <f>'[2]Order Form'!K4349</f>
        <v>0</v>
      </c>
      <c r="M4400">
        <f>'[2]Order Form'!L4160</f>
        <v>0</v>
      </c>
    </row>
    <row r="4401" spans="3:13" ht="15" hidden="1" customHeight="1" outlineLevel="1" x14ac:dyDescent="0.25">
      <c r="C4401" s="59" t="s">
        <v>37</v>
      </c>
      <c r="D4401" s="59" t="s">
        <v>37</v>
      </c>
      <c r="E4401">
        <f>'[2]Order Form'!D4350</f>
        <v>0</v>
      </c>
      <c r="F4401">
        <f>'[2]Order Form'!E4350</f>
        <v>0</v>
      </c>
      <c r="G4401">
        <f>'[2]Order Form'!F4350</f>
        <v>0</v>
      </c>
      <c r="H4401">
        <f>'[2]Order Form'!G4350</f>
        <v>0</v>
      </c>
      <c r="I4401">
        <f>'[2]Order Form'!H4350</f>
        <v>0</v>
      </c>
      <c r="J4401">
        <f>'[2]Order Form'!I4350</f>
        <v>0</v>
      </c>
      <c r="K4401">
        <f>'[2]Order Form'!J4350</f>
        <v>0</v>
      </c>
      <c r="L4401">
        <f>'[2]Order Form'!K4350</f>
        <v>0</v>
      </c>
      <c r="M4401">
        <f>'[2]Order Form'!L4161</f>
        <v>0</v>
      </c>
    </row>
    <row r="4402" spans="3:13" ht="15" hidden="1" customHeight="1" outlineLevel="1" x14ac:dyDescent="0.25">
      <c r="C4402" s="59" t="s">
        <v>37</v>
      </c>
      <c r="D4402" s="59" t="s">
        <v>37</v>
      </c>
      <c r="E4402">
        <f>'[2]Order Form'!D4351</f>
        <v>0</v>
      </c>
      <c r="F4402">
        <f>'[2]Order Form'!E4351</f>
        <v>0</v>
      </c>
      <c r="G4402">
        <f>'[2]Order Form'!F4351</f>
        <v>0</v>
      </c>
      <c r="H4402">
        <f>'[2]Order Form'!G4351</f>
        <v>0</v>
      </c>
      <c r="I4402">
        <f>'[2]Order Form'!H4351</f>
        <v>0</v>
      </c>
      <c r="J4402">
        <f>'[2]Order Form'!I4351</f>
        <v>0</v>
      </c>
      <c r="K4402">
        <f>'[2]Order Form'!J4351</f>
        <v>0</v>
      </c>
      <c r="L4402">
        <f>'[2]Order Form'!K4351</f>
        <v>0</v>
      </c>
      <c r="M4402">
        <f>'[2]Order Form'!L4162</f>
        <v>0</v>
      </c>
    </row>
    <row r="4403" spans="3:13" ht="15" hidden="1" customHeight="1" outlineLevel="1" x14ac:dyDescent="0.25">
      <c r="C4403" s="59" t="s">
        <v>37</v>
      </c>
      <c r="D4403" s="59" t="s">
        <v>37</v>
      </c>
      <c r="E4403">
        <f>'[2]Order Form'!D4352</f>
        <v>0</v>
      </c>
      <c r="F4403">
        <f>'[2]Order Form'!E4352</f>
        <v>0</v>
      </c>
      <c r="G4403">
        <f>'[2]Order Form'!F4352</f>
        <v>0</v>
      </c>
      <c r="H4403">
        <f>'[2]Order Form'!G4352</f>
        <v>0</v>
      </c>
      <c r="I4403">
        <f>'[2]Order Form'!H4352</f>
        <v>0</v>
      </c>
      <c r="J4403">
        <f>'[2]Order Form'!I4352</f>
        <v>0</v>
      </c>
      <c r="K4403">
        <f>'[2]Order Form'!J4352</f>
        <v>0</v>
      </c>
      <c r="L4403">
        <f>'[2]Order Form'!K4352</f>
        <v>0</v>
      </c>
      <c r="M4403">
        <f>'[2]Order Form'!L4163</f>
        <v>0</v>
      </c>
    </row>
    <row r="4404" spans="3:13" ht="15" hidden="1" customHeight="1" outlineLevel="1" x14ac:dyDescent="0.25">
      <c r="C4404" s="59" t="s">
        <v>37</v>
      </c>
      <c r="D4404" s="59" t="s">
        <v>37</v>
      </c>
      <c r="E4404">
        <f>'[2]Order Form'!D4353</f>
        <v>0</v>
      </c>
      <c r="F4404">
        <f>'[2]Order Form'!E4353</f>
        <v>0</v>
      </c>
      <c r="G4404">
        <f>'[2]Order Form'!F4353</f>
        <v>0</v>
      </c>
      <c r="H4404">
        <f>'[2]Order Form'!G4353</f>
        <v>0</v>
      </c>
      <c r="I4404">
        <f>'[2]Order Form'!H4353</f>
        <v>0</v>
      </c>
      <c r="J4404">
        <f>'[2]Order Form'!I4353</f>
        <v>0</v>
      </c>
      <c r="K4404">
        <f>'[2]Order Form'!J4353</f>
        <v>0</v>
      </c>
      <c r="L4404">
        <f>'[2]Order Form'!K4353</f>
        <v>0</v>
      </c>
      <c r="M4404">
        <f>'[2]Order Form'!L4164</f>
        <v>0</v>
      </c>
    </row>
    <row r="4405" spans="3:13" ht="15" hidden="1" customHeight="1" outlineLevel="1" x14ac:dyDescent="0.25">
      <c r="C4405" s="59" t="s">
        <v>37</v>
      </c>
      <c r="D4405" s="59" t="s">
        <v>37</v>
      </c>
      <c r="E4405">
        <f>'[2]Order Form'!D4354</f>
        <v>0</v>
      </c>
      <c r="F4405">
        <f>'[2]Order Form'!E4354</f>
        <v>0</v>
      </c>
      <c r="G4405">
        <f>'[2]Order Form'!F4354</f>
        <v>0</v>
      </c>
      <c r="H4405">
        <f>'[2]Order Form'!G4354</f>
        <v>0</v>
      </c>
      <c r="I4405">
        <f>'[2]Order Form'!H4354</f>
        <v>0</v>
      </c>
      <c r="J4405">
        <f>'[2]Order Form'!I4354</f>
        <v>0</v>
      </c>
      <c r="K4405">
        <f>'[2]Order Form'!J4354</f>
        <v>0</v>
      </c>
      <c r="L4405">
        <f>'[2]Order Form'!K4354</f>
        <v>0</v>
      </c>
      <c r="M4405">
        <f>'[2]Order Form'!L4165</f>
        <v>0</v>
      </c>
    </row>
    <row r="4406" spans="3:13" ht="15" hidden="1" customHeight="1" outlineLevel="1" x14ac:dyDescent="0.25">
      <c r="C4406" s="59" t="s">
        <v>37</v>
      </c>
      <c r="D4406" s="59" t="s">
        <v>37</v>
      </c>
      <c r="E4406">
        <f>'[2]Order Form'!D4355</f>
        <v>0</v>
      </c>
      <c r="F4406">
        <f>'[2]Order Form'!E4355</f>
        <v>0</v>
      </c>
      <c r="G4406">
        <f>'[2]Order Form'!F4355</f>
        <v>0</v>
      </c>
      <c r="H4406">
        <f>'[2]Order Form'!G4355</f>
        <v>0</v>
      </c>
      <c r="I4406">
        <f>'[2]Order Form'!H4355</f>
        <v>0</v>
      </c>
      <c r="J4406">
        <f>'[2]Order Form'!I4355</f>
        <v>0</v>
      </c>
      <c r="K4406">
        <f>'[2]Order Form'!J4355</f>
        <v>0</v>
      </c>
      <c r="L4406">
        <f>'[2]Order Form'!K4355</f>
        <v>0</v>
      </c>
      <c r="M4406">
        <f>'[2]Order Form'!L4166</f>
        <v>0</v>
      </c>
    </row>
    <row r="4407" spans="3:13" ht="15" hidden="1" customHeight="1" outlineLevel="1" x14ac:dyDescent="0.25">
      <c r="C4407" s="59" t="s">
        <v>37</v>
      </c>
      <c r="D4407" s="59" t="s">
        <v>37</v>
      </c>
      <c r="E4407">
        <f>'[2]Order Form'!D4356</f>
        <v>0</v>
      </c>
      <c r="F4407">
        <f>'[2]Order Form'!E4356</f>
        <v>0</v>
      </c>
      <c r="G4407">
        <f>'[2]Order Form'!F4356</f>
        <v>0</v>
      </c>
      <c r="H4407">
        <f>'[2]Order Form'!G4356</f>
        <v>0</v>
      </c>
      <c r="I4407">
        <f>'[2]Order Form'!H4356</f>
        <v>0</v>
      </c>
      <c r="J4407">
        <f>'[2]Order Form'!I4356</f>
        <v>0</v>
      </c>
      <c r="K4407">
        <f>'[2]Order Form'!J4356</f>
        <v>0</v>
      </c>
      <c r="L4407">
        <f>'[2]Order Form'!K4356</f>
        <v>0</v>
      </c>
      <c r="M4407">
        <f>'[2]Order Form'!L4167</f>
        <v>0</v>
      </c>
    </row>
    <row r="4408" spans="3:13" ht="15" hidden="1" customHeight="1" outlineLevel="1" x14ac:dyDescent="0.25">
      <c r="C4408" s="59" t="s">
        <v>37</v>
      </c>
      <c r="D4408" s="59" t="s">
        <v>37</v>
      </c>
      <c r="E4408">
        <f>'[2]Order Form'!D4357</f>
        <v>0</v>
      </c>
      <c r="F4408">
        <f>'[2]Order Form'!E4357</f>
        <v>0</v>
      </c>
      <c r="G4408">
        <f>'[2]Order Form'!F4357</f>
        <v>0</v>
      </c>
      <c r="H4408">
        <f>'[2]Order Form'!G4357</f>
        <v>0</v>
      </c>
      <c r="I4408">
        <f>'[2]Order Form'!H4357</f>
        <v>0</v>
      </c>
      <c r="J4408">
        <f>'[2]Order Form'!I4357</f>
        <v>0</v>
      </c>
      <c r="K4408">
        <f>'[2]Order Form'!J4357</f>
        <v>0</v>
      </c>
      <c r="L4408">
        <f>'[2]Order Form'!K4357</f>
        <v>0</v>
      </c>
      <c r="M4408">
        <f>'[2]Order Form'!L4168</f>
        <v>0</v>
      </c>
    </row>
    <row r="4409" spans="3:13" ht="15" hidden="1" customHeight="1" outlineLevel="1" x14ac:dyDescent="0.25">
      <c r="C4409" s="59" t="s">
        <v>37</v>
      </c>
      <c r="D4409" s="59" t="s">
        <v>37</v>
      </c>
      <c r="E4409">
        <f>'[2]Order Form'!D4358</f>
        <v>0</v>
      </c>
      <c r="F4409">
        <f>'[2]Order Form'!E4358</f>
        <v>0</v>
      </c>
      <c r="G4409">
        <f>'[2]Order Form'!F4358</f>
        <v>0</v>
      </c>
      <c r="H4409">
        <f>'[2]Order Form'!G4358</f>
        <v>0</v>
      </c>
      <c r="I4409">
        <f>'[2]Order Form'!H4358</f>
        <v>0</v>
      </c>
      <c r="J4409">
        <f>'[2]Order Form'!I4358</f>
        <v>0</v>
      </c>
      <c r="K4409">
        <f>'[2]Order Form'!J4358</f>
        <v>0</v>
      </c>
      <c r="L4409">
        <f>'[2]Order Form'!K4358</f>
        <v>0</v>
      </c>
      <c r="M4409">
        <f>'[2]Order Form'!L4169</f>
        <v>0</v>
      </c>
    </row>
    <row r="4410" spans="3:13" ht="15" hidden="1" customHeight="1" outlineLevel="1" x14ac:dyDescent="0.25">
      <c r="C4410" s="59" t="s">
        <v>37</v>
      </c>
      <c r="D4410" s="59" t="s">
        <v>37</v>
      </c>
      <c r="E4410">
        <f>'[2]Order Form'!D4359</f>
        <v>0</v>
      </c>
      <c r="F4410">
        <f>'[2]Order Form'!E4359</f>
        <v>0</v>
      </c>
      <c r="G4410">
        <f>'[2]Order Form'!F4359</f>
        <v>0</v>
      </c>
      <c r="H4410">
        <f>'[2]Order Form'!G4359</f>
        <v>0</v>
      </c>
      <c r="I4410">
        <f>'[2]Order Form'!H4359</f>
        <v>0</v>
      </c>
      <c r="J4410">
        <f>'[2]Order Form'!I4359</f>
        <v>0</v>
      </c>
      <c r="K4410">
        <f>'[2]Order Form'!J4359</f>
        <v>0</v>
      </c>
      <c r="L4410">
        <f>'[2]Order Form'!K4359</f>
        <v>0</v>
      </c>
      <c r="M4410">
        <f>'[2]Order Form'!L4170</f>
        <v>0</v>
      </c>
    </row>
    <row r="4411" spans="3:13" ht="15" hidden="1" customHeight="1" outlineLevel="1" x14ac:dyDescent="0.25">
      <c r="C4411" s="59" t="s">
        <v>37</v>
      </c>
      <c r="D4411" s="59" t="s">
        <v>37</v>
      </c>
      <c r="E4411">
        <f>'[2]Order Form'!D4360</f>
        <v>0</v>
      </c>
      <c r="F4411">
        <f>'[2]Order Form'!E4360</f>
        <v>0</v>
      </c>
      <c r="G4411">
        <f>'[2]Order Form'!F4360</f>
        <v>0</v>
      </c>
      <c r="H4411">
        <f>'[2]Order Form'!G4360</f>
        <v>0</v>
      </c>
      <c r="I4411">
        <f>'[2]Order Form'!H4360</f>
        <v>0</v>
      </c>
      <c r="J4411">
        <f>'[2]Order Form'!I4360</f>
        <v>0</v>
      </c>
      <c r="K4411">
        <f>'[2]Order Form'!J4360</f>
        <v>0</v>
      </c>
      <c r="L4411">
        <f>'[2]Order Form'!K4360</f>
        <v>0</v>
      </c>
      <c r="M4411">
        <f>'[2]Order Form'!L4171</f>
        <v>0</v>
      </c>
    </row>
    <row r="4412" spans="3:13" ht="15" hidden="1" customHeight="1" outlineLevel="1" x14ac:dyDescent="0.25">
      <c r="C4412" s="59" t="s">
        <v>37</v>
      </c>
      <c r="D4412" s="59" t="s">
        <v>37</v>
      </c>
      <c r="E4412">
        <f>'[2]Order Form'!D4361</f>
        <v>0</v>
      </c>
      <c r="F4412">
        <f>'[2]Order Form'!E4361</f>
        <v>0</v>
      </c>
      <c r="G4412">
        <f>'[2]Order Form'!F4361</f>
        <v>0</v>
      </c>
      <c r="H4412">
        <f>'[2]Order Form'!G4361</f>
        <v>0</v>
      </c>
      <c r="I4412">
        <f>'[2]Order Form'!H4361</f>
        <v>0</v>
      </c>
      <c r="J4412">
        <f>'[2]Order Form'!I4361</f>
        <v>0</v>
      </c>
      <c r="K4412">
        <f>'[2]Order Form'!J4361</f>
        <v>0</v>
      </c>
      <c r="L4412">
        <f>'[2]Order Form'!K4361</f>
        <v>0</v>
      </c>
      <c r="M4412">
        <f>'[2]Order Form'!L4172</f>
        <v>0</v>
      </c>
    </row>
    <row r="4413" spans="3:13" ht="15" hidden="1" customHeight="1" outlineLevel="1" x14ac:dyDescent="0.25">
      <c r="C4413" s="59" t="s">
        <v>37</v>
      </c>
      <c r="D4413" s="59" t="s">
        <v>37</v>
      </c>
      <c r="E4413">
        <f>'[2]Order Form'!D4362</f>
        <v>0</v>
      </c>
      <c r="F4413">
        <f>'[2]Order Form'!E4362</f>
        <v>0</v>
      </c>
      <c r="G4413">
        <f>'[2]Order Form'!F4362</f>
        <v>0</v>
      </c>
      <c r="H4413">
        <f>'[2]Order Form'!G4362</f>
        <v>0</v>
      </c>
      <c r="I4413">
        <f>'[2]Order Form'!H4362</f>
        <v>0</v>
      </c>
      <c r="J4413">
        <f>'[2]Order Form'!I4362</f>
        <v>0</v>
      </c>
      <c r="K4413">
        <f>'[2]Order Form'!J4362</f>
        <v>0</v>
      </c>
      <c r="L4413">
        <f>'[2]Order Form'!K4362</f>
        <v>0</v>
      </c>
      <c r="M4413">
        <f>'[2]Order Form'!L4173</f>
        <v>0</v>
      </c>
    </row>
    <row r="4414" spans="3:13" ht="15" hidden="1" customHeight="1" outlineLevel="1" x14ac:dyDescent="0.25">
      <c r="C4414" s="59" t="s">
        <v>37</v>
      </c>
      <c r="D4414" s="59" t="s">
        <v>37</v>
      </c>
      <c r="E4414">
        <f>'[2]Order Form'!D4363</f>
        <v>0</v>
      </c>
      <c r="F4414">
        <f>'[2]Order Form'!E4363</f>
        <v>0</v>
      </c>
      <c r="G4414">
        <f>'[2]Order Form'!F4363</f>
        <v>0</v>
      </c>
      <c r="H4414">
        <f>'[2]Order Form'!G4363</f>
        <v>0</v>
      </c>
      <c r="I4414">
        <f>'[2]Order Form'!H4363</f>
        <v>0</v>
      </c>
      <c r="J4414">
        <f>'[2]Order Form'!I4363</f>
        <v>0</v>
      </c>
      <c r="K4414">
        <f>'[2]Order Form'!J4363</f>
        <v>0</v>
      </c>
      <c r="L4414">
        <f>'[2]Order Form'!K4363</f>
        <v>0</v>
      </c>
      <c r="M4414">
        <f>'[2]Order Form'!L4174</f>
        <v>0</v>
      </c>
    </row>
    <row r="4415" spans="3:13" ht="15" hidden="1" customHeight="1" outlineLevel="1" x14ac:dyDescent="0.25">
      <c r="C4415" s="59" t="s">
        <v>37</v>
      </c>
      <c r="D4415" s="59" t="s">
        <v>37</v>
      </c>
      <c r="E4415">
        <f>'[2]Order Form'!D4364</f>
        <v>0</v>
      </c>
      <c r="F4415">
        <f>'[2]Order Form'!E4364</f>
        <v>0</v>
      </c>
      <c r="G4415">
        <f>'[2]Order Form'!F4364</f>
        <v>0</v>
      </c>
      <c r="H4415">
        <f>'[2]Order Form'!G4364</f>
        <v>0</v>
      </c>
      <c r="I4415">
        <f>'[2]Order Form'!H4364</f>
        <v>0</v>
      </c>
      <c r="J4415">
        <f>'[2]Order Form'!I4364</f>
        <v>0</v>
      </c>
      <c r="K4415">
        <f>'[2]Order Form'!J4364</f>
        <v>0</v>
      </c>
      <c r="L4415">
        <f>'[2]Order Form'!K4364</f>
        <v>0</v>
      </c>
      <c r="M4415">
        <f>'[2]Order Form'!L4175</f>
        <v>0</v>
      </c>
    </row>
    <row r="4416" spans="3:13" ht="15" hidden="1" customHeight="1" outlineLevel="1" x14ac:dyDescent="0.25">
      <c r="C4416" s="59" t="s">
        <v>37</v>
      </c>
      <c r="D4416" s="59" t="s">
        <v>37</v>
      </c>
      <c r="E4416">
        <f>'[2]Order Form'!D4365</f>
        <v>0</v>
      </c>
      <c r="F4416">
        <f>'[2]Order Form'!E4365</f>
        <v>0</v>
      </c>
      <c r="G4416">
        <f>'[2]Order Form'!F4365</f>
        <v>0</v>
      </c>
      <c r="H4416">
        <f>'[2]Order Form'!G4365</f>
        <v>0</v>
      </c>
      <c r="I4416">
        <f>'[2]Order Form'!H4365</f>
        <v>0</v>
      </c>
      <c r="J4416">
        <f>'[2]Order Form'!I4365</f>
        <v>0</v>
      </c>
      <c r="K4416">
        <f>'[2]Order Form'!J4365</f>
        <v>0</v>
      </c>
      <c r="L4416">
        <f>'[2]Order Form'!K4365</f>
        <v>0</v>
      </c>
      <c r="M4416">
        <f>'[2]Order Form'!L4176</f>
        <v>0</v>
      </c>
    </row>
    <row r="4417" spans="3:13" ht="15" hidden="1" customHeight="1" outlineLevel="1" x14ac:dyDescent="0.25">
      <c r="C4417" s="59" t="s">
        <v>37</v>
      </c>
      <c r="D4417" s="59" t="s">
        <v>37</v>
      </c>
      <c r="E4417">
        <f>'[2]Order Form'!D4366</f>
        <v>0</v>
      </c>
      <c r="F4417">
        <f>'[2]Order Form'!E4366</f>
        <v>0</v>
      </c>
      <c r="G4417">
        <f>'[2]Order Form'!F4366</f>
        <v>0</v>
      </c>
      <c r="H4417">
        <f>'[2]Order Form'!G4366</f>
        <v>0</v>
      </c>
      <c r="I4417">
        <f>'[2]Order Form'!H4366</f>
        <v>0</v>
      </c>
      <c r="J4417">
        <f>'[2]Order Form'!I4366</f>
        <v>0</v>
      </c>
      <c r="K4417">
        <f>'[2]Order Form'!J4366</f>
        <v>0</v>
      </c>
      <c r="L4417">
        <f>'[2]Order Form'!K4366</f>
        <v>0</v>
      </c>
      <c r="M4417">
        <f>'[2]Order Form'!L4177</f>
        <v>0</v>
      </c>
    </row>
    <row r="4418" spans="3:13" ht="15" hidden="1" customHeight="1" outlineLevel="1" x14ac:dyDescent="0.25">
      <c r="C4418" s="59" t="s">
        <v>37</v>
      </c>
      <c r="D4418" s="59" t="s">
        <v>37</v>
      </c>
      <c r="E4418">
        <f>'[2]Order Form'!D4367</f>
        <v>0</v>
      </c>
      <c r="F4418">
        <f>'[2]Order Form'!E4367</f>
        <v>0</v>
      </c>
      <c r="G4418">
        <f>'[2]Order Form'!F4367</f>
        <v>0</v>
      </c>
      <c r="H4418">
        <f>'[2]Order Form'!G4367</f>
        <v>0</v>
      </c>
      <c r="I4418">
        <f>'[2]Order Form'!H4367</f>
        <v>0</v>
      </c>
      <c r="J4418">
        <f>'[2]Order Form'!I4367</f>
        <v>0</v>
      </c>
      <c r="K4418">
        <f>'[2]Order Form'!J4367</f>
        <v>0</v>
      </c>
      <c r="L4418">
        <f>'[2]Order Form'!K4367</f>
        <v>0</v>
      </c>
      <c r="M4418">
        <f>'[2]Order Form'!L4178</f>
        <v>0</v>
      </c>
    </row>
    <row r="4419" spans="3:13" ht="15" hidden="1" customHeight="1" outlineLevel="1" x14ac:dyDescent="0.25">
      <c r="C4419" s="59" t="s">
        <v>37</v>
      </c>
      <c r="D4419" s="59" t="s">
        <v>37</v>
      </c>
      <c r="E4419">
        <f>'[2]Order Form'!D4368</f>
        <v>0</v>
      </c>
      <c r="F4419">
        <f>'[2]Order Form'!E4368</f>
        <v>0</v>
      </c>
      <c r="G4419">
        <f>'[2]Order Form'!F4368</f>
        <v>0</v>
      </c>
      <c r="H4419">
        <f>'[2]Order Form'!G4368</f>
        <v>0</v>
      </c>
      <c r="I4419">
        <f>'[2]Order Form'!H4368</f>
        <v>0</v>
      </c>
      <c r="J4419">
        <f>'[2]Order Form'!I4368</f>
        <v>0</v>
      </c>
      <c r="K4419">
        <f>'[2]Order Form'!J4368</f>
        <v>0</v>
      </c>
      <c r="L4419">
        <f>'[2]Order Form'!K4368</f>
        <v>0</v>
      </c>
      <c r="M4419">
        <f>'[2]Order Form'!L4179</f>
        <v>0</v>
      </c>
    </row>
    <row r="4420" spans="3:13" ht="15" hidden="1" customHeight="1" outlineLevel="1" x14ac:dyDescent="0.25">
      <c r="C4420" s="59" t="s">
        <v>37</v>
      </c>
      <c r="D4420" s="59" t="s">
        <v>37</v>
      </c>
      <c r="E4420">
        <f>'[2]Order Form'!D4369</f>
        <v>0</v>
      </c>
      <c r="F4420">
        <f>'[2]Order Form'!E4369</f>
        <v>0</v>
      </c>
      <c r="G4420">
        <f>'[2]Order Form'!F4369</f>
        <v>0</v>
      </c>
      <c r="H4420">
        <f>'[2]Order Form'!G4369</f>
        <v>0</v>
      </c>
      <c r="I4420">
        <f>'[2]Order Form'!H4369</f>
        <v>0</v>
      </c>
      <c r="J4420">
        <f>'[2]Order Form'!I4369</f>
        <v>0</v>
      </c>
      <c r="K4420">
        <f>'[2]Order Form'!J4369</f>
        <v>0</v>
      </c>
      <c r="L4420">
        <f>'[2]Order Form'!K4369</f>
        <v>0</v>
      </c>
      <c r="M4420">
        <f>'[2]Order Form'!L4180</f>
        <v>0</v>
      </c>
    </row>
    <row r="4421" spans="3:13" ht="15" hidden="1" customHeight="1" outlineLevel="1" x14ac:dyDescent="0.25">
      <c r="C4421" s="59" t="s">
        <v>37</v>
      </c>
      <c r="D4421" s="59" t="s">
        <v>37</v>
      </c>
      <c r="E4421">
        <f>'[2]Order Form'!D4370</f>
        <v>0</v>
      </c>
      <c r="F4421">
        <f>'[2]Order Form'!E4370</f>
        <v>0</v>
      </c>
      <c r="G4421">
        <f>'[2]Order Form'!F4370</f>
        <v>0</v>
      </c>
      <c r="H4421">
        <f>'[2]Order Form'!G4370</f>
        <v>0</v>
      </c>
      <c r="I4421">
        <f>'[2]Order Form'!H4370</f>
        <v>0</v>
      </c>
      <c r="J4421">
        <f>'[2]Order Form'!I4370</f>
        <v>0</v>
      </c>
      <c r="K4421">
        <f>'[2]Order Form'!J4370</f>
        <v>0</v>
      </c>
      <c r="L4421">
        <f>'[2]Order Form'!K4370</f>
        <v>0</v>
      </c>
      <c r="M4421">
        <f>'[2]Order Form'!L4181</f>
        <v>0</v>
      </c>
    </row>
    <row r="4422" spans="3:13" ht="15" hidden="1" customHeight="1" outlineLevel="1" x14ac:dyDescent="0.25">
      <c r="C4422" s="59" t="s">
        <v>37</v>
      </c>
      <c r="D4422" s="59" t="s">
        <v>37</v>
      </c>
      <c r="E4422">
        <f>'[2]Order Form'!D4371</f>
        <v>0</v>
      </c>
      <c r="F4422">
        <f>'[2]Order Form'!E4371</f>
        <v>0</v>
      </c>
      <c r="G4422">
        <f>'[2]Order Form'!F4371</f>
        <v>0</v>
      </c>
      <c r="H4422">
        <f>'[2]Order Form'!G4371</f>
        <v>0</v>
      </c>
      <c r="I4422">
        <f>'[2]Order Form'!H4371</f>
        <v>0</v>
      </c>
      <c r="J4422">
        <f>'[2]Order Form'!I4371</f>
        <v>0</v>
      </c>
      <c r="K4422">
        <f>'[2]Order Form'!J4371</f>
        <v>0</v>
      </c>
      <c r="L4422">
        <f>'[2]Order Form'!K4371</f>
        <v>0</v>
      </c>
      <c r="M4422">
        <f>'[2]Order Form'!L4182</f>
        <v>0</v>
      </c>
    </row>
    <row r="4423" spans="3:13" ht="15" hidden="1" customHeight="1" outlineLevel="1" x14ac:dyDescent="0.25">
      <c r="C4423" s="59" t="s">
        <v>37</v>
      </c>
      <c r="D4423" s="59" t="s">
        <v>37</v>
      </c>
      <c r="E4423">
        <f>'[2]Order Form'!D4372</f>
        <v>0</v>
      </c>
      <c r="F4423">
        <f>'[2]Order Form'!E4372</f>
        <v>0</v>
      </c>
      <c r="G4423">
        <f>'[2]Order Form'!F4372</f>
        <v>0</v>
      </c>
      <c r="H4423">
        <f>'[2]Order Form'!G4372</f>
        <v>0</v>
      </c>
      <c r="I4423">
        <f>'[2]Order Form'!H4372</f>
        <v>0</v>
      </c>
      <c r="J4423">
        <f>'[2]Order Form'!I4372</f>
        <v>0</v>
      </c>
      <c r="K4423">
        <f>'[2]Order Form'!J4372</f>
        <v>0</v>
      </c>
      <c r="L4423">
        <f>'[2]Order Form'!K4372</f>
        <v>0</v>
      </c>
      <c r="M4423">
        <f>'[2]Order Form'!L4183</f>
        <v>0</v>
      </c>
    </row>
    <row r="4424" spans="3:13" ht="15" hidden="1" customHeight="1" outlineLevel="1" x14ac:dyDescent="0.25">
      <c r="C4424" s="59" t="s">
        <v>37</v>
      </c>
      <c r="D4424" s="59" t="s">
        <v>37</v>
      </c>
      <c r="E4424">
        <f>'[2]Order Form'!D4373</f>
        <v>0</v>
      </c>
      <c r="F4424">
        <f>'[2]Order Form'!E4373</f>
        <v>0</v>
      </c>
      <c r="G4424">
        <f>'[2]Order Form'!F4373</f>
        <v>0</v>
      </c>
      <c r="H4424">
        <f>'[2]Order Form'!G4373</f>
        <v>0</v>
      </c>
      <c r="I4424">
        <f>'[2]Order Form'!H4373</f>
        <v>0</v>
      </c>
      <c r="J4424">
        <f>'[2]Order Form'!I4373</f>
        <v>0</v>
      </c>
      <c r="K4424">
        <f>'[2]Order Form'!J4373</f>
        <v>0</v>
      </c>
      <c r="L4424">
        <f>'[2]Order Form'!K4373</f>
        <v>0</v>
      </c>
      <c r="M4424">
        <f>'[2]Order Form'!L4184</f>
        <v>0</v>
      </c>
    </row>
    <row r="4425" spans="3:13" ht="15" hidden="1" customHeight="1" outlineLevel="1" x14ac:dyDescent="0.25">
      <c r="C4425" s="59" t="s">
        <v>37</v>
      </c>
      <c r="D4425" s="59" t="s">
        <v>37</v>
      </c>
      <c r="E4425">
        <f>'[2]Order Form'!D4374</f>
        <v>0</v>
      </c>
      <c r="F4425">
        <f>'[2]Order Form'!E4374</f>
        <v>0</v>
      </c>
      <c r="G4425">
        <f>'[2]Order Form'!F4374</f>
        <v>0</v>
      </c>
      <c r="H4425">
        <f>'[2]Order Form'!G4374</f>
        <v>0</v>
      </c>
      <c r="I4425">
        <f>'[2]Order Form'!H4374</f>
        <v>0</v>
      </c>
      <c r="J4425">
        <f>'[2]Order Form'!I4374</f>
        <v>0</v>
      </c>
      <c r="K4425">
        <f>'[2]Order Form'!J4374</f>
        <v>0</v>
      </c>
      <c r="L4425">
        <f>'[2]Order Form'!K4374</f>
        <v>0</v>
      </c>
      <c r="M4425">
        <f>'[2]Order Form'!L4185</f>
        <v>0</v>
      </c>
    </row>
    <row r="4426" spans="3:13" ht="15" hidden="1" customHeight="1" outlineLevel="1" x14ac:dyDescent="0.25">
      <c r="C4426" s="59" t="s">
        <v>37</v>
      </c>
      <c r="D4426" s="59" t="s">
        <v>37</v>
      </c>
      <c r="E4426">
        <f>'[2]Order Form'!D4375</f>
        <v>0</v>
      </c>
      <c r="F4426">
        <f>'[2]Order Form'!E4375</f>
        <v>0</v>
      </c>
      <c r="G4426">
        <f>'[2]Order Form'!F4375</f>
        <v>0</v>
      </c>
      <c r="H4426">
        <f>'[2]Order Form'!G4375</f>
        <v>0</v>
      </c>
      <c r="I4426">
        <f>'[2]Order Form'!H4375</f>
        <v>0</v>
      </c>
      <c r="J4426">
        <f>'[2]Order Form'!I4375</f>
        <v>0</v>
      </c>
      <c r="K4426">
        <f>'[2]Order Form'!J4375</f>
        <v>0</v>
      </c>
      <c r="L4426">
        <f>'[2]Order Form'!K4375</f>
        <v>0</v>
      </c>
      <c r="M4426">
        <f>'[2]Order Form'!L4186</f>
        <v>0</v>
      </c>
    </row>
    <row r="4427" spans="3:13" ht="15" hidden="1" customHeight="1" outlineLevel="1" x14ac:dyDescent="0.25">
      <c r="C4427" s="59" t="s">
        <v>37</v>
      </c>
      <c r="D4427" s="59" t="s">
        <v>37</v>
      </c>
      <c r="E4427">
        <f>'[2]Order Form'!D4376</f>
        <v>0</v>
      </c>
      <c r="F4427">
        <f>'[2]Order Form'!E4376</f>
        <v>0</v>
      </c>
      <c r="G4427">
        <f>'[2]Order Form'!F4376</f>
        <v>0</v>
      </c>
      <c r="H4427">
        <f>'[2]Order Form'!G4376</f>
        <v>0</v>
      </c>
      <c r="I4427">
        <f>'[2]Order Form'!H4376</f>
        <v>0</v>
      </c>
      <c r="J4427">
        <f>'[2]Order Form'!I4376</f>
        <v>0</v>
      </c>
      <c r="K4427">
        <f>'[2]Order Form'!J4376</f>
        <v>0</v>
      </c>
      <c r="L4427">
        <f>'[2]Order Form'!K4376</f>
        <v>0</v>
      </c>
      <c r="M4427">
        <f>'[2]Order Form'!L4187</f>
        <v>0</v>
      </c>
    </row>
    <row r="4428" spans="3:13" ht="15" hidden="1" customHeight="1" outlineLevel="1" x14ac:dyDescent="0.25">
      <c r="C4428" s="59" t="s">
        <v>37</v>
      </c>
      <c r="D4428" s="59" t="s">
        <v>37</v>
      </c>
      <c r="E4428">
        <f>'[2]Order Form'!D4377</f>
        <v>0</v>
      </c>
      <c r="F4428">
        <f>'[2]Order Form'!E4377</f>
        <v>0</v>
      </c>
      <c r="G4428">
        <f>'[2]Order Form'!F4377</f>
        <v>0</v>
      </c>
      <c r="H4428">
        <f>'[2]Order Form'!G4377</f>
        <v>0</v>
      </c>
      <c r="I4428">
        <f>'[2]Order Form'!H4377</f>
        <v>0</v>
      </c>
      <c r="J4428">
        <f>'[2]Order Form'!I4377</f>
        <v>0</v>
      </c>
      <c r="K4428">
        <f>'[2]Order Form'!J4377</f>
        <v>0</v>
      </c>
      <c r="L4428">
        <f>'[2]Order Form'!K4377</f>
        <v>0</v>
      </c>
      <c r="M4428">
        <f>'[2]Order Form'!L4188</f>
        <v>0</v>
      </c>
    </row>
    <row r="4429" spans="3:13" ht="15" hidden="1" customHeight="1" outlineLevel="1" x14ac:dyDescent="0.25">
      <c r="C4429" s="59" t="s">
        <v>37</v>
      </c>
      <c r="D4429" s="59" t="s">
        <v>37</v>
      </c>
      <c r="E4429">
        <f>'[2]Order Form'!D4378</f>
        <v>0</v>
      </c>
      <c r="F4429">
        <f>'[2]Order Form'!E4378</f>
        <v>0</v>
      </c>
      <c r="G4429">
        <f>'[2]Order Form'!F4378</f>
        <v>0</v>
      </c>
      <c r="H4429">
        <f>'[2]Order Form'!G4378</f>
        <v>0</v>
      </c>
      <c r="I4429">
        <f>'[2]Order Form'!H4378</f>
        <v>0</v>
      </c>
      <c r="J4429">
        <f>'[2]Order Form'!I4378</f>
        <v>0</v>
      </c>
      <c r="K4429">
        <f>'[2]Order Form'!J4378</f>
        <v>0</v>
      </c>
      <c r="L4429">
        <f>'[2]Order Form'!K4378</f>
        <v>0</v>
      </c>
      <c r="M4429">
        <f>'[2]Order Form'!L4189</f>
        <v>0</v>
      </c>
    </row>
    <row r="4430" spans="3:13" ht="15" hidden="1" customHeight="1" outlineLevel="1" x14ac:dyDescent="0.25">
      <c r="C4430" s="59" t="s">
        <v>37</v>
      </c>
      <c r="D4430" s="59" t="s">
        <v>37</v>
      </c>
      <c r="E4430">
        <f>'[2]Order Form'!D4379</f>
        <v>0</v>
      </c>
      <c r="F4430">
        <f>'[2]Order Form'!E4379</f>
        <v>0</v>
      </c>
      <c r="G4430">
        <f>'[2]Order Form'!F4379</f>
        <v>0</v>
      </c>
      <c r="H4430">
        <f>'[2]Order Form'!G4379</f>
        <v>0</v>
      </c>
      <c r="I4430">
        <f>'[2]Order Form'!H4379</f>
        <v>0</v>
      </c>
      <c r="J4430">
        <f>'[2]Order Form'!I4379</f>
        <v>0</v>
      </c>
      <c r="K4430">
        <f>'[2]Order Form'!J4379</f>
        <v>0</v>
      </c>
      <c r="L4430">
        <f>'[2]Order Form'!K4379</f>
        <v>0</v>
      </c>
      <c r="M4430">
        <f>'[2]Order Form'!L4190</f>
        <v>0</v>
      </c>
    </row>
    <row r="4431" spans="3:13" ht="15" hidden="1" customHeight="1" outlineLevel="1" x14ac:dyDescent="0.25">
      <c r="C4431" s="59" t="s">
        <v>37</v>
      </c>
      <c r="D4431" s="59" t="s">
        <v>37</v>
      </c>
      <c r="E4431">
        <f>'[2]Order Form'!D4380</f>
        <v>0</v>
      </c>
      <c r="F4431">
        <f>'[2]Order Form'!E4380</f>
        <v>0</v>
      </c>
      <c r="G4431">
        <f>'[2]Order Form'!F4380</f>
        <v>0</v>
      </c>
      <c r="H4431">
        <f>'[2]Order Form'!G4380</f>
        <v>0</v>
      </c>
      <c r="I4431">
        <f>'[2]Order Form'!H4380</f>
        <v>0</v>
      </c>
      <c r="J4431">
        <f>'[2]Order Form'!I4380</f>
        <v>0</v>
      </c>
      <c r="K4431">
        <f>'[2]Order Form'!J4380</f>
        <v>0</v>
      </c>
      <c r="L4431">
        <f>'[2]Order Form'!K4380</f>
        <v>0</v>
      </c>
      <c r="M4431">
        <f>'[2]Order Form'!L4191</f>
        <v>0</v>
      </c>
    </row>
    <row r="4432" spans="3:13" ht="15" hidden="1" customHeight="1" outlineLevel="1" x14ac:dyDescent="0.25">
      <c r="C4432" s="59" t="s">
        <v>37</v>
      </c>
      <c r="D4432" s="59" t="s">
        <v>37</v>
      </c>
      <c r="E4432">
        <f>'[2]Order Form'!D4381</f>
        <v>0</v>
      </c>
      <c r="F4432">
        <f>'[2]Order Form'!E4381</f>
        <v>0</v>
      </c>
      <c r="G4432">
        <f>'[2]Order Form'!F4381</f>
        <v>0</v>
      </c>
      <c r="H4432">
        <f>'[2]Order Form'!G4381</f>
        <v>0</v>
      </c>
      <c r="I4432">
        <f>'[2]Order Form'!H4381</f>
        <v>0</v>
      </c>
      <c r="J4432">
        <f>'[2]Order Form'!I4381</f>
        <v>0</v>
      </c>
      <c r="K4432">
        <f>'[2]Order Form'!J4381</f>
        <v>0</v>
      </c>
      <c r="L4432">
        <f>'[2]Order Form'!K4381</f>
        <v>0</v>
      </c>
      <c r="M4432">
        <f>'[2]Order Form'!L4192</f>
        <v>0</v>
      </c>
    </row>
    <row r="4433" spans="3:13" ht="15" hidden="1" customHeight="1" outlineLevel="1" x14ac:dyDescent="0.25">
      <c r="C4433" s="59" t="s">
        <v>37</v>
      </c>
      <c r="D4433" s="59" t="s">
        <v>37</v>
      </c>
      <c r="E4433">
        <f>'[2]Order Form'!D4382</f>
        <v>0</v>
      </c>
      <c r="F4433">
        <f>'[2]Order Form'!E4382</f>
        <v>0</v>
      </c>
      <c r="G4433">
        <f>'[2]Order Form'!F4382</f>
        <v>0</v>
      </c>
      <c r="H4433">
        <f>'[2]Order Form'!G4382</f>
        <v>0</v>
      </c>
      <c r="I4433">
        <f>'[2]Order Form'!H4382</f>
        <v>0</v>
      </c>
      <c r="J4433">
        <f>'[2]Order Form'!I4382</f>
        <v>0</v>
      </c>
      <c r="K4433">
        <f>'[2]Order Form'!J4382</f>
        <v>0</v>
      </c>
      <c r="L4433">
        <f>'[2]Order Form'!K4382</f>
        <v>0</v>
      </c>
      <c r="M4433">
        <f>'[2]Order Form'!L4193</f>
        <v>0</v>
      </c>
    </row>
    <row r="4434" spans="3:13" ht="15" hidden="1" customHeight="1" outlineLevel="1" x14ac:dyDescent="0.25">
      <c r="C4434" s="59" t="s">
        <v>37</v>
      </c>
      <c r="D4434" s="59" t="s">
        <v>37</v>
      </c>
      <c r="E4434">
        <f>'[2]Order Form'!D4383</f>
        <v>0</v>
      </c>
      <c r="F4434">
        <f>'[2]Order Form'!E4383</f>
        <v>0</v>
      </c>
      <c r="G4434">
        <f>'[2]Order Form'!F4383</f>
        <v>0</v>
      </c>
      <c r="H4434">
        <f>'[2]Order Form'!G4383</f>
        <v>0</v>
      </c>
      <c r="I4434">
        <f>'[2]Order Form'!H4383</f>
        <v>0</v>
      </c>
      <c r="J4434">
        <f>'[2]Order Form'!I4383</f>
        <v>0</v>
      </c>
      <c r="K4434">
        <f>'[2]Order Form'!J4383</f>
        <v>0</v>
      </c>
      <c r="L4434">
        <f>'[2]Order Form'!K4383</f>
        <v>0</v>
      </c>
      <c r="M4434">
        <f>'[2]Order Form'!L4194</f>
        <v>0</v>
      </c>
    </row>
    <row r="4435" spans="3:13" ht="15" hidden="1" customHeight="1" outlineLevel="1" x14ac:dyDescent="0.25">
      <c r="C4435" s="59" t="s">
        <v>37</v>
      </c>
      <c r="D4435" s="59" t="s">
        <v>37</v>
      </c>
      <c r="E4435">
        <f>'[2]Order Form'!D4384</f>
        <v>0</v>
      </c>
      <c r="F4435">
        <f>'[2]Order Form'!E4384</f>
        <v>0</v>
      </c>
      <c r="G4435">
        <f>'[2]Order Form'!F4384</f>
        <v>0</v>
      </c>
      <c r="H4435">
        <f>'[2]Order Form'!G4384</f>
        <v>0</v>
      </c>
      <c r="I4435">
        <f>'[2]Order Form'!H4384</f>
        <v>0</v>
      </c>
      <c r="J4435">
        <f>'[2]Order Form'!I4384</f>
        <v>0</v>
      </c>
      <c r="K4435">
        <f>'[2]Order Form'!J4384</f>
        <v>0</v>
      </c>
      <c r="L4435">
        <f>'[2]Order Form'!K4384</f>
        <v>0</v>
      </c>
      <c r="M4435">
        <f>'[2]Order Form'!L4195</f>
        <v>0</v>
      </c>
    </row>
    <row r="4436" spans="3:13" ht="15" hidden="1" customHeight="1" outlineLevel="1" x14ac:dyDescent="0.25">
      <c r="C4436" s="59" t="s">
        <v>37</v>
      </c>
      <c r="D4436" s="59" t="s">
        <v>37</v>
      </c>
      <c r="E4436">
        <f>'[2]Order Form'!D4385</f>
        <v>0</v>
      </c>
      <c r="F4436">
        <f>'[2]Order Form'!E4385</f>
        <v>0</v>
      </c>
      <c r="G4436">
        <f>'[2]Order Form'!F4385</f>
        <v>0</v>
      </c>
      <c r="H4436">
        <f>'[2]Order Form'!G4385</f>
        <v>0</v>
      </c>
      <c r="I4436">
        <f>'[2]Order Form'!H4385</f>
        <v>0</v>
      </c>
      <c r="J4436">
        <f>'[2]Order Form'!I4385</f>
        <v>0</v>
      </c>
      <c r="K4436">
        <f>'[2]Order Form'!J4385</f>
        <v>0</v>
      </c>
      <c r="L4436">
        <f>'[2]Order Form'!K4385</f>
        <v>0</v>
      </c>
      <c r="M4436">
        <f>'[2]Order Form'!L4196</f>
        <v>0</v>
      </c>
    </row>
    <row r="4437" spans="3:13" ht="15" hidden="1" customHeight="1" outlineLevel="1" x14ac:dyDescent="0.25">
      <c r="C4437" s="59" t="s">
        <v>37</v>
      </c>
      <c r="D4437" s="59" t="s">
        <v>37</v>
      </c>
      <c r="E4437">
        <f>'[2]Order Form'!D4386</f>
        <v>0</v>
      </c>
      <c r="F4437">
        <f>'[2]Order Form'!E4386</f>
        <v>0</v>
      </c>
      <c r="G4437">
        <f>'[2]Order Form'!F4386</f>
        <v>0</v>
      </c>
      <c r="H4437">
        <f>'[2]Order Form'!G4386</f>
        <v>0</v>
      </c>
      <c r="I4437">
        <f>'[2]Order Form'!H4386</f>
        <v>0</v>
      </c>
      <c r="J4437">
        <f>'[2]Order Form'!I4386</f>
        <v>0</v>
      </c>
      <c r="K4437">
        <f>'[2]Order Form'!J4386</f>
        <v>0</v>
      </c>
      <c r="L4437">
        <f>'[2]Order Form'!K4386</f>
        <v>0</v>
      </c>
      <c r="M4437">
        <f>'[2]Order Form'!L4197</f>
        <v>0</v>
      </c>
    </row>
    <row r="4438" spans="3:13" ht="15" hidden="1" customHeight="1" outlineLevel="1" x14ac:dyDescent="0.25">
      <c r="C4438" s="59" t="s">
        <v>37</v>
      </c>
      <c r="D4438" s="59" t="s">
        <v>37</v>
      </c>
      <c r="E4438">
        <f>'[2]Order Form'!D4387</f>
        <v>0</v>
      </c>
      <c r="F4438">
        <f>'[2]Order Form'!E4387</f>
        <v>0</v>
      </c>
      <c r="G4438">
        <f>'[2]Order Form'!F4387</f>
        <v>0</v>
      </c>
      <c r="H4438">
        <f>'[2]Order Form'!G4387</f>
        <v>0</v>
      </c>
      <c r="I4438">
        <f>'[2]Order Form'!H4387</f>
        <v>0</v>
      </c>
      <c r="J4438">
        <f>'[2]Order Form'!I4387</f>
        <v>0</v>
      </c>
      <c r="K4438">
        <f>'[2]Order Form'!J4387</f>
        <v>0</v>
      </c>
      <c r="L4438">
        <f>'[2]Order Form'!K4387</f>
        <v>0</v>
      </c>
      <c r="M4438">
        <f>'[2]Order Form'!L4198</f>
        <v>0</v>
      </c>
    </row>
    <row r="4439" spans="3:13" ht="15" hidden="1" customHeight="1" outlineLevel="1" x14ac:dyDescent="0.25">
      <c r="C4439" s="59" t="s">
        <v>37</v>
      </c>
      <c r="D4439" s="59" t="s">
        <v>37</v>
      </c>
      <c r="E4439">
        <f>'[2]Order Form'!D4388</f>
        <v>0</v>
      </c>
      <c r="F4439">
        <f>'[2]Order Form'!E4388</f>
        <v>0</v>
      </c>
      <c r="G4439">
        <f>'[2]Order Form'!F4388</f>
        <v>0</v>
      </c>
      <c r="H4439">
        <f>'[2]Order Form'!G4388</f>
        <v>0</v>
      </c>
      <c r="I4439">
        <f>'[2]Order Form'!H4388</f>
        <v>0</v>
      </c>
      <c r="J4439">
        <f>'[2]Order Form'!I4388</f>
        <v>0</v>
      </c>
      <c r="K4439">
        <f>'[2]Order Form'!J4388</f>
        <v>0</v>
      </c>
      <c r="L4439">
        <f>'[2]Order Form'!K4388</f>
        <v>0</v>
      </c>
      <c r="M4439">
        <f>'[2]Order Form'!L4199</f>
        <v>0</v>
      </c>
    </row>
    <row r="4440" spans="3:13" ht="15" hidden="1" customHeight="1" outlineLevel="1" x14ac:dyDescent="0.25">
      <c r="C4440" s="59" t="s">
        <v>37</v>
      </c>
      <c r="D4440" s="59" t="s">
        <v>37</v>
      </c>
      <c r="E4440">
        <f>'[2]Order Form'!D4389</f>
        <v>0</v>
      </c>
      <c r="F4440">
        <f>'[2]Order Form'!E4389</f>
        <v>0</v>
      </c>
      <c r="G4440">
        <f>'[2]Order Form'!F4389</f>
        <v>0</v>
      </c>
      <c r="H4440">
        <f>'[2]Order Form'!G4389</f>
        <v>0</v>
      </c>
      <c r="I4440">
        <f>'[2]Order Form'!H4389</f>
        <v>0</v>
      </c>
      <c r="J4440">
        <f>'[2]Order Form'!I4389</f>
        <v>0</v>
      </c>
      <c r="K4440">
        <f>'[2]Order Form'!J4389</f>
        <v>0</v>
      </c>
      <c r="L4440">
        <f>'[2]Order Form'!K4389</f>
        <v>0</v>
      </c>
      <c r="M4440">
        <f>'[2]Order Form'!L4200</f>
        <v>0</v>
      </c>
    </row>
    <row r="4441" spans="3:13" ht="15" hidden="1" customHeight="1" outlineLevel="1" x14ac:dyDescent="0.25">
      <c r="C4441" s="59" t="s">
        <v>37</v>
      </c>
      <c r="D4441" s="59" t="s">
        <v>37</v>
      </c>
      <c r="E4441">
        <f>'[2]Order Form'!D4390</f>
        <v>0</v>
      </c>
      <c r="F4441">
        <f>'[2]Order Form'!E4390</f>
        <v>0</v>
      </c>
      <c r="G4441">
        <f>'[2]Order Form'!F4390</f>
        <v>0</v>
      </c>
      <c r="H4441">
        <f>'[2]Order Form'!G4390</f>
        <v>0</v>
      </c>
      <c r="I4441">
        <f>'[2]Order Form'!H4390</f>
        <v>0</v>
      </c>
      <c r="J4441">
        <f>'[2]Order Form'!I4390</f>
        <v>0</v>
      </c>
      <c r="K4441">
        <f>'[2]Order Form'!J4390</f>
        <v>0</v>
      </c>
      <c r="L4441">
        <f>'[2]Order Form'!K4390</f>
        <v>0</v>
      </c>
      <c r="M4441">
        <f>'[2]Order Form'!L4201</f>
        <v>0</v>
      </c>
    </row>
    <row r="4442" spans="3:13" ht="15" hidden="1" customHeight="1" outlineLevel="1" x14ac:dyDescent="0.25">
      <c r="C4442" s="59" t="s">
        <v>37</v>
      </c>
      <c r="D4442" s="59" t="s">
        <v>37</v>
      </c>
      <c r="E4442">
        <f>'[2]Order Form'!D4391</f>
        <v>0</v>
      </c>
      <c r="F4442">
        <f>'[2]Order Form'!E4391</f>
        <v>0</v>
      </c>
      <c r="G4442">
        <f>'[2]Order Form'!F4391</f>
        <v>0</v>
      </c>
      <c r="H4442">
        <f>'[2]Order Form'!G4391</f>
        <v>0</v>
      </c>
      <c r="I4442">
        <f>'[2]Order Form'!H4391</f>
        <v>0</v>
      </c>
      <c r="J4442">
        <f>'[2]Order Form'!I4391</f>
        <v>0</v>
      </c>
      <c r="K4442">
        <f>'[2]Order Form'!J4391</f>
        <v>0</v>
      </c>
      <c r="L4442">
        <f>'[2]Order Form'!K4391</f>
        <v>0</v>
      </c>
      <c r="M4442">
        <f>'[2]Order Form'!L4202</f>
        <v>0</v>
      </c>
    </row>
    <row r="4443" spans="3:13" ht="15" hidden="1" customHeight="1" outlineLevel="1" x14ac:dyDescent="0.25">
      <c r="C4443" s="59" t="s">
        <v>37</v>
      </c>
      <c r="D4443" s="59" t="s">
        <v>37</v>
      </c>
      <c r="E4443">
        <f>'[2]Order Form'!D4392</f>
        <v>0</v>
      </c>
      <c r="F4443">
        <f>'[2]Order Form'!E4392</f>
        <v>0</v>
      </c>
      <c r="G4443">
        <f>'[2]Order Form'!F4392</f>
        <v>0</v>
      </c>
      <c r="H4443">
        <f>'[2]Order Form'!G4392</f>
        <v>0</v>
      </c>
      <c r="I4443">
        <f>'[2]Order Form'!H4392</f>
        <v>0</v>
      </c>
      <c r="J4443">
        <f>'[2]Order Form'!I4392</f>
        <v>0</v>
      </c>
      <c r="K4443">
        <f>'[2]Order Form'!J4392</f>
        <v>0</v>
      </c>
      <c r="L4443">
        <f>'[2]Order Form'!K4392</f>
        <v>0</v>
      </c>
      <c r="M4443">
        <f>'[2]Order Form'!L4203</f>
        <v>0</v>
      </c>
    </row>
    <row r="4444" spans="3:13" ht="15" hidden="1" customHeight="1" outlineLevel="1" x14ac:dyDescent="0.25">
      <c r="C4444" s="59" t="s">
        <v>37</v>
      </c>
      <c r="D4444" s="59" t="s">
        <v>37</v>
      </c>
      <c r="E4444">
        <f>'[2]Order Form'!D4393</f>
        <v>0</v>
      </c>
      <c r="F4444">
        <f>'[2]Order Form'!E4393</f>
        <v>0</v>
      </c>
      <c r="G4444">
        <f>'[2]Order Form'!F4393</f>
        <v>0</v>
      </c>
      <c r="H4444">
        <f>'[2]Order Form'!G4393</f>
        <v>0</v>
      </c>
      <c r="I4444">
        <f>'[2]Order Form'!H4393</f>
        <v>0</v>
      </c>
      <c r="J4444">
        <f>'[2]Order Form'!I4393</f>
        <v>0</v>
      </c>
      <c r="K4444">
        <f>'[2]Order Form'!J4393</f>
        <v>0</v>
      </c>
      <c r="L4444">
        <f>'[2]Order Form'!K4393</f>
        <v>0</v>
      </c>
      <c r="M4444">
        <f>'[2]Order Form'!L4204</f>
        <v>0</v>
      </c>
    </row>
    <row r="4445" spans="3:13" ht="15" hidden="1" customHeight="1" outlineLevel="1" x14ac:dyDescent="0.25">
      <c r="C4445" s="59" t="s">
        <v>37</v>
      </c>
      <c r="D4445" s="59" t="s">
        <v>37</v>
      </c>
      <c r="E4445">
        <f>'[2]Order Form'!D4394</f>
        <v>0</v>
      </c>
      <c r="F4445">
        <f>'[2]Order Form'!E4394</f>
        <v>0</v>
      </c>
      <c r="G4445">
        <f>'[2]Order Form'!F4394</f>
        <v>0</v>
      </c>
      <c r="H4445">
        <f>'[2]Order Form'!G4394</f>
        <v>0</v>
      </c>
      <c r="I4445">
        <f>'[2]Order Form'!H4394</f>
        <v>0</v>
      </c>
      <c r="J4445">
        <f>'[2]Order Form'!I4394</f>
        <v>0</v>
      </c>
      <c r="K4445">
        <f>'[2]Order Form'!J4394</f>
        <v>0</v>
      </c>
      <c r="L4445">
        <f>'[2]Order Form'!K4394</f>
        <v>0</v>
      </c>
      <c r="M4445">
        <f>'[2]Order Form'!L4205</f>
        <v>0</v>
      </c>
    </row>
    <row r="4446" spans="3:13" ht="15" hidden="1" customHeight="1" outlineLevel="1" x14ac:dyDescent="0.25">
      <c r="C4446" s="59" t="s">
        <v>37</v>
      </c>
      <c r="D4446" s="59" t="s">
        <v>37</v>
      </c>
      <c r="E4446">
        <f>'[2]Order Form'!D4395</f>
        <v>0</v>
      </c>
      <c r="F4446">
        <f>'[2]Order Form'!E4395</f>
        <v>0</v>
      </c>
      <c r="G4446">
        <f>'[2]Order Form'!F4395</f>
        <v>0</v>
      </c>
      <c r="H4446">
        <f>'[2]Order Form'!G4395</f>
        <v>0</v>
      </c>
      <c r="I4446">
        <f>'[2]Order Form'!H4395</f>
        <v>0</v>
      </c>
      <c r="J4446">
        <f>'[2]Order Form'!I4395</f>
        <v>0</v>
      </c>
      <c r="K4446">
        <f>'[2]Order Form'!J4395</f>
        <v>0</v>
      </c>
      <c r="L4446">
        <f>'[2]Order Form'!K4395</f>
        <v>0</v>
      </c>
      <c r="M4446">
        <f>'[2]Order Form'!L4206</f>
        <v>0</v>
      </c>
    </row>
    <row r="4447" spans="3:13" ht="15" hidden="1" customHeight="1" outlineLevel="1" x14ac:dyDescent="0.25">
      <c r="C4447" s="59" t="s">
        <v>37</v>
      </c>
      <c r="D4447" s="59" t="s">
        <v>37</v>
      </c>
      <c r="E4447">
        <f>'[2]Order Form'!D4396</f>
        <v>0</v>
      </c>
      <c r="F4447">
        <f>'[2]Order Form'!E4396</f>
        <v>0</v>
      </c>
      <c r="G4447">
        <f>'[2]Order Form'!F4396</f>
        <v>0</v>
      </c>
      <c r="H4447">
        <f>'[2]Order Form'!G4396</f>
        <v>0</v>
      </c>
      <c r="I4447">
        <f>'[2]Order Form'!H4396</f>
        <v>0</v>
      </c>
      <c r="J4447">
        <f>'[2]Order Form'!I4396</f>
        <v>0</v>
      </c>
      <c r="K4447">
        <f>'[2]Order Form'!J4396</f>
        <v>0</v>
      </c>
      <c r="L4447">
        <f>'[2]Order Form'!K4396</f>
        <v>0</v>
      </c>
      <c r="M4447">
        <f>'[2]Order Form'!L4207</f>
        <v>0</v>
      </c>
    </row>
    <row r="4448" spans="3:13" ht="15" hidden="1" customHeight="1" outlineLevel="1" x14ac:dyDescent="0.25">
      <c r="C4448" s="59" t="s">
        <v>37</v>
      </c>
      <c r="D4448" s="59" t="s">
        <v>37</v>
      </c>
      <c r="E4448">
        <f>'[2]Order Form'!D4397</f>
        <v>0</v>
      </c>
      <c r="F4448">
        <f>'[2]Order Form'!E4397</f>
        <v>0</v>
      </c>
      <c r="G4448">
        <f>'[2]Order Form'!F4397</f>
        <v>0</v>
      </c>
      <c r="H4448">
        <f>'[2]Order Form'!G4397</f>
        <v>0</v>
      </c>
      <c r="I4448">
        <f>'[2]Order Form'!H4397</f>
        <v>0</v>
      </c>
      <c r="J4448">
        <f>'[2]Order Form'!I4397</f>
        <v>0</v>
      </c>
      <c r="K4448">
        <f>'[2]Order Form'!J4397</f>
        <v>0</v>
      </c>
      <c r="L4448">
        <f>'[2]Order Form'!K4397</f>
        <v>0</v>
      </c>
      <c r="M4448">
        <f>'[2]Order Form'!L4208</f>
        <v>0</v>
      </c>
    </row>
    <row r="4449" spans="3:13" ht="15" hidden="1" customHeight="1" outlineLevel="1" x14ac:dyDescent="0.25">
      <c r="C4449" s="59" t="s">
        <v>37</v>
      </c>
      <c r="D4449" s="59" t="s">
        <v>37</v>
      </c>
      <c r="E4449">
        <f>'[2]Order Form'!D4398</f>
        <v>0</v>
      </c>
      <c r="F4449">
        <f>'[2]Order Form'!E4398</f>
        <v>0</v>
      </c>
      <c r="G4449">
        <f>'[2]Order Form'!F4398</f>
        <v>0</v>
      </c>
      <c r="H4449">
        <f>'[2]Order Form'!G4398</f>
        <v>0</v>
      </c>
      <c r="I4449">
        <f>'[2]Order Form'!H4398</f>
        <v>0</v>
      </c>
      <c r="J4449">
        <f>'[2]Order Form'!I4398</f>
        <v>0</v>
      </c>
      <c r="K4449">
        <f>'[2]Order Form'!J4398</f>
        <v>0</v>
      </c>
      <c r="L4449">
        <f>'[2]Order Form'!K4398</f>
        <v>0</v>
      </c>
      <c r="M4449">
        <f>'[2]Order Form'!L4209</f>
        <v>0</v>
      </c>
    </row>
    <row r="4450" spans="3:13" ht="15" hidden="1" customHeight="1" outlineLevel="1" x14ac:dyDescent="0.25">
      <c r="C4450" s="59" t="s">
        <v>37</v>
      </c>
      <c r="D4450" s="59" t="s">
        <v>37</v>
      </c>
      <c r="E4450">
        <f>'[2]Order Form'!D4399</f>
        <v>0</v>
      </c>
      <c r="F4450">
        <f>'[2]Order Form'!E4399</f>
        <v>0</v>
      </c>
      <c r="G4450">
        <f>'[2]Order Form'!F4399</f>
        <v>0</v>
      </c>
      <c r="H4450">
        <f>'[2]Order Form'!G4399</f>
        <v>0</v>
      </c>
      <c r="I4450">
        <f>'[2]Order Form'!H4399</f>
        <v>0</v>
      </c>
      <c r="J4450">
        <f>'[2]Order Form'!I4399</f>
        <v>0</v>
      </c>
      <c r="K4450">
        <f>'[2]Order Form'!J4399</f>
        <v>0</v>
      </c>
      <c r="L4450">
        <f>'[2]Order Form'!K4399</f>
        <v>0</v>
      </c>
      <c r="M4450">
        <f>'[2]Order Form'!L4210</f>
        <v>0</v>
      </c>
    </row>
    <row r="4451" spans="3:13" ht="15" hidden="1" customHeight="1" outlineLevel="1" x14ac:dyDescent="0.25">
      <c r="C4451" s="59" t="s">
        <v>37</v>
      </c>
      <c r="D4451" s="59" t="s">
        <v>37</v>
      </c>
      <c r="E4451">
        <f>'[2]Order Form'!D4400</f>
        <v>0</v>
      </c>
      <c r="F4451">
        <f>'[2]Order Form'!E4400</f>
        <v>0</v>
      </c>
      <c r="G4451">
        <f>'[2]Order Form'!F4400</f>
        <v>0</v>
      </c>
      <c r="H4451">
        <f>'[2]Order Form'!G4400</f>
        <v>0</v>
      </c>
      <c r="I4451">
        <f>'[2]Order Form'!H4400</f>
        <v>0</v>
      </c>
      <c r="J4451">
        <f>'[2]Order Form'!I4400</f>
        <v>0</v>
      </c>
      <c r="K4451">
        <f>'[2]Order Form'!J4400</f>
        <v>0</v>
      </c>
      <c r="L4451">
        <f>'[2]Order Form'!K4400</f>
        <v>0</v>
      </c>
      <c r="M4451">
        <f>'[2]Order Form'!L4211</f>
        <v>0</v>
      </c>
    </row>
    <row r="4452" spans="3:13" ht="15" hidden="1" customHeight="1" outlineLevel="1" x14ac:dyDescent="0.25">
      <c r="C4452" s="59" t="s">
        <v>37</v>
      </c>
      <c r="D4452" s="59" t="s">
        <v>37</v>
      </c>
      <c r="E4452">
        <f>'[2]Order Form'!D4401</f>
        <v>0</v>
      </c>
      <c r="F4452">
        <f>'[2]Order Form'!E4401</f>
        <v>0</v>
      </c>
      <c r="G4452">
        <f>'[2]Order Form'!F4401</f>
        <v>0</v>
      </c>
      <c r="H4452">
        <f>'[2]Order Form'!G4401</f>
        <v>0</v>
      </c>
      <c r="I4452">
        <f>'[2]Order Form'!H4401</f>
        <v>0</v>
      </c>
      <c r="J4452">
        <f>'[2]Order Form'!I4401</f>
        <v>0</v>
      </c>
      <c r="K4452">
        <f>'[2]Order Form'!J4401</f>
        <v>0</v>
      </c>
      <c r="L4452">
        <f>'[2]Order Form'!K4401</f>
        <v>0</v>
      </c>
      <c r="M4452">
        <f>'[2]Order Form'!L4212</f>
        <v>0</v>
      </c>
    </row>
    <row r="4453" spans="3:13" ht="15" hidden="1" customHeight="1" outlineLevel="1" x14ac:dyDescent="0.25">
      <c r="C4453" s="59" t="s">
        <v>37</v>
      </c>
      <c r="D4453" s="59" t="s">
        <v>37</v>
      </c>
      <c r="E4453">
        <f>'[2]Order Form'!D4402</f>
        <v>0</v>
      </c>
      <c r="F4453">
        <f>'[2]Order Form'!E4402</f>
        <v>0</v>
      </c>
      <c r="G4453">
        <f>'[2]Order Form'!F4402</f>
        <v>0</v>
      </c>
      <c r="H4453">
        <f>'[2]Order Form'!G4402</f>
        <v>0</v>
      </c>
      <c r="I4453">
        <f>'[2]Order Form'!H4402</f>
        <v>0</v>
      </c>
      <c r="J4453">
        <f>'[2]Order Form'!I4402</f>
        <v>0</v>
      </c>
      <c r="K4453">
        <f>'[2]Order Form'!J4402</f>
        <v>0</v>
      </c>
      <c r="L4453">
        <f>'[2]Order Form'!K4402</f>
        <v>0</v>
      </c>
      <c r="M4453">
        <f>'[2]Order Form'!L4213</f>
        <v>0</v>
      </c>
    </row>
    <row r="4454" spans="3:13" ht="15" hidden="1" customHeight="1" outlineLevel="1" x14ac:dyDescent="0.25">
      <c r="C4454" s="59" t="s">
        <v>37</v>
      </c>
      <c r="D4454" s="59" t="s">
        <v>37</v>
      </c>
      <c r="E4454">
        <f>'[2]Order Form'!D4403</f>
        <v>0</v>
      </c>
      <c r="F4454">
        <f>'[2]Order Form'!E4403</f>
        <v>0</v>
      </c>
      <c r="G4454">
        <f>'[2]Order Form'!F4403</f>
        <v>0</v>
      </c>
      <c r="H4454">
        <f>'[2]Order Form'!G4403</f>
        <v>0</v>
      </c>
      <c r="I4454">
        <f>'[2]Order Form'!H4403</f>
        <v>0</v>
      </c>
      <c r="J4454">
        <f>'[2]Order Form'!I4403</f>
        <v>0</v>
      </c>
      <c r="K4454">
        <f>'[2]Order Form'!J4403</f>
        <v>0</v>
      </c>
      <c r="L4454">
        <f>'[2]Order Form'!K4403</f>
        <v>0</v>
      </c>
      <c r="M4454">
        <f>'[2]Order Form'!L4214</f>
        <v>0</v>
      </c>
    </row>
    <row r="4455" spans="3:13" ht="15" hidden="1" customHeight="1" outlineLevel="1" x14ac:dyDescent="0.25">
      <c r="C4455" s="59" t="s">
        <v>37</v>
      </c>
      <c r="D4455" s="59" t="s">
        <v>37</v>
      </c>
      <c r="E4455">
        <f>'[2]Order Form'!D4404</f>
        <v>0</v>
      </c>
      <c r="F4455">
        <f>'[2]Order Form'!E4404</f>
        <v>0</v>
      </c>
      <c r="G4455">
        <f>'[2]Order Form'!F4404</f>
        <v>0</v>
      </c>
      <c r="H4455">
        <f>'[2]Order Form'!G4404</f>
        <v>0</v>
      </c>
      <c r="I4455">
        <f>'[2]Order Form'!H4404</f>
        <v>0</v>
      </c>
      <c r="J4455">
        <f>'[2]Order Form'!I4404</f>
        <v>0</v>
      </c>
      <c r="K4455">
        <f>'[2]Order Form'!J4404</f>
        <v>0</v>
      </c>
      <c r="L4455">
        <f>'[2]Order Form'!K4404</f>
        <v>0</v>
      </c>
      <c r="M4455">
        <f>'[2]Order Form'!L4215</f>
        <v>0</v>
      </c>
    </row>
    <row r="4456" spans="3:13" ht="15" hidden="1" customHeight="1" outlineLevel="1" x14ac:dyDescent="0.25">
      <c r="C4456" s="59" t="s">
        <v>37</v>
      </c>
      <c r="D4456" s="59" t="s">
        <v>37</v>
      </c>
      <c r="E4456">
        <f>'[2]Order Form'!D4405</f>
        <v>0</v>
      </c>
      <c r="F4456">
        <f>'[2]Order Form'!E4405</f>
        <v>0</v>
      </c>
      <c r="G4456">
        <f>'[2]Order Form'!F4405</f>
        <v>0</v>
      </c>
      <c r="H4456">
        <f>'[2]Order Form'!G4405</f>
        <v>0</v>
      </c>
      <c r="I4456">
        <f>'[2]Order Form'!H4405</f>
        <v>0</v>
      </c>
      <c r="J4456">
        <f>'[2]Order Form'!I4405</f>
        <v>0</v>
      </c>
      <c r="K4456">
        <f>'[2]Order Form'!J4405</f>
        <v>0</v>
      </c>
      <c r="L4456">
        <f>'[2]Order Form'!K4405</f>
        <v>0</v>
      </c>
      <c r="M4456">
        <f>'[2]Order Form'!L4216</f>
        <v>0</v>
      </c>
    </row>
    <row r="4457" spans="3:13" ht="15" hidden="1" customHeight="1" outlineLevel="1" x14ac:dyDescent="0.25">
      <c r="C4457" s="59" t="s">
        <v>37</v>
      </c>
      <c r="D4457" s="59" t="s">
        <v>37</v>
      </c>
      <c r="E4457">
        <f>'[2]Order Form'!D4406</f>
        <v>0</v>
      </c>
      <c r="F4457">
        <f>'[2]Order Form'!E4406</f>
        <v>0</v>
      </c>
      <c r="G4457">
        <f>'[2]Order Form'!F4406</f>
        <v>0</v>
      </c>
      <c r="H4457">
        <f>'[2]Order Form'!G4406</f>
        <v>0</v>
      </c>
      <c r="I4457">
        <f>'[2]Order Form'!H4406</f>
        <v>0</v>
      </c>
      <c r="J4457">
        <f>'[2]Order Form'!I4406</f>
        <v>0</v>
      </c>
      <c r="K4457">
        <f>'[2]Order Form'!J4406</f>
        <v>0</v>
      </c>
      <c r="L4457">
        <f>'[2]Order Form'!K4406</f>
        <v>0</v>
      </c>
      <c r="M4457">
        <f>'[2]Order Form'!L4217</f>
        <v>0</v>
      </c>
    </row>
    <row r="4458" spans="3:13" ht="15" hidden="1" customHeight="1" outlineLevel="1" x14ac:dyDescent="0.25">
      <c r="C4458" s="59" t="s">
        <v>37</v>
      </c>
      <c r="D4458" s="59" t="s">
        <v>37</v>
      </c>
      <c r="E4458">
        <f>'[2]Order Form'!D4407</f>
        <v>0</v>
      </c>
      <c r="F4458">
        <f>'[2]Order Form'!E4407</f>
        <v>0</v>
      </c>
      <c r="G4458">
        <f>'[2]Order Form'!F4407</f>
        <v>0</v>
      </c>
      <c r="H4458">
        <f>'[2]Order Form'!G4407</f>
        <v>0</v>
      </c>
      <c r="I4458">
        <f>'[2]Order Form'!H4407</f>
        <v>0</v>
      </c>
      <c r="J4458">
        <f>'[2]Order Form'!I4407</f>
        <v>0</v>
      </c>
      <c r="K4458">
        <f>'[2]Order Form'!J4407</f>
        <v>0</v>
      </c>
      <c r="L4458">
        <f>'[2]Order Form'!K4407</f>
        <v>0</v>
      </c>
      <c r="M4458">
        <f>'[2]Order Form'!L4218</f>
        <v>0</v>
      </c>
    </row>
    <row r="4459" spans="3:13" ht="15" hidden="1" customHeight="1" outlineLevel="1" x14ac:dyDescent="0.25">
      <c r="C4459" s="59" t="s">
        <v>37</v>
      </c>
      <c r="D4459" s="59" t="s">
        <v>37</v>
      </c>
      <c r="E4459">
        <f>'[2]Order Form'!D4408</f>
        <v>0</v>
      </c>
      <c r="F4459">
        <f>'[2]Order Form'!E4408</f>
        <v>0</v>
      </c>
      <c r="G4459">
        <f>'[2]Order Form'!F4408</f>
        <v>0</v>
      </c>
      <c r="H4459">
        <f>'[2]Order Form'!G4408</f>
        <v>0</v>
      </c>
      <c r="I4459">
        <f>'[2]Order Form'!H4408</f>
        <v>0</v>
      </c>
      <c r="J4459">
        <f>'[2]Order Form'!I4408</f>
        <v>0</v>
      </c>
      <c r="K4459">
        <f>'[2]Order Form'!J4408</f>
        <v>0</v>
      </c>
      <c r="L4459">
        <f>'[2]Order Form'!K4408</f>
        <v>0</v>
      </c>
      <c r="M4459">
        <f>'[2]Order Form'!L4219</f>
        <v>0</v>
      </c>
    </row>
    <row r="4460" spans="3:13" ht="15" hidden="1" customHeight="1" outlineLevel="1" x14ac:dyDescent="0.25">
      <c r="C4460" s="59" t="s">
        <v>37</v>
      </c>
      <c r="D4460" s="59" t="s">
        <v>37</v>
      </c>
      <c r="E4460">
        <f>'[2]Order Form'!D4409</f>
        <v>0</v>
      </c>
      <c r="F4460">
        <f>'[2]Order Form'!E4409</f>
        <v>0</v>
      </c>
      <c r="G4460">
        <f>'[2]Order Form'!F4409</f>
        <v>0</v>
      </c>
      <c r="H4460">
        <f>'[2]Order Form'!G4409</f>
        <v>0</v>
      </c>
      <c r="I4460">
        <f>'[2]Order Form'!H4409</f>
        <v>0</v>
      </c>
      <c r="J4460">
        <f>'[2]Order Form'!I4409</f>
        <v>0</v>
      </c>
      <c r="K4460">
        <f>'[2]Order Form'!J4409</f>
        <v>0</v>
      </c>
      <c r="L4460">
        <f>'[2]Order Form'!K4409</f>
        <v>0</v>
      </c>
      <c r="M4460">
        <f>'[2]Order Form'!L4220</f>
        <v>0</v>
      </c>
    </row>
    <row r="4461" spans="3:13" ht="15" hidden="1" customHeight="1" outlineLevel="1" x14ac:dyDescent="0.25">
      <c r="C4461" s="59" t="s">
        <v>37</v>
      </c>
      <c r="D4461" s="59" t="s">
        <v>37</v>
      </c>
      <c r="E4461">
        <f>'[2]Order Form'!D4410</f>
        <v>0</v>
      </c>
      <c r="F4461">
        <f>'[2]Order Form'!E4410</f>
        <v>0</v>
      </c>
      <c r="G4461">
        <f>'[2]Order Form'!F4410</f>
        <v>0</v>
      </c>
      <c r="H4461">
        <f>'[2]Order Form'!G4410</f>
        <v>0</v>
      </c>
      <c r="I4461">
        <f>'[2]Order Form'!H4410</f>
        <v>0</v>
      </c>
      <c r="J4461">
        <f>'[2]Order Form'!I4410</f>
        <v>0</v>
      </c>
      <c r="K4461">
        <f>'[2]Order Form'!J4410</f>
        <v>0</v>
      </c>
      <c r="L4461">
        <f>'[2]Order Form'!K4410</f>
        <v>0</v>
      </c>
      <c r="M4461">
        <f>'[2]Order Form'!L4221</f>
        <v>0</v>
      </c>
    </row>
    <row r="4462" spans="3:13" ht="15" hidden="1" customHeight="1" outlineLevel="1" x14ac:dyDescent="0.25">
      <c r="C4462" s="59" t="s">
        <v>37</v>
      </c>
      <c r="D4462" s="59" t="s">
        <v>37</v>
      </c>
      <c r="E4462">
        <f>'[2]Order Form'!D4411</f>
        <v>0</v>
      </c>
      <c r="F4462">
        <f>'[2]Order Form'!E4411</f>
        <v>0</v>
      </c>
      <c r="G4462">
        <f>'[2]Order Form'!F4411</f>
        <v>0</v>
      </c>
      <c r="H4462">
        <f>'[2]Order Form'!G4411</f>
        <v>0</v>
      </c>
      <c r="I4462">
        <f>'[2]Order Form'!H4411</f>
        <v>0</v>
      </c>
      <c r="J4462">
        <f>'[2]Order Form'!I4411</f>
        <v>0</v>
      </c>
      <c r="K4462">
        <f>'[2]Order Form'!J4411</f>
        <v>0</v>
      </c>
      <c r="L4462">
        <f>'[2]Order Form'!K4411</f>
        <v>0</v>
      </c>
      <c r="M4462">
        <f>'[2]Order Form'!L4222</f>
        <v>0</v>
      </c>
    </row>
    <row r="4463" spans="3:13" ht="15" hidden="1" customHeight="1" outlineLevel="1" x14ac:dyDescent="0.25">
      <c r="C4463" s="59" t="s">
        <v>37</v>
      </c>
      <c r="D4463" s="59" t="s">
        <v>37</v>
      </c>
      <c r="E4463">
        <f>'[2]Order Form'!D4412</f>
        <v>0</v>
      </c>
      <c r="F4463">
        <f>'[2]Order Form'!E4412</f>
        <v>0</v>
      </c>
      <c r="G4463">
        <f>'[2]Order Form'!F4412</f>
        <v>0</v>
      </c>
      <c r="H4463">
        <f>'[2]Order Form'!G4412</f>
        <v>0</v>
      </c>
      <c r="I4463">
        <f>'[2]Order Form'!H4412</f>
        <v>0</v>
      </c>
      <c r="J4463">
        <f>'[2]Order Form'!I4412</f>
        <v>0</v>
      </c>
      <c r="K4463">
        <f>'[2]Order Form'!J4412</f>
        <v>0</v>
      </c>
      <c r="L4463">
        <f>'[2]Order Form'!K4412</f>
        <v>0</v>
      </c>
      <c r="M4463">
        <f>'[2]Order Form'!L4223</f>
        <v>0</v>
      </c>
    </row>
    <row r="4464" spans="3:13" ht="15" hidden="1" customHeight="1" outlineLevel="1" x14ac:dyDescent="0.25">
      <c r="C4464" s="59" t="s">
        <v>37</v>
      </c>
      <c r="D4464" s="59" t="s">
        <v>37</v>
      </c>
      <c r="E4464">
        <f>'[2]Order Form'!D4413</f>
        <v>0</v>
      </c>
      <c r="F4464">
        <f>'[2]Order Form'!E4413</f>
        <v>0</v>
      </c>
      <c r="G4464">
        <f>'[2]Order Form'!F4413</f>
        <v>0</v>
      </c>
      <c r="H4464">
        <f>'[2]Order Form'!G4413</f>
        <v>0</v>
      </c>
      <c r="I4464">
        <f>'[2]Order Form'!H4413</f>
        <v>0</v>
      </c>
      <c r="J4464">
        <f>'[2]Order Form'!I4413</f>
        <v>0</v>
      </c>
      <c r="K4464">
        <f>'[2]Order Form'!J4413</f>
        <v>0</v>
      </c>
      <c r="L4464">
        <f>'[2]Order Form'!K4413</f>
        <v>0</v>
      </c>
      <c r="M4464">
        <f>'[2]Order Form'!L4224</f>
        <v>0</v>
      </c>
    </row>
    <row r="4465" spans="3:13" ht="15" hidden="1" customHeight="1" outlineLevel="1" x14ac:dyDescent="0.25">
      <c r="C4465" s="59" t="s">
        <v>37</v>
      </c>
      <c r="D4465" s="59" t="s">
        <v>37</v>
      </c>
      <c r="E4465">
        <f>'[2]Order Form'!D4414</f>
        <v>0</v>
      </c>
      <c r="F4465">
        <f>'[2]Order Form'!E4414</f>
        <v>0</v>
      </c>
      <c r="G4465">
        <f>'[2]Order Form'!F4414</f>
        <v>0</v>
      </c>
      <c r="H4465">
        <f>'[2]Order Form'!G4414</f>
        <v>0</v>
      </c>
      <c r="I4465">
        <f>'[2]Order Form'!H4414</f>
        <v>0</v>
      </c>
      <c r="J4465">
        <f>'[2]Order Form'!I4414</f>
        <v>0</v>
      </c>
      <c r="K4465">
        <f>'[2]Order Form'!J4414</f>
        <v>0</v>
      </c>
      <c r="L4465">
        <f>'[2]Order Form'!K4414</f>
        <v>0</v>
      </c>
      <c r="M4465">
        <f>'[2]Order Form'!L4225</f>
        <v>0</v>
      </c>
    </row>
    <row r="4466" spans="3:13" ht="15" hidden="1" customHeight="1" outlineLevel="1" x14ac:dyDescent="0.25">
      <c r="C4466" s="59" t="s">
        <v>37</v>
      </c>
      <c r="D4466" s="59" t="s">
        <v>37</v>
      </c>
      <c r="E4466">
        <f>'[2]Order Form'!D4415</f>
        <v>0</v>
      </c>
      <c r="F4466">
        <f>'[2]Order Form'!E4415</f>
        <v>0</v>
      </c>
      <c r="G4466">
        <f>'[2]Order Form'!F4415</f>
        <v>0</v>
      </c>
      <c r="H4466">
        <f>'[2]Order Form'!G4415</f>
        <v>0</v>
      </c>
      <c r="I4466">
        <f>'[2]Order Form'!H4415</f>
        <v>0</v>
      </c>
      <c r="J4466">
        <f>'[2]Order Form'!I4415</f>
        <v>0</v>
      </c>
      <c r="K4466">
        <f>'[2]Order Form'!J4415</f>
        <v>0</v>
      </c>
      <c r="L4466">
        <f>'[2]Order Form'!K4415</f>
        <v>0</v>
      </c>
      <c r="M4466">
        <f>'[2]Order Form'!L4226</f>
        <v>0</v>
      </c>
    </row>
    <row r="4467" spans="3:13" ht="15" hidden="1" customHeight="1" outlineLevel="1" x14ac:dyDescent="0.25">
      <c r="C4467" s="59" t="s">
        <v>37</v>
      </c>
      <c r="D4467" s="59" t="s">
        <v>37</v>
      </c>
      <c r="E4467">
        <f>'[2]Order Form'!D4416</f>
        <v>0</v>
      </c>
      <c r="F4467">
        <f>'[2]Order Form'!E4416</f>
        <v>0</v>
      </c>
      <c r="G4467">
        <f>'[2]Order Form'!F4416</f>
        <v>0</v>
      </c>
      <c r="H4467">
        <f>'[2]Order Form'!G4416</f>
        <v>0</v>
      </c>
      <c r="I4467">
        <f>'[2]Order Form'!H4416</f>
        <v>0</v>
      </c>
      <c r="J4467">
        <f>'[2]Order Form'!I4416</f>
        <v>0</v>
      </c>
      <c r="K4467">
        <f>'[2]Order Form'!J4416</f>
        <v>0</v>
      </c>
      <c r="L4467">
        <f>'[2]Order Form'!K4416</f>
        <v>0</v>
      </c>
      <c r="M4467">
        <f>'[2]Order Form'!L4227</f>
        <v>0</v>
      </c>
    </row>
    <row r="4468" spans="3:13" ht="15" hidden="1" customHeight="1" outlineLevel="1" x14ac:dyDescent="0.25">
      <c r="C4468" s="59" t="s">
        <v>37</v>
      </c>
      <c r="D4468" s="59" t="s">
        <v>37</v>
      </c>
      <c r="E4468">
        <f>'[2]Order Form'!D4417</f>
        <v>0</v>
      </c>
      <c r="F4468">
        <f>'[2]Order Form'!E4417</f>
        <v>0</v>
      </c>
      <c r="G4468">
        <f>'[2]Order Form'!F4417</f>
        <v>0</v>
      </c>
      <c r="H4468">
        <f>'[2]Order Form'!G4417</f>
        <v>0</v>
      </c>
      <c r="I4468">
        <f>'[2]Order Form'!H4417</f>
        <v>0</v>
      </c>
      <c r="J4468">
        <f>'[2]Order Form'!I4417</f>
        <v>0</v>
      </c>
      <c r="K4468">
        <f>'[2]Order Form'!J4417</f>
        <v>0</v>
      </c>
      <c r="L4468">
        <f>'[2]Order Form'!K4417</f>
        <v>0</v>
      </c>
      <c r="M4468">
        <f>'[2]Order Form'!L4228</f>
        <v>0</v>
      </c>
    </row>
    <row r="4469" spans="3:13" ht="15" hidden="1" customHeight="1" outlineLevel="1" x14ac:dyDescent="0.25">
      <c r="C4469" s="59" t="s">
        <v>37</v>
      </c>
      <c r="D4469" s="59" t="s">
        <v>37</v>
      </c>
      <c r="E4469">
        <f>'[2]Order Form'!D4418</f>
        <v>0</v>
      </c>
      <c r="F4469">
        <f>'[2]Order Form'!E4418</f>
        <v>0</v>
      </c>
      <c r="G4469">
        <f>'[2]Order Form'!F4418</f>
        <v>0</v>
      </c>
      <c r="H4469">
        <f>'[2]Order Form'!G4418</f>
        <v>0</v>
      </c>
      <c r="I4469">
        <f>'[2]Order Form'!H4418</f>
        <v>0</v>
      </c>
      <c r="J4469">
        <f>'[2]Order Form'!I4418</f>
        <v>0</v>
      </c>
      <c r="K4469">
        <f>'[2]Order Form'!J4418</f>
        <v>0</v>
      </c>
      <c r="L4469">
        <f>'[2]Order Form'!K4418</f>
        <v>0</v>
      </c>
      <c r="M4469">
        <f>'[2]Order Form'!L4229</f>
        <v>0</v>
      </c>
    </row>
    <row r="4470" spans="3:13" ht="15" hidden="1" customHeight="1" outlineLevel="1" x14ac:dyDescent="0.25">
      <c r="C4470" s="59" t="s">
        <v>37</v>
      </c>
      <c r="D4470" s="59" t="s">
        <v>37</v>
      </c>
      <c r="E4470">
        <f>'[2]Order Form'!D4419</f>
        <v>0</v>
      </c>
      <c r="F4470">
        <f>'[2]Order Form'!E4419</f>
        <v>0</v>
      </c>
      <c r="G4470">
        <f>'[2]Order Form'!F4419</f>
        <v>0</v>
      </c>
      <c r="H4470">
        <f>'[2]Order Form'!G4419</f>
        <v>0</v>
      </c>
      <c r="I4470">
        <f>'[2]Order Form'!H4419</f>
        <v>0</v>
      </c>
      <c r="J4470">
        <f>'[2]Order Form'!I4419</f>
        <v>0</v>
      </c>
      <c r="K4470">
        <f>'[2]Order Form'!J4419</f>
        <v>0</v>
      </c>
      <c r="L4470">
        <f>'[2]Order Form'!K4419</f>
        <v>0</v>
      </c>
      <c r="M4470">
        <f>'[2]Order Form'!L4230</f>
        <v>0</v>
      </c>
    </row>
    <row r="4471" spans="3:13" ht="15" hidden="1" customHeight="1" outlineLevel="1" x14ac:dyDescent="0.25">
      <c r="C4471" s="59" t="s">
        <v>37</v>
      </c>
      <c r="D4471" s="59" t="s">
        <v>37</v>
      </c>
      <c r="E4471">
        <f>'[2]Order Form'!D4420</f>
        <v>0</v>
      </c>
      <c r="F4471">
        <f>'[2]Order Form'!E4420</f>
        <v>0</v>
      </c>
      <c r="G4471">
        <f>'[2]Order Form'!F4420</f>
        <v>0</v>
      </c>
      <c r="H4471">
        <f>'[2]Order Form'!G4420</f>
        <v>0</v>
      </c>
      <c r="I4471">
        <f>'[2]Order Form'!H4420</f>
        <v>0</v>
      </c>
      <c r="J4471">
        <f>'[2]Order Form'!I4420</f>
        <v>0</v>
      </c>
      <c r="K4471">
        <f>'[2]Order Form'!J4420</f>
        <v>0</v>
      </c>
      <c r="L4471">
        <f>'[2]Order Form'!K4420</f>
        <v>0</v>
      </c>
      <c r="M4471">
        <f>'[2]Order Form'!L4231</f>
        <v>0</v>
      </c>
    </row>
    <row r="4472" spans="3:13" ht="15" hidden="1" customHeight="1" outlineLevel="1" x14ac:dyDescent="0.25">
      <c r="C4472" s="59" t="s">
        <v>37</v>
      </c>
      <c r="D4472" s="59" t="s">
        <v>37</v>
      </c>
      <c r="E4472">
        <f>'[2]Order Form'!D4421</f>
        <v>0</v>
      </c>
      <c r="F4472">
        <f>'[2]Order Form'!E4421</f>
        <v>0</v>
      </c>
      <c r="G4472">
        <f>'[2]Order Form'!F4421</f>
        <v>0</v>
      </c>
      <c r="H4472">
        <f>'[2]Order Form'!G4421</f>
        <v>0</v>
      </c>
      <c r="I4472">
        <f>'[2]Order Form'!H4421</f>
        <v>0</v>
      </c>
      <c r="J4472">
        <f>'[2]Order Form'!I4421</f>
        <v>0</v>
      </c>
      <c r="K4472">
        <f>'[2]Order Form'!J4421</f>
        <v>0</v>
      </c>
      <c r="L4472">
        <f>'[2]Order Form'!K4421</f>
        <v>0</v>
      </c>
      <c r="M4472" t="e">
        <f>'[2]Order Form'!#REF!</f>
        <v>#REF!</v>
      </c>
    </row>
    <row r="4473" spans="3:13" ht="15" hidden="1" customHeight="1" outlineLevel="1" x14ac:dyDescent="0.25">
      <c r="C4473" s="59" t="s">
        <v>37</v>
      </c>
      <c r="D4473" s="59" t="s">
        <v>37</v>
      </c>
      <c r="E4473">
        <f>'[2]Order Form'!D4422</f>
        <v>0</v>
      </c>
      <c r="F4473">
        <f>'[2]Order Form'!E4422</f>
        <v>0</v>
      </c>
      <c r="G4473">
        <f>'[2]Order Form'!F4422</f>
        <v>0</v>
      </c>
      <c r="H4473">
        <f>'[2]Order Form'!G4422</f>
        <v>0</v>
      </c>
      <c r="I4473">
        <f>'[2]Order Form'!H4422</f>
        <v>0</v>
      </c>
      <c r="J4473">
        <f>'[2]Order Form'!I4422</f>
        <v>0</v>
      </c>
      <c r="K4473">
        <f>'[2]Order Form'!J4422</f>
        <v>0</v>
      </c>
      <c r="L4473">
        <f>'[2]Order Form'!K4422</f>
        <v>0</v>
      </c>
      <c r="M4473">
        <f>'[2]Order Form'!L4232</f>
        <v>0</v>
      </c>
    </row>
    <row r="4474" spans="3:13" ht="15" hidden="1" customHeight="1" outlineLevel="1" x14ac:dyDescent="0.25">
      <c r="C4474" s="59" t="s">
        <v>37</v>
      </c>
      <c r="D4474" s="59" t="s">
        <v>37</v>
      </c>
      <c r="E4474">
        <f>'[2]Order Form'!D4423</f>
        <v>0</v>
      </c>
      <c r="F4474">
        <f>'[2]Order Form'!E4423</f>
        <v>0</v>
      </c>
      <c r="G4474">
        <f>'[2]Order Form'!F4423</f>
        <v>0</v>
      </c>
      <c r="H4474">
        <f>'[2]Order Form'!G4423</f>
        <v>0</v>
      </c>
      <c r="I4474">
        <f>'[2]Order Form'!H4423</f>
        <v>0</v>
      </c>
      <c r="J4474">
        <f>'[2]Order Form'!I4423</f>
        <v>0</v>
      </c>
      <c r="K4474">
        <f>'[2]Order Form'!J4423</f>
        <v>0</v>
      </c>
      <c r="L4474">
        <f>'[2]Order Form'!K4423</f>
        <v>0</v>
      </c>
      <c r="M4474">
        <f>'[2]Order Form'!L4233</f>
        <v>0</v>
      </c>
    </row>
    <row r="4475" spans="3:13" ht="15" hidden="1" customHeight="1" outlineLevel="1" x14ac:dyDescent="0.25">
      <c r="C4475" s="59" t="s">
        <v>37</v>
      </c>
      <c r="D4475" s="59" t="s">
        <v>37</v>
      </c>
      <c r="E4475">
        <f>'[2]Order Form'!D4424</f>
        <v>0</v>
      </c>
      <c r="F4475">
        <f>'[2]Order Form'!E4424</f>
        <v>0</v>
      </c>
      <c r="G4475">
        <f>'[2]Order Form'!F4424</f>
        <v>0</v>
      </c>
      <c r="H4475">
        <f>'[2]Order Form'!G4424</f>
        <v>0</v>
      </c>
      <c r="I4475">
        <f>'[2]Order Form'!H4424</f>
        <v>0</v>
      </c>
      <c r="J4475">
        <f>'[2]Order Form'!I4424</f>
        <v>0</v>
      </c>
      <c r="K4475">
        <f>'[2]Order Form'!J4424</f>
        <v>0</v>
      </c>
      <c r="L4475">
        <f>'[2]Order Form'!K4424</f>
        <v>0</v>
      </c>
      <c r="M4475">
        <f>'[2]Order Form'!L4234</f>
        <v>0</v>
      </c>
    </row>
    <row r="4476" spans="3:13" ht="15" hidden="1" customHeight="1" outlineLevel="1" x14ac:dyDescent="0.25">
      <c r="C4476" s="59" t="s">
        <v>37</v>
      </c>
      <c r="D4476" s="59" t="s">
        <v>37</v>
      </c>
      <c r="E4476">
        <f>'[2]Order Form'!D4425</f>
        <v>0</v>
      </c>
      <c r="F4476">
        <f>'[2]Order Form'!E4425</f>
        <v>0</v>
      </c>
      <c r="G4476">
        <f>'[2]Order Form'!F4425</f>
        <v>0</v>
      </c>
      <c r="H4476">
        <f>'[2]Order Form'!G4425</f>
        <v>0</v>
      </c>
      <c r="I4476">
        <f>'[2]Order Form'!H4425</f>
        <v>0</v>
      </c>
      <c r="J4476">
        <f>'[2]Order Form'!I4425</f>
        <v>0</v>
      </c>
      <c r="K4476">
        <f>'[2]Order Form'!J4425</f>
        <v>0</v>
      </c>
      <c r="L4476">
        <f>'[2]Order Form'!K4425</f>
        <v>0</v>
      </c>
      <c r="M4476">
        <f>'[2]Order Form'!L4235</f>
        <v>0</v>
      </c>
    </row>
    <row r="4477" spans="3:13" ht="15" hidden="1" customHeight="1" outlineLevel="1" x14ac:dyDescent="0.25">
      <c r="C4477" s="59" t="s">
        <v>37</v>
      </c>
      <c r="D4477" s="59" t="s">
        <v>37</v>
      </c>
      <c r="E4477">
        <f>'[2]Order Form'!D4426</f>
        <v>0</v>
      </c>
      <c r="F4477">
        <f>'[2]Order Form'!E4426</f>
        <v>0</v>
      </c>
      <c r="G4477">
        <f>'[2]Order Form'!F4426</f>
        <v>0</v>
      </c>
      <c r="H4477">
        <f>'[2]Order Form'!G4426</f>
        <v>0</v>
      </c>
      <c r="I4477">
        <f>'[2]Order Form'!H4426</f>
        <v>0</v>
      </c>
      <c r="J4477">
        <f>'[2]Order Form'!I4426</f>
        <v>0</v>
      </c>
      <c r="K4477">
        <f>'[2]Order Form'!J4426</f>
        <v>0</v>
      </c>
      <c r="L4477">
        <f>'[2]Order Form'!K4426</f>
        <v>0</v>
      </c>
      <c r="M4477">
        <f>'[2]Order Form'!L4236</f>
        <v>0</v>
      </c>
    </row>
    <row r="4478" spans="3:13" ht="15" hidden="1" customHeight="1" outlineLevel="1" x14ac:dyDescent="0.25">
      <c r="C4478" s="59" t="s">
        <v>37</v>
      </c>
      <c r="D4478" s="59" t="s">
        <v>37</v>
      </c>
      <c r="E4478">
        <f>'[2]Order Form'!D4427</f>
        <v>0</v>
      </c>
      <c r="F4478">
        <f>'[2]Order Form'!E4427</f>
        <v>0</v>
      </c>
      <c r="G4478">
        <f>'[2]Order Form'!F4427</f>
        <v>0</v>
      </c>
      <c r="H4478">
        <f>'[2]Order Form'!G4427</f>
        <v>0</v>
      </c>
      <c r="I4478">
        <f>'[2]Order Form'!H4427</f>
        <v>0</v>
      </c>
      <c r="J4478">
        <f>'[2]Order Form'!I4427</f>
        <v>0</v>
      </c>
      <c r="K4478">
        <f>'[2]Order Form'!J4427</f>
        <v>0</v>
      </c>
      <c r="L4478">
        <f>'[2]Order Form'!K4427</f>
        <v>0</v>
      </c>
      <c r="M4478">
        <f>'[2]Order Form'!L4237</f>
        <v>0</v>
      </c>
    </row>
    <row r="4479" spans="3:13" ht="15" hidden="1" customHeight="1" outlineLevel="1" x14ac:dyDescent="0.25">
      <c r="C4479" s="59" t="s">
        <v>37</v>
      </c>
      <c r="D4479" s="59" t="s">
        <v>37</v>
      </c>
      <c r="E4479">
        <f>'[2]Order Form'!D4428</f>
        <v>0</v>
      </c>
      <c r="F4479">
        <f>'[2]Order Form'!E4428</f>
        <v>0</v>
      </c>
      <c r="G4479">
        <f>'[2]Order Form'!F4428</f>
        <v>0</v>
      </c>
      <c r="H4479">
        <f>'[2]Order Form'!G4428</f>
        <v>0</v>
      </c>
      <c r="I4479">
        <f>'[2]Order Form'!H4428</f>
        <v>0</v>
      </c>
      <c r="J4479">
        <f>'[2]Order Form'!I4428</f>
        <v>0</v>
      </c>
      <c r="K4479">
        <f>'[2]Order Form'!J4428</f>
        <v>0</v>
      </c>
      <c r="L4479">
        <f>'[2]Order Form'!K4428</f>
        <v>0</v>
      </c>
      <c r="M4479">
        <f>'[2]Order Form'!L4238</f>
        <v>0</v>
      </c>
    </row>
    <row r="4480" spans="3:13" ht="15" hidden="1" customHeight="1" outlineLevel="1" x14ac:dyDescent="0.25">
      <c r="C4480" s="59" t="s">
        <v>37</v>
      </c>
      <c r="D4480" s="59" t="s">
        <v>37</v>
      </c>
      <c r="E4480">
        <f>'[2]Order Form'!D4429</f>
        <v>0</v>
      </c>
      <c r="F4480">
        <f>'[2]Order Form'!E4429</f>
        <v>0</v>
      </c>
      <c r="G4480">
        <f>'[2]Order Form'!F4429</f>
        <v>0</v>
      </c>
      <c r="H4480">
        <f>'[2]Order Form'!G4429</f>
        <v>0</v>
      </c>
      <c r="I4480">
        <f>'[2]Order Form'!H4429</f>
        <v>0</v>
      </c>
      <c r="J4480">
        <f>'[2]Order Form'!I4429</f>
        <v>0</v>
      </c>
      <c r="K4480">
        <f>'[2]Order Form'!J4429</f>
        <v>0</v>
      </c>
      <c r="L4480">
        <f>'[2]Order Form'!K4429</f>
        <v>0</v>
      </c>
      <c r="M4480">
        <f>'[2]Order Form'!L4239</f>
        <v>0</v>
      </c>
    </row>
    <row r="4481" spans="3:13" ht="15" hidden="1" customHeight="1" outlineLevel="1" x14ac:dyDescent="0.25">
      <c r="C4481" s="59" t="s">
        <v>37</v>
      </c>
      <c r="D4481" s="59" t="s">
        <v>37</v>
      </c>
      <c r="E4481">
        <f>'[2]Order Form'!D4430</f>
        <v>0</v>
      </c>
      <c r="F4481">
        <f>'[2]Order Form'!E4430</f>
        <v>0</v>
      </c>
      <c r="G4481">
        <f>'[2]Order Form'!F4430</f>
        <v>0</v>
      </c>
      <c r="H4481">
        <f>'[2]Order Form'!G4430</f>
        <v>0</v>
      </c>
      <c r="I4481">
        <f>'[2]Order Form'!H4430</f>
        <v>0</v>
      </c>
      <c r="J4481">
        <f>'[2]Order Form'!I4430</f>
        <v>0</v>
      </c>
      <c r="K4481">
        <f>'[2]Order Form'!J4430</f>
        <v>0</v>
      </c>
      <c r="L4481">
        <f>'[2]Order Form'!K4430</f>
        <v>0</v>
      </c>
      <c r="M4481">
        <f>'[2]Order Form'!L4240</f>
        <v>0</v>
      </c>
    </row>
    <row r="4482" spans="3:13" ht="15" hidden="1" customHeight="1" outlineLevel="1" x14ac:dyDescent="0.25">
      <c r="C4482" s="59" t="s">
        <v>37</v>
      </c>
      <c r="D4482" s="59" t="s">
        <v>37</v>
      </c>
      <c r="E4482">
        <f>'[2]Order Form'!D4431</f>
        <v>0</v>
      </c>
      <c r="F4482">
        <f>'[2]Order Form'!E4431</f>
        <v>0</v>
      </c>
      <c r="G4482">
        <f>'[2]Order Form'!F4431</f>
        <v>0</v>
      </c>
      <c r="H4482">
        <f>'[2]Order Form'!G4431</f>
        <v>0</v>
      </c>
      <c r="I4482">
        <f>'[2]Order Form'!H4431</f>
        <v>0</v>
      </c>
      <c r="J4482">
        <f>'[2]Order Form'!I4431</f>
        <v>0</v>
      </c>
      <c r="K4482">
        <f>'[2]Order Form'!J4431</f>
        <v>0</v>
      </c>
      <c r="L4482">
        <f>'[2]Order Form'!K4431</f>
        <v>0</v>
      </c>
      <c r="M4482">
        <f>'[2]Order Form'!L4241</f>
        <v>0</v>
      </c>
    </row>
    <row r="4483" spans="3:13" ht="15" hidden="1" customHeight="1" outlineLevel="1" x14ac:dyDescent="0.25">
      <c r="C4483" s="59" t="s">
        <v>37</v>
      </c>
      <c r="D4483" s="59" t="s">
        <v>37</v>
      </c>
      <c r="E4483">
        <f>'[2]Order Form'!D4432</f>
        <v>0</v>
      </c>
      <c r="F4483">
        <f>'[2]Order Form'!E4432</f>
        <v>0</v>
      </c>
      <c r="G4483">
        <f>'[2]Order Form'!F4432</f>
        <v>0</v>
      </c>
      <c r="H4483">
        <f>'[2]Order Form'!G4432</f>
        <v>0</v>
      </c>
      <c r="I4483">
        <f>'[2]Order Form'!H4432</f>
        <v>0</v>
      </c>
      <c r="J4483">
        <f>'[2]Order Form'!I4432</f>
        <v>0</v>
      </c>
      <c r="K4483">
        <f>'[2]Order Form'!J4432</f>
        <v>0</v>
      </c>
      <c r="L4483">
        <f>'[2]Order Form'!K4432</f>
        <v>0</v>
      </c>
      <c r="M4483">
        <f>'[2]Order Form'!L4242</f>
        <v>0</v>
      </c>
    </row>
    <row r="4484" spans="3:13" ht="15" hidden="1" customHeight="1" outlineLevel="1" x14ac:dyDescent="0.25">
      <c r="C4484" s="59" t="s">
        <v>37</v>
      </c>
      <c r="D4484" s="59" t="s">
        <v>37</v>
      </c>
      <c r="E4484">
        <f>'[2]Order Form'!D4433</f>
        <v>0</v>
      </c>
      <c r="F4484">
        <f>'[2]Order Form'!E4433</f>
        <v>0</v>
      </c>
      <c r="G4484">
        <f>'[2]Order Form'!F4433</f>
        <v>0</v>
      </c>
      <c r="H4484">
        <f>'[2]Order Form'!G4433</f>
        <v>0</v>
      </c>
      <c r="I4484">
        <f>'[2]Order Form'!H4433</f>
        <v>0</v>
      </c>
      <c r="J4484">
        <f>'[2]Order Form'!I4433</f>
        <v>0</v>
      </c>
      <c r="K4484">
        <f>'[2]Order Form'!J4433</f>
        <v>0</v>
      </c>
      <c r="L4484">
        <f>'[2]Order Form'!K4433</f>
        <v>0</v>
      </c>
      <c r="M4484">
        <f>'[2]Order Form'!L4243</f>
        <v>0</v>
      </c>
    </row>
    <row r="4485" spans="3:13" ht="15" hidden="1" customHeight="1" outlineLevel="1" x14ac:dyDescent="0.25">
      <c r="C4485" s="59" t="s">
        <v>37</v>
      </c>
      <c r="D4485" s="59" t="s">
        <v>37</v>
      </c>
      <c r="E4485">
        <f>'[2]Order Form'!D4434</f>
        <v>0</v>
      </c>
      <c r="F4485">
        <f>'[2]Order Form'!E4434</f>
        <v>0</v>
      </c>
      <c r="G4485">
        <f>'[2]Order Form'!F4434</f>
        <v>0</v>
      </c>
      <c r="H4485">
        <f>'[2]Order Form'!G4434</f>
        <v>0</v>
      </c>
      <c r="I4485">
        <f>'[2]Order Form'!H4434</f>
        <v>0</v>
      </c>
      <c r="J4485">
        <f>'[2]Order Form'!I4434</f>
        <v>0</v>
      </c>
      <c r="K4485">
        <f>'[2]Order Form'!J4434</f>
        <v>0</v>
      </c>
      <c r="L4485">
        <f>'[2]Order Form'!K4434</f>
        <v>0</v>
      </c>
      <c r="M4485">
        <f>'[2]Order Form'!L4244</f>
        <v>0</v>
      </c>
    </row>
    <row r="4486" spans="3:13" ht="15" hidden="1" customHeight="1" outlineLevel="1" x14ac:dyDescent="0.25">
      <c r="C4486" s="59" t="s">
        <v>37</v>
      </c>
      <c r="D4486" s="59" t="s">
        <v>37</v>
      </c>
      <c r="E4486">
        <f>'[2]Order Form'!D4435</f>
        <v>0</v>
      </c>
      <c r="F4486">
        <f>'[2]Order Form'!E4435</f>
        <v>0</v>
      </c>
      <c r="G4486">
        <f>'[2]Order Form'!F4435</f>
        <v>0</v>
      </c>
      <c r="H4486">
        <f>'[2]Order Form'!G4435</f>
        <v>0</v>
      </c>
      <c r="I4486">
        <f>'[2]Order Form'!H4435</f>
        <v>0</v>
      </c>
      <c r="J4486">
        <f>'[2]Order Form'!I4435</f>
        <v>0</v>
      </c>
      <c r="K4486">
        <f>'[2]Order Form'!J4435</f>
        <v>0</v>
      </c>
      <c r="L4486">
        <f>'[2]Order Form'!K4435</f>
        <v>0</v>
      </c>
      <c r="M4486">
        <f>'[2]Order Form'!L4245</f>
        <v>0</v>
      </c>
    </row>
    <row r="4487" spans="3:13" ht="15" hidden="1" customHeight="1" outlineLevel="1" x14ac:dyDescent="0.25">
      <c r="C4487" s="59" t="s">
        <v>37</v>
      </c>
      <c r="D4487" s="59" t="s">
        <v>37</v>
      </c>
      <c r="E4487">
        <f>'[2]Order Form'!D4436</f>
        <v>0</v>
      </c>
      <c r="F4487">
        <f>'[2]Order Form'!E4436</f>
        <v>0</v>
      </c>
      <c r="G4487">
        <f>'[2]Order Form'!F4436</f>
        <v>0</v>
      </c>
      <c r="H4487">
        <f>'[2]Order Form'!G4436</f>
        <v>0</v>
      </c>
      <c r="I4487">
        <f>'[2]Order Form'!H4436</f>
        <v>0</v>
      </c>
      <c r="J4487">
        <f>'[2]Order Form'!I4436</f>
        <v>0</v>
      </c>
      <c r="K4487">
        <f>'[2]Order Form'!J4436</f>
        <v>0</v>
      </c>
      <c r="L4487">
        <f>'[2]Order Form'!K4436</f>
        <v>0</v>
      </c>
      <c r="M4487">
        <f>'[2]Order Form'!L4246</f>
        <v>0</v>
      </c>
    </row>
    <row r="4488" spans="3:13" ht="15" hidden="1" customHeight="1" outlineLevel="1" x14ac:dyDescent="0.25">
      <c r="C4488" s="59" t="s">
        <v>37</v>
      </c>
      <c r="D4488" s="59" t="s">
        <v>37</v>
      </c>
      <c r="E4488">
        <f>'[2]Order Form'!D4437</f>
        <v>0</v>
      </c>
      <c r="F4488">
        <f>'[2]Order Form'!E4437</f>
        <v>0</v>
      </c>
      <c r="G4488">
        <f>'[2]Order Form'!F4437</f>
        <v>0</v>
      </c>
      <c r="H4488">
        <f>'[2]Order Form'!G4437</f>
        <v>0</v>
      </c>
      <c r="I4488">
        <f>'[2]Order Form'!H4437</f>
        <v>0</v>
      </c>
      <c r="J4488">
        <f>'[2]Order Form'!I4437</f>
        <v>0</v>
      </c>
      <c r="K4488">
        <f>'[2]Order Form'!J4437</f>
        <v>0</v>
      </c>
      <c r="L4488">
        <f>'[2]Order Form'!K4437</f>
        <v>0</v>
      </c>
      <c r="M4488">
        <f>'[2]Order Form'!L4247</f>
        <v>0</v>
      </c>
    </row>
    <row r="4489" spans="3:13" ht="15" hidden="1" customHeight="1" outlineLevel="1" x14ac:dyDescent="0.25">
      <c r="C4489" s="59" t="s">
        <v>37</v>
      </c>
      <c r="D4489" s="59" t="s">
        <v>37</v>
      </c>
      <c r="E4489">
        <f>'[2]Order Form'!D4438</f>
        <v>0</v>
      </c>
      <c r="F4489">
        <f>'[2]Order Form'!E4438</f>
        <v>0</v>
      </c>
      <c r="G4489">
        <f>'[2]Order Form'!F4438</f>
        <v>0</v>
      </c>
      <c r="H4489">
        <f>'[2]Order Form'!G4438</f>
        <v>0</v>
      </c>
      <c r="I4489">
        <f>'[2]Order Form'!H4438</f>
        <v>0</v>
      </c>
      <c r="J4489">
        <f>'[2]Order Form'!I4438</f>
        <v>0</v>
      </c>
      <c r="K4489">
        <f>'[2]Order Form'!J4438</f>
        <v>0</v>
      </c>
      <c r="L4489">
        <f>'[2]Order Form'!K4438</f>
        <v>0</v>
      </c>
      <c r="M4489">
        <f>'[2]Order Form'!L4248</f>
        <v>0</v>
      </c>
    </row>
    <row r="4490" spans="3:13" ht="15" hidden="1" customHeight="1" outlineLevel="1" x14ac:dyDescent="0.25">
      <c r="C4490" s="59" t="s">
        <v>37</v>
      </c>
      <c r="D4490" s="59" t="s">
        <v>37</v>
      </c>
      <c r="E4490">
        <f>'[2]Order Form'!D4439</f>
        <v>0</v>
      </c>
      <c r="F4490">
        <f>'[2]Order Form'!E4439</f>
        <v>0</v>
      </c>
      <c r="G4490">
        <f>'[2]Order Form'!F4439</f>
        <v>0</v>
      </c>
      <c r="H4490">
        <f>'[2]Order Form'!G4439</f>
        <v>0</v>
      </c>
      <c r="I4490">
        <f>'[2]Order Form'!H4439</f>
        <v>0</v>
      </c>
      <c r="J4490">
        <f>'[2]Order Form'!I4439</f>
        <v>0</v>
      </c>
      <c r="K4490">
        <f>'[2]Order Form'!J4439</f>
        <v>0</v>
      </c>
      <c r="L4490">
        <f>'[2]Order Form'!K4439</f>
        <v>0</v>
      </c>
      <c r="M4490">
        <f>'[2]Order Form'!L4249</f>
        <v>0</v>
      </c>
    </row>
    <row r="4491" spans="3:13" ht="15" hidden="1" customHeight="1" outlineLevel="1" x14ac:dyDescent="0.25">
      <c r="C4491" s="59" t="s">
        <v>37</v>
      </c>
      <c r="D4491" s="59" t="s">
        <v>37</v>
      </c>
      <c r="E4491">
        <f>'[2]Order Form'!D4440</f>
        <v>0</v>
      </c>
      <c r="F4491">
        <f>'[2]Order Form'!E4440</f>
        <v>0</v>
      </c>
      <c r="G4491">
        <f>'[2]Order Form'!F4440</f>
        <v>0</v>
      </c>
      <c r="H4491">
        <f>'[2]Order Form'!G4440</f>
        <v>0</v>
      </c>
      <c r="I4491">
        <f>'[2]Order Form'!H4440</f>
        <v>0</v>
      </c>
      <c r="J4491">
        <f>'[2]Order Form'!I4440</f>
        <v>0</v>
      </c>
      <c r="K4491">
        <f>'[2]Order Form'!J4440</f>
        <v>0</v>
      </c>
      <c r="L4491">
        <f>'[2]Order Form'!K4440</f>
        <v>0</v>
      </c>
      <c r="M4491">
        <f>'[2]Order Form'!L4250</f>
        <v>0</v>
      </c>
    </row>
    <row r="4492" spans="3:13" ht="15" hidden="1" customHeight="1" outlineLevel="1" x14ac:dyDescent="0.25">
      <c r="C4492" s="59" t="s">
        <v>37</v>
      </c>
      <c r="D4492" s="59" t="s">
        <v>37</v>
      </c>
      <c r="E4492">
        <f>'[2]Order Form'!D4441</f>
        <v>0</v>
      </c>
      <c r="F4492">
        <f>'[2]Order Form'!E4441</f>
        <v>0</v>
      </c>
      <c r="G4492">
        <f>'[2]Order Form'!F4441</f>
        <v>0</v>
      </c>
      <c r="H4492">
        <f>'[2]Order Form'!G4441</f>
        <v>0</v>
      </c>
      <c r="I4492">
        <f>'[2]Order Form'!H4441</f>
        <v>0</v>
      </c>
      <c r="J4492">
        <f>'[2]Order Form'!I4441</f>
        <v>0</v>
      </c>
      <c r="K4492">
        <f>'[2]Order Form'!J4441</f>
        <v>0</v>
      </c>
      <c r="L4492">
        <f>'[2]Order Form'!K4441</f>
        <v>0</v>
      </c>
      <c r="M4492">
        <f>'[2]Order Form'!L4251</f>
        <v>0</v>
      </c>
    </row>
    <row r="4493" spans="3:13" ht="15" hidden="1" customHeight="1" outlineLevel="1" x14ac:dyDescent="0.25">
      <c r="C4493" s="59" t="s">
        <v>37</v>
      </c>
      <c r="D4493" s="59" t="s">
        <v>37</v>
      </c>
      <c r="E4493">
        <f>'[2]Order Form'!D4442</f>
        <v>0</v>
      </c>
      <c r="F4493">
        <f>'[2]Order Form'!E4442</f>
        <v>0</v>
      </c>
      <c r="G4493">
        <f>'[2]Order Form'!F4442</f>
        <v>0</v>
      </c>
      <c r="H4493">
        <f>'[2]Order Form'!G4442</f>
        <v>0</v>
      </c>
      <c r="I4493">
        <f>'[2]Order Form'!H4442</f>
        <v>0</v>
      </c>
      <c r="J4493">
        <f>'[2]Order Form'!I4442</f>
        <v>0</v>
      </c>
      <c r="K4493">
        <f>'[2]Order Form'!J4442</f>
        <v>0</v>
      </c>
      <c r="L4493">
        <f>'[2]Order Form'!K4442</f>
        <v>0</v>
      </c>
      <c r="M4493">
        <f>'[2]Order Form'!L4252</f>
        <v>0</v>
      </c>
    </row>
    <row r="4494" spans="3:13" ht="15" hidden="1" customHeight="1" outlineLevel="1" x14ac:dyDescent="0.25">
      <c r="C4494" s="59" t="s">
        <v>37</v>
      </c>
      <c r="D4494" s="59" t="s">
        <v>37</v>
      </c>
      <c r="E4494">
        <f>'[2]Order Form'!D4443</f>
        <v>0</v>
      </c>
      <c r="F4494">
        <f>'[2]Order Form'!E4443</f>
        <v>0</v>
      </c>
      <c r="G4494">
        <f>'[2]Order Form'!F4443</f>
        <v>0</v>
      </c>
      <c r="H4494">
        <f>'[2]Order Form'!G4443</f>
        <v>0</v>
      </c>
      <c r="I4494">
        <f>'[2]Order Form'!H4443</f>
        <v>0</v>
      </c>
      <c r="J4494">
        <f>'[2]Order Form'!I4443</f>
        <v>0</v>
      </c>
      <c r="K4494">
        <f>'[2]Order Form'!J4443</f>
        <v>0</v>
      </c>
      <c r="L4494">
        <f>'[2]Order Form'!K4443</f>
        <v>0</v>
      </c>
      <c r="M4494">
        <f>'[2]Order Form'!L4253</f>
        <v>0</v>
      </c>
    </row>
    <row r="4495" spans="3:13" ht="15" hidden="1" customHeight="1" outlineLevel="1" x14ac:dyDescent="0.25">
      <c r="C4495" s="59" t="s">
        <v>37</v>
      </c>
      <c r="D4495" s="59" t="s">
        <v>37</v>
      </c>
      <c r="E4495">
        <f>'[2]Order Form'!D4444</f>
        <v>0</v>
      </c>
      <c r="F4495">
        <f>'[2]Order Form'!E4444</f>
        <v>0</v>
      </c>
      <c r="G4495">
        <f>'[2]Order Form'!F4444</f>
        <v>0</v>
      </c>
      <c r="H4495">
        <f>'[2]Order Form'!G4444</f>
        <v>0</v>
      </c>
      <c r="I4495">
        <f>'[2]Order Form'!H4444</f>
        <v>0</v>
      </c>
      <c r="J4495">
        <f>'[2]Order Form'!I4444</f>
        <v>0</v>
      </c>
      <c r="K4495">
        <f>'[2]Order Form'!J4444</f>
        <v>0</v>
      </c>
      <c r="L4495">
        <f>'[2]Order Form'!K4444</f>
        <v>0</v>
      </c>
      <c r="M4495">
        <f>'[2]Order Form'!L4254</f>
        <v>0</v>
      </c>
    </row>
    <row r="4496" spans="3:13" ht="15" hidden="1" customHeight="1" outlineLevel="1" x14ac:dyDescent="0.25">
      <c r="C4496" s="59" t="s">
        <v>37</v>
      </c>
      <c r="D4496" s="59" t="s">
        <v>37</v>
      </c>
      <c r="E4496">
        <f>'[2]Order Form'!D4445</f>
        <v>0</v>
      </c>
      <c r="F4496">
        <f>'[2]Order Form'!E4445</f>
        <v>0</v>
      </c>
      <c r="G4496">
        <f>'[2]Order Form'!F4445</f>
        <v>0</v>
      </c>
      <c r="H4496">
        <f>'[2]Order Form'!G4445</f>
        <v>0</v>
      </c>
      <c r="I4496">
        <f>'[2]Order Form'!H4445</f>
        <v>0</v>
      </c>
      <c r="J4496">
        <f>'[2]Order Form'!I4445</f>
        <v>0</v>
      </c>
      <c r="K4496">
        <f>'[2]Order Form'!J4445</f>
        <v>0</v>
      </c>
      <c r="L4496">
        <f>'[2]Order Form'!K4445</f>
        <v>0</v>
      </c>
      <c r="M4496">
        <f>'[2]Order Form'!L4255</f>
        <v>0</v>
      </c>
    </row>
    <row r="4497" spans="3:13" ht="15" hidden="1" customHeight="1" outlineLevel="1" x14ac:dyDescent="0.25">
      <c r="C4497" s="59" t="s">
        <v>37</v>
      </c>
      <c r="D4497" s="59" t="s">
        <v>37</v>
      </c>
      <c r="E4497">
        <f>'[2]Order Form'!D4446</f>
        <v>0</v>
      </c>
      <c r="F4497">
        <f>'[2]Order Form'!E4446</f>
        <v>0</v>
      </c>
      <c r="G4497">
        <f>'[2]Order Form'!F4446</f>
        <v>0</v>
      </c>
      <c r="H4497">
        <f>'[2]Order Form'!G4446</f>
        <v>0</v>
      </c>
      <c r="I4497">
        <f>'[2]Order Form'!H4446</f>
        <v>0</v>
      </c>
      <c r="J4497">
        <f>'[2]Order Form'!I4446</f>
        <v>0</v>
      </c>
      <c r="K4497">
        <f>'[2]Order Form'!J4446</f>
        <v>0</v>
      </c>
      <c r="L4497">
        <f>'[2]Order Form'!K4446</f>
        <v>0</v>
      </c>
      <c r="M4497">
        <f>'[2]Order Form'!L4256</f>
        <v>0</v>
      </c>
    </row>
    <row r="4498" spans="3:13" ht="15" hidden="1" customHeight="1" outlineLevel="1" x14ac:dyDescent="0.25">
      <c r="C4498" s="59" t="s">
        <v>37</v>
      </c>
      <c r="D4498" s="59" t="s">
        <v>37</v>
      </c>
      <c r="E4498">
        <f>'[2]Order Form'!D4447</f>
        <v>0</v>
      </c>
      <c r="F4498">
        <f>'[2]Order Form'!E4447</f>
        <v>0</v>
      </c>
      <c r="G4498">
        <f>'[2]Order Form'!F4447</f>
        <v>0</v>
      </c>
      <c r="H4498">
        <f>'[2]Order Form'!G4447</f>
        <v>0</v>
      </c>
      <c r="I4498">
        <f>'[2]Order Form'!H4447</f>
        <v>0</v>
      </c>
      <c r="J4498">
        <f>'[2]Order Form'!I4447</f>
        <v>0</v>
      </c>
      <c r="K4498">
        <f>'[2]Order Form'!J4447</f>
        <v>0</v>
      </c>
      <c r="L4498">
        <f>'[2]Order Form'!K4447</f>
        <v>0</v>
      </c>
      <c r="M4498">
        <f>'[2]Order Form'!L4257</f>
        <v>0</v>
      </c>
    </row>
    <row r="4499" spans="3:13" ht="15" hidden="1" customHeight="1" outlineLevel="1" x14ac:dyDescent="0.25">
      <c r="C4499" s="59" t="s">
        <v>37</v>
      </c>
      <c r="D4499" s="59" t="s">
        <v>37</v>
      </c>
      <c r="E4499">
        <f>'[2]Order Form'!D4448</f>
        <v>0</v>
      </c>
      <c r="F4499">
        <f>'[2]Order Form'!E4448</f>
        <v>0</v>
      </c>
      <c r="G4499">
        <f>'[2]Order Form'!F4448</f>
        <v>0</v>
      </c>
      <c r="H4499">
        <f>'[2]Order Form'!G4448</f>
        <v>0</v>
      </c>
      <c r="I4499">
        <f>'[2]Order Form'!H4448</f>
        <v>0</v>
      </c>
      <c r="J4499">
        <f>'[2]Order Form'!I4448</f>
        <v>0</v>
      </c>
      <c r="K4499">
        <f>'[2]Order Form'!J4448</f>
        <v>0</v>
      </c>
      <c r="L4499">
        <f>'[2]Order Form'!K4448</f>
        <v>0</v>
      </c>
      <c r="M4499">
        <f>'[2]Order Form'!L4258</f>
        <v>0</v>
      </c>
    </row>
    <row r="4500" spans="3:13" ht="15" hidden="1" customHeight="1" outlineLevel="1" x14ac:dyDescent="0.25">
      <c r="C4500" s="59" t="s">
        <v>37</v>
      </c>
      <c r="D4500" s="59" t="s">
        <v>37</v>
      </c>
      <c r="E4500">
        <f>'[2]Order Form'!D4449</f>
        <v>0</v>
      </c>
      <c r="F4500">
        <f>'[2]Order Form'!E4449</f>
        <v>0</v>
      </c>
      <c r="G4500">
        <f>'[2]Order Form'!F4449</f>
        <v>0</v>
      </c>
      <c r="H4500">
        <f>'[2]Order Form'!G4449</f>
        <v>0</v>
      </c>
      <c r="I4500">
        <f>'[2]Order Form'!H4449</f>
        <v>0</v>
      </c>
      <c r="J4500">
        <f>'[2]Order Form'!I4449</f>
        <v>0</v>
      </c>
      <c r="K4500">
        <f>'[2]Order Form'!J4449</f>
        <v>0</v>
      </c>
      <c r="L4500">
        <f>'[2]Order Form'!K4449</f>
        <v>0</v>
      </c>
      <c r="M4500">
        <f>'[2]Order Form'!L4259</f>
        <v>0</v>
      </c>
    </row>
    <row r="4501" spans="3:13" ht="15" hidden="1" customHeight="1" outlineLevel="1" x14ac:dyDescent="0.25">
      <c r="C4501" s="59" t="s">
        <v>37</v>
      </c>
      <c r="D4501" s="59" t="s">
        <v>37</v>
      </c>
      <c r="E4501">
        <f>'[2]Order Form'!D4450</f>
        <v>0</v>
      </c>
      <c r="F4501">
        <f>'[2]Order Form'!E4450</f>
        <v>0</v>
      </c>
      <c r="G4501">
        <f>'[2]Order Form'!F4450</f>
        <v>0</v>
      </c>
      <c r="H4501">
        <f>'[2]Order Form'!G4450</f>
        <v>0</v>
      </c>
      <c r="I4501">
        <f>'[2]Order Form'!H4450</f>
        <v>0</v>
      </c>
      <c r="J4501">
        <f>'[2]Order Form'!I4450</f>
        <v>0</v>
      </c>
      <c r="K4501">
        <f>'[2]Order Form'!J4450</f>
        <v>0</v>
      </c>
      <c r="L4501">
        <f>'[2]Order Form'!K4450</f>
        <v>0</v>
      </c>
      <c r="M4501">
        <f>'[2]Order Form'!L4260</f>
        <v>0</v>
      </c>
    </row>
    <row r="4502" spans="3:13" ht="15" hidden="1" customHeight="1" outlineLevel="1" x14ac:dyDescent="0.25">
      <c r="C4502" s="59" t="s">
        <v>37</v>
      </c>
      <c r="D4502" s="59" t="s">
        <v>37</v>
      </c>
      <c r="E4502">
        <f>'[2]Order Form'!D4451</f>
        <v>0</v>
      </c>
      <c r="F4502">
        <f>'[2]Order Form'!E4451</f>
        <v>0</v>
      </c>
      <c r="G4502">
        <f>'[2]Order Form'!F4451</f>
        <v>0</v>
      </c>
      <c r="H4502">
        <f>'[2]Order Form'!G4451</f>
        <v>0</v>
      </c>
      <c r="I4502">
        <f>'[2]Order Form'!H4451</f>
        <v>0</v>
      </c>
      <c r="J4502">
        <f>'[2]Order Form'!I4451</f>
        <v>0</v>
      </c>
      <c r="K4502">
        <f>'[2]Order Form'!J4451</f>
        <v>0</v>
      </c>
      <c r="L4502">
        <f>'[2]Order Form'!K4451</f>
        <v>0</v>
      </c>
      <c r="M4502">
        <f>'[2]Order Form'!L4261</f>
        <v>0</v>
      </c>
    </row>
    <row r="4503" spans="3:13" ht="15" hidden="1" customHeight="1" outlineLevel="1" x14ac:dyDescent="0.25">
      <c r="C4503" s="59" t="s">
        <v>37</v>
      </c>
      <c r="D4503" s="59" t="s">
        <v>37</v>
      </c>
      <c r="E4503">
        <f>'[2]Order Form'!D4452</f>
        <v>0</v>
      </c>
      <c r="F4503">
        <f>'[2]Order Form'!E4452</f>
        <v>0</v>
      </c>
      <c r="G4503">
        <f>'[2]Order Form'!F4452</f>
        <v>0</v>
      </c>
      <c r="H4503">
        <f>'[2]Order Form'!G4452</f>
        <v>0</v>
      </c>
      <c r="I4503">
        <f>'[2]Order Form'!H4452</f>
        <v>0</v>
      </c>
      <c r="J4503">
        <f>'[2]Order Form'!I4452</f>
        <v>0</v>
      </c>
      <c r="K4503">
        <f>'[2]Order Form'!J4452</f>
        <v>0</v>
      </c>
      <c r="L4503">
        <f>'[2]Order Form'!K4452</f>
        <v>0</v>
      </c>
      <c r="M4503">
        <f>'[2]Order Form'!L4262</f>
        <v>0</v>
      </c>
    </row>
    <row r="4504" spans="3:13" ht="15" hidden="1" customHeight="1" outlineLevel="1" x14ac:dyDescent="0.25">
      <c r="C4504" s="59" t="s">
        <v>37</v>
      </c>
      <c r="D4504" s="59" t="s">
        <v>37</v>
      </c>
      <c r="E4504">
        <f>'[2]Order Form'!D4453</f>
        <v>0</v>
      </c>
      <c r="F4504">
        <f>'[2]Order Form'!E4453</f>
        <v>0</v>
      </c>
      <c r="G4504">
        <f>'[2]Order Form'!F4453</f>
        <v>0</v>
      </c>
      <c r="H4504">
        <f>'[2]Order Form'!G4453</f>
        <v>0</v>
      </c>
      <c r="I4504">
        <f>'[2]Order Form'!H4453</f>
        <v>0</v>
      </c>
      <c r="J4504">
        <f>'[2]Order Form'!I4453</f>
        <v>0</v>
      </c>
      <c r="K4504">
        <f>'[2]Order Form'!J4453</f>
        <v>0</v>
      </c>
      <c r="L4504">
        <f>'[2]Order Form'!K4453</f>
        <v>0</v>
      </c>
      <c r="M4504">
        <f>'[2]Order Form'!L4263</f>
        <v>0</v>
      </c>
    </row>
    <row r="4505" spans="3:13" ht="15" hidden="1" customHeight="1" outlineLevel="1" x14ac:dyDescent="0.25">
      <c r="C4505" s="59" t="s">
        <v>37</v>
      </c>
      <c r="D4505" s="59" t="s">
        <v>37</v>
      </c>
      <c r="E4505">
        <f>'[2]Order Form'!D4454</f>
        <v>0</v>
      </c>
      <c r="F4505">
        <f>'[2]Order Form'!E4454</f>
        <v>0</v>
      </c>
      <c r="G4505">
        <f>'[2]Order Form'!F4454</f>
        <v>0</v>
      </c>
      <c r="H4505">
        <f>'[2]Order Form'!G4454</f>
        <v>0</v>
      </c>
      <c r="I4505">
        <f>'[2]Order Form'!H4454</f>
        <v>0</v>
      </c>
      <c r="J4505">
        <f>'[2]Order Form'!I4454</f>
        <v>0</v>
      </c>
      <c r="K4505">
        <f>'[2]Order Form'!J4454</f>
        <v>0</v>
      </c>
      <c r="L4505">
        <f>'[2]Order Form'!K4454</f>
        <v>0</v>
      </c>
      <c r="M4505">
        <f>'[2]Order Form'!L4264</f>
        <v>0</v>
      </c>
    </row>
    <row r="4506" spans="3:13" ht="15" hidden="1" customHeight="1" outlineLevel="1" x14ac:dyDescent="0.25">
      <c r="C4506" s="59" t="s">
        <v>37</v>
      </c>
      <c r="D4506" s="59" t="s">
        <v>37</v>
      </c>
      <c r="E4506">
        <f>'[2]Order Form'!D4455</f>
        <v>0</v>
      </c>
      <c r="F4506">
        <f>'[2]Order Form'!E4455</f>
        <v>0</v>
      </c>
      <c r="G4506">
        <f>'[2]Order Form'!F4455</f>
        <v>0</v>
      </c>
      <c r="H4506">
        <f>'[2]Order Form'!G4455</f>
        <v>0</v>
      </c>
      <c r="I4506">
        <f>'[2]Order Form'!H4455</f>
        <v>0</v>
      </c>
      <c r="J4506">
        <f>'[2]Order Form'!I4455</f>
        <v>0</v>
      </c>
      <c r="K4506">
        <f>'[2]Order Form'!J4455</f>
        <v>0</v>
      </c>
      <c r="L4506">
        <f>'[2]Order Form'!K4455</f>
        <v>0</v>
      </c>
      <c r="M4506">
        <f>'[2]Order Form'!L4265</f>
        <v>0</v>
      </c>
    </row>
    <row r="4507" spans="3:13" ht="15" hidden="1" customHeight="1" outlineLevel="1" x14ac:dyDescent="0.25">
      <c r="C4507" s="59" t="s">
        <v>37</v>
      </c>
      <c r="D4507" s="59" t="s">
        <v>37</v>
      </c>
      <c r="E4507">
        <f>'[2]Order Form'!D4456</f>
        <v>0</v>
      </c>
      <c r="F4507">
        <f>'[2]Order Form'!E4456</f>
        <v>0</v>
      </c>
      <c r="G4507">
        <f>'[2]Order Form'!F4456</f>
        <v>0</v>
      </c>
      <c r="H4507">
        <f>'[2]Order Form'!G4456</f>
        <v>0</v>
      </c>
      <c r="I4507">
        <f>'[2]Order Form'!H4456</f>
        <v>0</v>
      </c>
      <c r="J4507">
        <f>'[2]Order Form'!I4456</f>
        <v>0</v>
      </c>
      <c r="K4507">
        <f>'[2]Order Form'!J4456</f>
        <v>0</v>
      </c>
      <c r="L4507">
        <f>'[2]Order Form'!K4456</f>
        <v>0</v>
      </c>
      <c r="M4507">
        <f>'[2]Order Form'!L4266</f>
        <v>0</v>
      </c>
    </row>
    <row r="4508" spans="3:13" ht="15" hidden="1" customHeight="1" outlineLevel="1" x14ac:dyDescent="0.25">
      <c r="C4508" s="59" t="s">
        <v>37</v>
      </c>
      <c r="D4508" s="59" t="s">
        <v>37</v>
      </c>
      <c r="E4508">
        <f>'[2]Order Form'!D4457</f>
        <v>0</v>
      </c>
      <c r="F4508">
        <f>'[2]Order Form'!E4457</f>
        <v>0</v>
      </c>
      <c r="G4508">
        <f>'[2]Order Form'!F4457</f>
        <v>0</v>
      </c>
      <c r="H4508">
        <f>'[2]Order Form'!G4457</f>
        <v>0</v>
      </c>
      <c r="I4508">
        <f>'[2]Order Form'!H4457</f>
        <v>0</v>
      </c>
      <c r="J4508">
        <f>'[2]Order Form'!I4457</f>
        <v>0</v>
      </c>
      <c r="K4508">
        <f>'[2]Order Form'!J4457</f>
        <v>0</v>
      </c>
      <c r="L4508">
        <f>'[2]Order Form'!K4457</f>
        <v>0</v>
      </c>
      <c r="M4508">
        <f>'[2]Order Form'!L4267</f>
        <v>0</v>
      </c>
    </row>
    <row r="4509" spans="3:13" ht="15" hidden="1" customHeight="1" outlineLevel="1" x14ac:dyDescent="0.25">
      <c r="C4509" s="59" t="s">
        <v>37</v>
      </c>
      <c r="D4509" s="59" t="s">
        <v>37</v>
      </c>
      <c r="E4509">
        <f>'[2]Order Form'!D4458</f>
        <v>0</v>
      </c>
      <c r="F4509">
        <f>'[2]Order Form'!E4458</f>
        <v>0</v>
      </c>
      <c r="G4509">
        <f>'[2]Order Form'!F4458</f>
        <v>0</v>
      </c>
      <c r="H4509">
        <f>'[2]Order Form'!G4458</f>
        <v>0</v>
      </c>
      <c r="I4509">
        <f>'[2]Order Form'!H4458</f>
        <v>0</v>
      </c>
      <c r="J4509">
        <f>'[2]Order Form'!I4458</f>
        <v>0</v>
      </c>
      <c r="K4509">
        <f>'[2]Order Form'!J4458</f>
        <v>0</v>
      </c>
      <c r="L4509">
        <f>'[2]Order Form'!K4458</f>
        <v>0</v>
      </c>
      <c r="M4509">
        <f>'[2]Order Form'!L4268</f>
        <v>0</v>
      </c>
    </row>
    <row r="4510" spans="3:13" ht="15" hidden="1" customHeight="1" outlineLevel="1" x14ac:dyDescent="0.25">
      <c r="C4510" s="59" t="s">
        <v>37</v>
      </c>
      <c r="D4510" s="59" t="s">
        <v>37</v>
      </c>
      <c r="E4510">
        <f>'[2]Order Form'!D4459</f>
        <v>0</v>
      </c>
      <c r="F4510">
        <f>'[2]Order Form'!E4459</f>
        <v>0</v>
      </c>
      <c r="G4510">
        <f>'[2]Order Form'!F4459</f>
        <v>0</v>
      </c>
      <c r="H4510">
        <f>'[2]Order Form'!G4459</f>
        <v>0</v>
      </c>
      <c r="I4510">
        <f>'[2]Order Form'!H4459</f>
        <v>0</v>
      </c>
      <c r="J4510">
        <f>'[2]Order Form'!I4459</f>
        <v>0</v>
      </c>
      <c r="K4510">
        <f>'[2]Order Form'!J4459</f>
        <v>0</v>
      </c>
      <c r="L4510">
        <f>'[2]Order Form'!K4459</f>
        <v>0</v>
      </c>
      <c r="M4510">
        <f>'[2]Order Form'!L4269</f>
        <v>0</v>
      </c>
    </row>
    <row r="4511" spans="3:13" ht="15" hidden="1" customHeight="1" outlineLevel="1" x14ac:dyDescent="0.25">
      <c r="C4511" s="59" t="s">
        <v>37</v>
      </c>
      <c r="D4511" s="59" t="s">
        <v>37</v>
      </c>
      <c r="E4511">
        <f>'[2]Order Form'!D4460</f>
        <v>0</v>
      </c>
      <c r="F4511">
        <f>'[2]Order Form'!E4460</f>
        <v>0</v>
      </c>
      <c r="G4511">
        <f>'[2]Order Form'!F4460</f>
        <v>0</v>
      </c>
      <c r="H4511">
        <f>'[2]Order Form'!G4460</f>
        <v>0</v>
      </c>
      <c r="I4511">
        <f>'[2]Order Form'!H4460</f>
        <v>0</v>
      </c>
      <c r="J4511">
        <f>'[2]Order Form'!I4460</f>
        <v>0</v>
      </c>
      <c r="K4511">
        <f>'[2]Order Form'!J4460</f>
        <v>0</v>
      </c>
      <c r="L4511">
        <f>'[2]Order Form'!K4460</f>
        <v>0</v>
      </c>
      <c r="M4511">
        <f>'[2]Order Form'!L4270</f>
        <v>0</v>
      </c>
    </row>
    <row r="4512" spans="3:13" ht="15" hidden="1" customHeight="1" outlineLevel="1" x14ac:dyDescent="0.25">
      <c r="C4512" s="59" t="s">
        <v>37</v>
      </c>
      <c r="D4512" s="59" t="s">
        <v>37</v>
      </c>
      <c r="E4512">
        <f>'[2]Order Form'!D4461</f>
        <v>0</v>
      </c>
      <c r="F4512">
        <f>'[2]Order Form'!E4461</f>
        <v>0</v>
      </c>
      <c r="G4512">
        <f>'[2]Order Form'!F4461</f>
        <v>0</v>
      </c>
      <c r="H4512">
        <f>'[2]Order Form'!G4461</f>
        <v>0</v>
      </c>
      <c r="I4512">
        <f>'[2]Order Form'!H4461</f>
        <v>0</v>
      </c>
      <c r="J4512">
        <f>'[2]Order Form'!I4461</f>
        <v>0</v>
      </c>
      <c r="K4512">
        <f>'[2]Order Form'!J4461</f>
        <v>0</v>
      </c>
      <c r="L4512">
        <f>'[2]Order Form'!K4461</f>
        <v>0</v>
      </c>
      <c r="M4512">
        <f>'[2]Order Form'!L4271</f>
        <v>0</v>
      </c>
    </row>
    <row r="4513" spans="3:13" ht="15" hidden="1" customHeight="1" outlineLevel="1" x14ac:dyDescent="0.25">
      <c r="C4513" s="59" t="s">
        <v>37</v>
      </c>
      <c r="D4513" s="59" t="s">
        <v>37</v>
      </c>
      <c r="E4513">
        <f>'[2]Order Form'!D4462</f>
        <v>0</v>
      </c>
      <c r="F4513">
        <f>'[2]Order Form'!E4462</f>
        <v>0</v>
      </c>
      <c r="G4513">
        <f>'[2]Order Form'!F4462</f>
        <v>0</v>
      </c>
      <c r="H4513">
        <f>'[2]Order Form'!G4462</f>
        <v>0</v>
      </c>
      <c r="I4513">
        <f>'[2]Order Form'!H4462</f>
        <v>0</v>
      </c>
      <c r="J4513">
        <f>'[2]Order Form'!I4462</f>
        <v>0</v>
      </c>
      <c r="K4513">
        <f>'[2]Order Form'!J4462</f>
        <v>0</v>
      </c>
      <c r="L4513">
        <f>'[2]Order Form'!K4462</f>
        <v>0</v>
      </c>
      <c r="M4513">
        <f>'[2]Order Form'!L4272</f>
        <v>0</v>
      </c>
    </row>
    <row r="4514" spans="3:13" ht="15" hidden="1" customHeight="1" outlineLevel="1" x14ac:dyDescent="0.25">
      <c r="C4514" s="59" t="s">
        <v>37</v>
      </c>
      <c r="D4514" s="59" t="s">
        <v>37</v>
      </c>
      <c r="E4514">
        <f>'[2]Order Form'!D4463</f>
        <v>0</v>
      </c>
      <c r="F4514">
        <f>'[2]Order Form'!E4463</f>
        <v>0</v>
      </c>
      <c r="G4514">
        <f>'[2]Order Form'!F4463</f>
        <v>0</v>
      </c>
      <c r="H4514">
        <f>'[2]Order Form'!G4463</f>
        <v>0</v>
      </c>
      <c r="I4514">
        <f>'[2]Order Form'!H4463</f>
        <v>0</v>
      </c>
      <c r="J4514">
        <f>'[2]Order Form'!I4463</f>
        <v>0</v>
      </c>
      <c r="K4514">
        <f>'[2]Order Form'!J4463</f>
        <v>0</v>
      </c>
      <c r="L4514">
        <f>'[2]Order Form'!K4463</f>
        <v>0</v>
      </c>
      <c r="M4514">
        <f>'[2]Order Form'!L4273</f>
        <v>0</v>
      </c>
    </row>
    <row r="4515" spans="3:13" ht="15" hidden="1" customHeight="1" outlineLevel="1" x14ac:dyDescent="0.25">
      <c r="C4515" s="59" t="s">
        <v>37</v>
      </c>
      <c r="D4515" s="59" t="s">
        <v>37</v>
      </c>
      <c r="E4515">
        <f>'[2]Order Form'!D4464</f>
        <v>0</v>
      </c>
      <c r="F4515">
        <f>'[2]Order Form'!E4464</f>
        <v>0</v>
      </c>
      <c r="G4515">
        <f>'[2]Order Form'!F4464</f>
        <v>0</v>
      </c>
      <c r="H4515">
        <f>'[2]Order Form'!G4464</f>
        <v>0</v>
      </c>
      <c r="I4515">
        <f>'[2]Order Form'!H4464</f>
        <v>0</v>
      </c>
      <c r="J4515">
        <f>'[2]Order Form'!I4464</f>
        <v>0</v>
      </c>
      <c r="K4515">
        <f>'[2]Order Form'!J4464</f>
        <v>0</v>
      </c>
      <c r="L4515">
        <f>'[2]Order Form'!K4464</f>
        <v>0</v>
      </c>
      <c r="M4515">
        <f>'[2]Order Form'!L4274</f>
        <v>0</v>
      </c>
    </row>
    <row r="4516" spans="3:13" ht="15" hidden="1" customHeight="1" outlineLevel="1" x14ac:dyDescent="0.25">
      <c r="C4516" s="59" t="s">
        <v>37</v>
      </c>
      <c r="D4516" s="59" t="s">
        <v>37</v>
      </c>
      <c r="E4516">
        <f>'[2]Order Form'!D4465</f>
        <v>0</v>
      </c>
      <c r="F4516">
        <f>'[2]Order Form'!E4465</f>
        <v>0</v>
      </c>
      <c r="G4516">
        <f>'[2]Order Form'!F4465</f>
        <v>0</v>
      </c>
      <c r="H4516">
        <f>'[2]Order Form'!G4465</f>
        <v>0</v>
      </c>
      <c r="I4516">
        <f>'[2]Order Form'!H4465</f>
        <v>0</v>
      </c>
      <c r="J4516">
        <f>'[2]Order Form'!I4465</f>
        <v>0</v>
      </c>
      <c r="K4516">
        <f>'[2]Order Form'!J4465</f>
        <v>0</v>
      </c>
      <c r="L4516">
        <f>'[2]Order Form'!K4465</f>
        <v>0</v>
      </c>
      <c r="M4516">
        <f>'[2]Order Form'!L4275</f>
        <v>0</v>
      </c>
    </row>
    <row r="4517" spans="3:13" ht="15" hidden="1" customHeight="1" outlineLevel="1" x14ac:dyDescent="0.25">
      <c r="C4517" s="59" t="s">
        <v>37</v>
      </c>
      <c r="D4517" s="59" t="s">
        <v>37</v>
      </c>
      <c r="E4517">
        <f>'[2]Order Form'!D4466</f>
        <v>0</v>
      </c>
      <c r="F4517">
        <f>'[2]Order Form'!E4466</f>
        <v>0</v>
      </c>
      <c r="G4517">
        <f>'[2]Order Form'!F4466</f>
        <v>0</v>
      </c>
      <c r="H4517">
        <f>'[2]Order Form'!G4466</f>
        <v>0</v>
      </c>
      <c r="I4517">
        <f>'[2]Order Form'!H4466</f>
        <v>0</v>
      </c>
      <c r="J4517">
        <f>'[2]Order Form'!I4466</f>
        <v>0</v>
      </c>
      <c r="K4517">
        <f>'[2]Order Form'!J4466</f>
        <v>0</v>
      </c>
      <c r="L4517">
        <f>'[2]Order Form'!K4466</f>
        <v>0</v>
      </c>
      <c r="M4517">
        <f>'[2]Order Form'!L4276</f>
        <v>0</v>
      </c>
    </row>
    <row r="4518" spans="3:13" ht="15" hidden="1" customHeight="1" outlineLevel="1" x14ac:dyDescent="0.25">
      <c r="C4518" s="59" t="s">
        <v>37</v>
      </c>
      <c r="D4518" s="59" t="s">
        <v>37</v>
      </c>
      <c r="E4518">
        <f>'[2]Order Form'!D4467</f>
        <v>0</v>
      </c>
      <c r="F4518">
        <f>'[2]Order Form'!E4467</f>
        <v>0</v>
      </c>
      <c r="G4518">
        <f>'[2]Order Form'!F4467</f>
        <v>0</v>
      </c>
      <c r="H4518">
        <f>'[2]Order Form'!G4467</f>
        <v>0</v>
      </c>
      <c r="I4518">
        <f>'[2]Order Form'!H4467</f>
        <v>0</v>
      </c>
      <c r="J4518">
        <f>'[2]Order Form'!I4467</f>
        <v>0</v>
      </c>
      <c r="K4518">
        <f>'[2]Order Form'!J4467</f>
        <v>0</v>
      </c>
      <c r="L4518">
        <f>'[2]Order Form'!K4467</f>
        <v>0</v>
      </c>
      <c r="M4518">
        <f>'[2]Order Form'!L4277</f>
        <v>0</v>
      </c>
    </row>
    <row r="4519" spans="3:13" ht="15" hidden="1" customHeight="1" outlineLevel="1" x14ac:dyDescent="0.25">
      <c r="C4519" s="59" t="s">
        <v>37</v>
      </c>
      <c r="D4519" s="59" t="s">
        <v>37</v>
      </c>
      <c r="E4519">
        <f>'[2]Order Form'!D4468</f>
        <v>0</v>
      </c>
      <c r="F4519">
        <f>'[2]Order Form'!E4468</f>
        <v>0</v>
      </c>
      <c r="G4519">
        <f>'[2]Order Form'!F4468</f>
        <v>0</v>
      </c>
      <c r="H4519">
        <f>'[2]Order Form'!G4468</f>
        <v>0</v>
      </c>
      <c r="I4519">
        <f>'[2]Order Form'!H4468</f>
        <v>0</v>
      </c>
      <c r="J4519">
        <f>'[2]Order Form'!I4468</f>
        <v>0</v>
      </c>
      <c r="K4519">
        <f>'[2]Order Form'!J4468</f>
        <v>0</v>
      </c>
      <c r="L4519">
        <f>'[2]Order Form'!K4468</f>
        <v>0</v>
      </c>
      <c r="M4519">
        <f>'[2]Order Form'!L4278</f>
        <v>0</v>
      </c>
    </row>
    <row r="4520" spans="3:13" ht="15" hidden="1" customHeight="1" outlineLevel="1" x14ac:dyDescent="0.25">
      <c r="C4520" s="59" t="s">
        <v>37</v>
      </c>
      <c r="D4520" s="59" t="s">
        <v>37</v>
      </c>
      <c r="E4520">
        <f>'[2]Order Form'!D4469</f>
        <v>0</v>
      </c>
      <c r="F4520">
        <f>'[2]Order Form'!E4469</f>
        <v>0</v>
      </c>
      <c r="G4520">
        <f>'[2]Order Form'!F4469</f>
        <v>0</v>
      </c>
      <c r="H4520">
        <f>'[2]Order Form'!G4469</f>
        <v>0</v>
      </c>
      <c r="I4520">
        <f>'[2]Order Form'!H4469</f>
        <v>0</v>
      </c>
      <c r="J4520">
        <f>'[2]Order Form'!I4469</f>
        <v>0</v>
      </c>
      <c r="K4520">
        <f>'[2]Order Form'!J4469</f>
        <v>0</v>
      </c>
      <c r="L4520">
        <f>'[2]Order Form'!K4469</f>
        <v>0</v>
      </c>
      <c r="M4520">
        <f>'[2]Order Form'!L4279</f>
        <v>0</v>
      </c>
    </row>
    <row r="4521" spans="3:13" ht="15" hidden="1" customHeight="1" outlineLevel="1" x14ac:dyDescent="0.25">
      <c r="C4521" s="59" t="s">
        <v>37</v>
      </c>
      <c r="D4521" s="59" t="s">
        <v>37</v>
      </c>
      <c r="E4521">
        <f>'[2]Order Form'!D4470</f>
        <v>0</v>
      </c>
      <c r="F4521">
        <f>'[2]Order Form'!E4470</f>
        <v>0</v>
      </c>
      <c r="G4521">
        <f>'[2]Order Form'!F4470</f>
        <v>0</v>
      </c>
      <c r="H4521">
        <f>'[2]Order Form'!G4470</f>
        <v>0</v>
      </c>
      <c r="I4521">
        <f>'[2]Order Form'!H4470</f>
        <v>0</v>
      </c>
      <c r="J4521">
        <f>'[2]Order Form'!I4470</f>
        <v>0</v>
      </c>
      <c r="K4521">
        <f>'[2]Order Form'!J4470</f>
        <v>0</v>
      </c>
      <c r="L4521">
        <f>'[2]Order Form'!K4470</f>
        <v>0</v>
      </c>
      <c r="M4521">
        <f>'[2]Order Form'!L4280</f>
        <v>0</v>
      </c>
    </row>
    <row r="4522" spans="3:13" ht="15" hidden="1" customHeight="1" outlineLevel="1" x14ac:dyDescent="0.25">
      <c r="C4522" s="59" t="s">
        <v>37</v>
      </c>
      <c r="D4522" s="59" t="s">
        <v>37</v>
      </c>
      <c r="E4522">
        <f>'[2]Order Form'!D4471</f>
        <v>0</v>
      </c>
      <c r="F4522">
        <f>'[2]Order Form'!E4471</f>
        <v>0</v>
      </c>
      <c r="G4522">
        <f>'[2]Order Form'!F4471</f>
        <v>0</v>
      </c>
      <c r="H4522">
        <f>'[2]Order Form'!G4471</f>
        <v>0</v>
      </c>
      <c r="I4522">
        <f>'[2]Order Form'!H4471</f>
        <v>0</v>
      </c>
      <c r="J4522">
        <f>'[2]Order Form'!I4471</f>
        <v>0</v>
      </c>
      <c r="K4522">
        <f>'[2]Order Form'!J4471</f>
        <v>0</v>
      </c>
      <c r="L4522">
        <f>'[2]Order Form'!K4471</f>
        <v>0</v>
      </c>
      <c r="M4522">
        <f>'[2]Order Form'!L4281</f>
        <v>0</v>
      </c>
    </row>
    <row r="4523" spans="3:13" ht="15" hidden="1" customHeight="1" outlineLevel="1" x14ac:dyDescent="0.25">
      <c r="C4523" s="59" t="s">
        <v>37</v>
      </c>
      <c r="D4523" s="59" t="s">
        <v>37</v>
      </c>
      <c r="E4523">
        <f>'[2]Order Form'!D4472</f>
        <v>0</v>
      </c>
      <c r="F4523">
        <f>'[2]Order Form'!E4472</f>
        <v>0</v>
      </c>
      <c r="G4523">
        <f>'[2]Order Form'!F4472</f>
        <v>0</v>
      </c>
      <c r="H4523">
        <f>'[2]Order Form'!G4472</f>
        <v>0</v>
      </c>
      <c r="I4523">
        <f>'[2]Order Form'!H4472</f>
        <v>0</v>
      </c>
      <c r="J4523">
        <f>'[2]Order Form'!I4472</f>
        <v>0</v>
      </c>
      <c r="K4523">
        <f>'[2]Order Form'!J4472</f>
        <v>0</v>
      </c>
      <c r="L4523">
        <f>'[2]Order Form'!K4472</f>
        <v>0</v>
      </c>
      <c r="M4523">
        <f>'[2]Order Form'!L4282</f>
        <v>0</v>
      </c>
    </row>
    <row r="4524" spans="3:13" ht="15" hidden="1" customHeight="1" outlineLevel="1" x14ac:dyDescent="0.25">
      <c r="C4524" s="59" t="s">
        <v>37</v>
      </c>
      <c r="D4524" s="59" t="s">
        <v>37</v>
      </c>
      <c r="E4524">
        <f>'[2]Order Form'!D4473</f>
        <v>0</v>
      </c>
      <c r="F4524">
        <f>'[2]Order Form'!E4473</f>
        <v>0</v>
      </c>
      <c r="G4524">
        <f>'[2]Order Form'!F4473</f>
        <v>0</v>
      </c>
      <c r="H4524">
        <f>'[2]Order Form'!G4473</f>
        <v>0</v>
      </c>
      <c r="I4524">
        <f>'[2]Order Form'!H4473</f>
        <v>0</v>
      </c>
      <c r="J4524">
        <f>'[2]Order Form'!I4473</f>
        <v>0</v>
      </c>
      <c r="K4524">
        <f>'[2]Order Form'!J4473</f>
        <v>0</v>
      </c>
      <c r="L4524">
        <f>'[2]Order Form'!K4473</f>
        <v>0</v>
      </c>
      <c r="M4524">
        <f>'[2]Order Form'!L4283</f>
        <v>0</v>
      </c>
    </row>
    <row r="4525" spans="3:13" ht="15" hidden="1" customHeight="1" outlineLevel="1" x14ac:dyDescent="0.25">
      <c r="C4525" s="59" t="s">
        <v>37</v>
      </c>
      <c r="D4525" s="59" t="s">
        <v>37</v>
      </c>
      <c r="E4525">
        <f>'[2]Order Form'!D4474</f>
        <v>0</v>
      </c>
      <c r="F4525">
        <f>'[2]Order Form'!E4474</f>
        <v>0</v>
      </c>
      <c r="G4525">
        <f>'[2]Order Form'!F4474</f>
        <v>0</v>
      </c>
      <c r="H4525">
        <f>'[2]Order Form'!G4474</f>
        <v>0</v>
      </c>
      <c r="I4525">
        <f>'[2]Order Form'!H4474</f>
        <v>0</v>
      </c>
      <c r="J4525">
        <f>'[2]Order Form'!I4474</f>
        <v>0</v>
      </c>
      <c r="K4525">
        <f>'[2]Order Form'!J4474</f>
        <v>0</v>
      </c>
      <c r="L4525">
        <f>'[2]Order Form'!K4474</f>
        <v>0</v>
      </c>
      <c r="M4525">
        <f>'[2]Order Form'!L4284</f>
        <v>0</v>
      </c>
    </row>
    <row r="4526" spans="3:13" ht="15" hidden="1" customHeight="1" outlineLevel="1" x14ac:dyDescent="0.25">
      <c r="C4526" s="59" t="s">
        <v>37</v>
      </c>
      <c r="D4526" s="59" t="s">
        <v>37</v>
      </c>
      <c r="E4526">
        <f>'[2]Order Form'!D4475</f>
        <v>0</v>
      </c>
      <c r="F4526">
        <f>'[2]Order Form'!E4475</f>
        <v>0</v>
      </c>
      <c r="G4526">
        <f>'[2]Order Form'!F4475</f>
        <v>0</v>
      </c>
      <c r="H4526">
        <f>'[2]Order Form'!G4475</f>
        <v>0</v>
      </c>
      <c r="I4526">
        <f>'[2]Order Form'!H4475</f>
        <v>0</v>
      </c>
      <c r="J4526">
        <f>'[2]Order Form'!I4475</f>
        <v>0</v>
      </c>
      <c r="K4526">
        <f>'[2]Order Form'!J4475</f>
        <v>0</v>
      </c>
      <c r="L4526">
        <f>'[2]Order Form'!K4475</f>
        <v>0</v>
      </c>
      <c r="M4526">
        <f>'[2]Order Form'!L4285</f>
        <v>0</v>
      </c>
    </row>
    <row r="4527" spans="3:13" ht="15" hidden="1" customHeight="1" outlineLevel="1" x14ac:dyDescent="0.25">
      <c r="C4527" s="59" t="s">
        <v>37</v>
      </c>
      <c r="D4527" s="59" t="s">
        <v>37</v>
      </c>
      <c r="E4527">
        <f>'[2]Order Form'!D4476</f>
        <v>0</v>
      </c>
      <c r="F4527">
        <f>'[2]Order Form'!E4476</f>
        <v>0</v>
      </c>
      <c r="G4527">
        <f>'[2]Order Form'!F4476</f>
        <v>0</v>
      </c>
      <c r="H4527">
        <f>'[2]Order Form'!G4476</f>
        <v>0</v>
      </c>
      <c r="I4527">
        <f>'[2]Order Form'!H4476</f>
        <v>0</v>
      </c>
      <c r="J4527">
        <f>'[2]Order Form'!I4476</f>
        <v>0</v>
      </c>
      <c r="K4527">
        <f>'[2]Order Form'!J4476</f>
        <v>0</v>
      </c>
      <c r="L4527">
        <f>'[2]Order Form'!K4476</f>
        <v>0</v>
      </c>
      <c r="M4527">
        <f>'[2]Order Form'!L4286</f>
        <v>0</v>
      </c>
    </row>
    <row r="4528" spans="3:13" ht="15" hidden="1" customHeight="1" outlineLevel="1" x14ac:dyDescent="0.25">
      <c r="C4528" s="59" t="s">
        <v>37</v>
      </c>
      <c r="D4528" s="59" t="s">
        <v>37</v>
      </c>
      <c r="E4528">
        <f>'[2]Order Form'!D4477</f>
        <v>0</v>
      </c>
      <c r="F4528">
        <f>'[2]Order Form'!E4477</f>
        <v>0</v>
      </c>
      <c r="G4528">
        <f>'[2]Order Form'!F4477</f>
        <v>0</v>
      </c>
      <c r="H4528">
        <f>'[2]Order Form'!G4477</f>
        <v>0</v>
      </c>
      <c r="I4528">
        <f>'[2]Order Form'!H4477</f>
        <v>0</v>
      </c>
      <c r="J4528">
        <f>'[2]Order Form'!I4477</f>
        <v>0</v>
      </c>
      <c r="K4528">
        <f>'[2]Order Form'!J4477</f>
        <v>0</v>
      </c>
      <c r="L4528">
        <f>'[2]Order Form'!K4477</f>
        <v>0</v>
      </c>
      <c r="M4528">
        <f>'[2]Order Form'!L4287</f>
        <v>0</v>
      </c>
    </row>
    <row r="4529" spans="3:13" ht="15" hidden="1" customHeight="1" outlineLevel="1" x14ac:dyDescent="0.25">
      <c r="C4529" s="59" t="s">
        <v>37</v>
      </c>
      <c r="D4529" s="59" t="s">
        <v>37</v>
      </c>
      <c r="E4529">
        <f>'[2]Order Form'!D4478</f>
        <v>0</v>
      </c>
      <c r="F4529">
        <f>'[2]Order Form'!E4478</f>
        <v>0</v>
      </c>
      <c r="G4529">
        <f>'[2]Order Form'!F4478</f>
        <v>0</v>
      </c>
      <c r="H4529">
        <f>'[2]Order Form'!G4478</f>
        <v>0</v>
      </c>
      <c r="I4529">
        <f>'[2]Order Form'!H4478</f>
        <v>0</v>
      </c>
      <c r="J4529">
        <f>'[2]Order Form'!I4478</f>
        <v>0</v>
      </c>
      <c r="K4529">
        <f>'[2]Order Form'!J4478</f>
        <v>0</v>
      </c>
      <c r="L4529">
        <f>'[2]Order Form'!K4478</f>
        <v>0</v>
      </c>
      <c r="M4529">
        <f>'[2]Order Form'!L4288</f>
        <v>0</v>
      </c>
    </row>
    <row r="4530" spans="3:13" ht="15" hidden="1" customHeight="1" outlineLevel="1" x14ac:dyDescent="0.25">
      <c r="C4530" s="59" t="s">
        <v>37</v>
      </c>
      <c r="D4530" s="59" t="s">
        <v>37</v>
      </c>
      <c r="E4530">
        <f>'[2]Order Form'!D4479</f>
        <v>0</v>
      </c>
      <c r="F4530">
        <f>'[2]Order Form'!E4479</f>
        <v>0</v>
      </c>
      <c r="G4530">
        <f>'[2]Order Form'!F4479</f>
        <v>0</v>
      </c>
      <c r="H4530">
        <f>'[2]Order Form'!G4479</f>
        <v>0</v>
      </c>
      <c r="I4530">
        <f>'[2]Order Form'!H4479</f>
        <v>0</v>
      </c>
      <c r="J4530">
        <f>'[2]Order Form'!I4479</f>
        <v>0</v>
      </c>
      <c r="K4530">
        <f>'[2]Order Form'!J4479</f>
        <v>0</v>
      </c>
      <c r="L4530">
        <f>'[2]Order Form'!K4479</f>
        <v>0</v>
      </c>
      <c r="M4530">
        <f>'[2]Order Form'!L4289</f>
        <v>0</v>
      </c>
    </row>
    <row r="4531" spans="3:13" ht="15" hidden="1" customHeight="1" outlineLevel="1" x14ac:dyDescent="0.25">
      <c r="C4531" s="59" t="s">
        <v>37</v>
      </c>
      <c r="D4531" s="59" t="s">
        <v>37</v>
      </c>
      <c r="E4531">
        <f>'[2]Order Form'!D4480</f>
        <v>0</v>
      </c>
      <c r="F4531">
        <f>'[2]Order Form'!E4480</f>
        <v>0</v>
      </c>
      <c r="G4531">
        <f>'[2]Order Form'!F4480</f>
        <v>0</v>
      </c>
      <c r="H4531">
        <f>'[2]Order Form'!G4480</f>
        <v>0</v>
      </c>
      <c r="I4531">
        <f>'[2]Order Form'!H4480</f>
        <v>0</v>
      </c>
      <c r="J4531">
        <f>'[2]Order Form'!I4480</f>
        <v>0</v>
      </c>
      <c r="K4531">
        <f>'[2]Order Form'!J4480</f>
        <v>0</v>
      </c>
      <c r="L4531">
        <f>'[2]Order Form'!K4480</f>
        <v>0</v>
      </c>
      <c r="M4531">
        <f>'[2]Order Form'!L4290</f>
        <v>0</v>
      </c>
    </row>
    <row r="4532" spans="3:13" ht="15" hidden="1" customHeight="1" outlineLevel="1" x14ac:dyDescent="0.25">
      <c r="C4532" s="59" t="s">
        <v>37</v>
      </c>
      <c r="D4532" s="59" t="s">
        <v>37</v>
      </c>
      <c r="E4532">
        <f>'[2]Order Form'!D4481</f>
        <v>0</v>
      </c>
      <c r="F4532">
        <f>'[2]Order Form'!E4481</f>
        <v>0</v>
      </c>
      <c r="G4532">
        <f>'[2]Order Form'!F4481</f>
        <v>0</v>
      </c>
      <c r="H4532">
        <f>'[2]Order Form'!G4481</f>
        <v>0</v>
      </c>
      <c r="I4532">
        <f>'[2]Order Form'!H4481</f>
        <v>0</v>
      </c>
      <c r="J4532">
        <f>'[2]Order Form'!I4481</f>
        <v>0</v>
      </c>
      <c r="K4532">
        <f>'[2]Order Form'!J4481</f>
        <v>0</v>
      </c>
      <c r="L4532">
        <f>'[2]Order Form'!K4481</f>
        <v>0</v>
      </c>
      <c r="M4532">
        <f>'[2]Order Form'!L4291</f>
        <v>0</v>
      </c>
    </row>
    <row r="4533" spans="3:13" ht="15" hidden="1" customHeight="1" outlineLevel="1" x14ac:dyDescent="0.25">
      <c r="C4533" s="59" t="s">
        <v>37</v>
      </c>
      <c r="D4533" s="59" t="s">
        <v>37</v>
      </c>
      <c r="E4533">
        <f>'[2]Order Form'!D4482</f>
        <v>0</v>
      </c>
      <c r="F4533">
        <f>'[2]Order Form'!E4482</f>
        <v>0</v>
      </c>
      <c r="G4533">
        <f>'[2]Order Form'!F4482</f>
        <v>0</v>
      </c>
      <c r="H4533">
        <f>'[2]Order Form'!G4482</f>
        <v>0</v>
      </c>
      <c r="I4533">
        <f>'[2]Order Form'!H4482</f>
        <v>0</v>
      </c>
      <c r="J4533">
        <f>'[2]Order Form'!I4482</f>
        <v>0</v>
      </c>
      <c r="K4533">
        <f>'[2]Order Form'!J4482</f>
        <v>0</v>
      </c>
      <c r="L4533">
        <f>'[2]Order Form'!K4482</f>
        <v>0</v>
      </c>
      <c r="M4533">
        <f>'[2]Order Form'!L4292</f>
        <v>0</v>
      </c>
    </row>
    <row r="4534" spans="3:13" ht="15" hidden="1" customHeight="1" outlineLevel="1" x14ac:dyDescent="0.25">
      <c r="C4534" s="59" t="s">
        <v>37</v>
      </c>
      <c r="D4534" s="59" t="s">
        <v>37</v>
      </c>
      <c r="E4534">
        <f>'[2]Order Form'!D4483</f>
        <v>0</v>
      </c>
      <c r="F4534">
        <f>'[2]Order Form'!E4483</f>
        <v>0</v>
      </c>
      <c r="G4534">
        <f>'[2]Order Form'!F4483</f>
        <v>0</v>
      </c>
      <c r="H4534">
        <f>'[2]Order Form'!G4483</f>
        <v>0</v>
      </c>
      <c r="I4534">
        <f>'[2]Order Form'!H4483</f>
        <v>0</v>
      </c>
      <c r="J4534">
        <f>'[2]Order Form'!I4483</f>
        <v>0</v>
      </c>
      <c r="K4534">
        <f>'[2]Order Form'!J4483</f>
        <v>0</v>
      </c>
      <c r="L4534">
        <f>'[2]Order Form'!K4483</f>
        <v>0</v>
      </c>
      <c r="M4534">
        <f>'[2]Order Form'!L4293</f>
        <v>0</v>
      </c>
    </row>
    <row r="4535" spans="3:13" ht="15" hidden="1" customHeight="1" outlineLevel="1" x14ac:dyDescent="0.25">
      <c r="C4535" s="59" t="s">
        <v>37</v>
      </c>
      <c r="D4535" s="59" t="s">
        <v>37</v>
      </c>
      <c r="E4535">
        <f>'[2]Order Form'!D4484</f>
        <v>0</v>
      </c>
      <c r="F4535">
        <f>'[2]Order Form'!E4484</f>
        <v>0</v>
      </c>
      <c r="G4535">
        <f>'[2]Order Form'!F4484</f>
        <v>0</v>
      </c>
      <c r="H4535">
        <f>'[2]Order Form'!G4484</f>
        <v>0</v>
      </c>
      <c r="I4535">
        <f>'[2]Order Form'!H4484</f>
        <v>0</v>
      </c>
      <c r="J4535">
        <f>'[2]Order Form'!I4484</f>
        <v>0</v>
      </c>
      <c r="K4535">
        <f>'[2]Order Form'!J4484</f>
        <v>0</v>
      </c>
      <c r="L4535">
        <f>'[2]Order Form'!K4484</f>
        <v>0</v>
      </c>
      <c r="M4535">
        <f>'[2]Order Form'!L4294</f>
        <v>0</v>
      </c>
    </row>
    <row r="4536" spans="3:13" ht="15" hidden="1" customHeight="1" outlineLevel="1" x14ac:dyDescent="0.25">
      <c r="C4536" s="59" t="s">
        <v>37</v>
      </c>
      <c r="D4536" s="59" t="s">
        <v>37</v>
      </c>
      <c r="E4536">
        <f>'[2]Order Form'!D4485</f>
        <v>0</v>
      </c>
      <c r="F4536">
        <f>'[2]Order Form'!E4485</f>
        <v>0</v>
      </c>
      <c r="G4536">
        <f>'[2]Order Form'!F4485</f>
        <v>0</v>
      </c>
      <c r="H4536">
        <f>'[2]Order Form'!G4485</f>
        <v>0</v>
      </c>
      <c r="I4536">
        <f>'[2]Order Form'!H4485</f>
        <v>0</v>
      </c>
      <c r="J4536">
        <f>'[2]Order Form'!I4485</f>
        <v>0</v>
      </c>
      <c r="K4536">
        <f>'[2]Order Form'!J4485</f>
        <v>0</v>
      </c>
      <c r="L4536">
        <f>'[2]Order Form'!K4485</f>
        <v>0</v>
      </c>
      <c r="M4536">
        <f>'[2]Order Form'!L4295</f>
        <v>0</v>
      </c>
    </row>
    <row r="4537" spans="3:13" ht="15" hidden="1" customHeight="1" outlineLevel="1" x14ac:dyDescent="0.25">
      <c r="C4537" s="59" t="s">
        <v>37</v>
      </c>
      <c r="D4537" s="59" t="s">
        <v>37</v>
      </c>
      <c r="E4537">
        <f>'[2]Order Form'!D4486</f>
        <v>0</v>
      </c>
      <c r="F4537">
        <f>'[2]Order Form'!E4486</f>
        <v>0</v>
      </c>
      <c r="G4537">
        <f>'[2]Order Form'!F4486</f>
        <v>0</v>
      </c>
      <c r="H4537">
        <f>'[2]Order Form'!G4486</f>
        <v>0</v>
      </c>
      <c r="I4537">
        <f>'[2]Order Form'!H4486</f>
        <v>0</v>
      </c>
      <c r="J4537">
        <f>'[2]Order Form'!I4486</f>
        <v>0</v>
      </c>
      <c r="K4537">
        <f>'[2]Order Form'!J4486</f>
        <v>0</v>
      </c>
      <c r="L4537">
        <f>'[2]Order Form'!K4486</f>
        <v>0</v>
      </c>
      <c r="M4537">
        <f>'[2]Order Form'!L4296</f>
        <v>0</v>
      </c>
    </row>
    <row r="4538" spans="3:13" ht="15" hidden="1" customHeight="1" outlineLevel="1" x14ac:dyDescent="0.25">
      <c r="C4538" s="59" t="s">
        <v>37</v>
      </c>
      <c r="D4538" s="59" t="s">
        <v>37</v>
      </c>
      <c r="E4538">
        <f>'[2]Order Form'!D4487</f>
        <v>0</v>
      </c>
      <c r="F4538">
        <f>'[2]Order Form'!E4487</f>
        <v>0</v>
      </c>
      <c r="G4538">
        <f>'[2]Order Form'!F4487</f>
        <v>0</v>
      </c>
      <c r="H4538">
        <f>'[2]Order Form'!G4487</f>
        <v>0</v>
      </c>
      <c r="I4538">
        <f>'[2]Order Form'!H4487</f>
        <v>0</v>
      </c>
      <c r="J4538">
        <f>'[2]Order Form'!I4487</f>
        <v>0</v>
      </c>
      <c r="K4538">
        <f>'[2]Order Form'!J4487</f>
        <v>0</v>
      </c>
      <c r="L4538">
        <f>'[2]Order Form'!K4487</f>
        <v>0</v>
      </c>
      <c r="M4538">
        <f>'[2]Order Form'!L4297</f>
        <v>0</v>
      </c>
    </row>
    <row r="4539" spans="3:13" ht="15" hidden="1" customHeight="1" outlineLevel="1" x14ac:dyDescent="0.25">
      <c r="C4539" s="59" t="s">
        <v>37</v>
      </c>
      <c r="D4539" s="59" t="s">
        <v>37</v>
      </c>
      <c r="E4539">
        <f>'[2]Order Form'!D4488</f>
        <v>0</v>
      </c>
      <c r="F4539">
        <f>'[2]Order Form'!E4488</f>
        <v>0</v>
      </c>
      <c r="G4539">
        <f>'[2]Order Form'!F4488</f>
        <v>0</v>
      </c>
      <c r="H4539">
        <f>'[2]Order Form'!G4488</f>
        <v>0</v>
      </c>
      <c r="I4539">
        <f>'[2]Order Form'!H4488</f>
        <v>0</v>
      </c>
      <c r="J4539">
        <f>'[2]Order Form'!I4488</f>
        <v>0</v>
      </c>
      <c r="K4539">
        <f>'[2]Order Form'!J4488</f>
        <v>0</v>
      </c>
      <c r="L4539">
        <f>'[2]Order Form'!K4488</f>
        <v>0</v>
      </c>
      <c r="M4539">
        <f>'[2]Order Form'!L4298</f>
        <v>0</v>
      </c>
    </row>
    <row r="4540" spans="3:13" ht="15" hidden="1" customHeight="1" outlineLevel="1" x14ac:dyDescent="0.25">
      <c r="C4540" s="59" t="s">
        <v>37</v>
      </c>
      <c r="D4540" s="59" t="s">
        <v>37</v>
      </c>
      <c r="E4540">
        <f>'[2]Order Form'!D4489</f>
        <v>0</v>
      </c>
      <c r="F4540">
        <f>'[2]Order Form'!E4489</f>
        <v>0</v>
      </c>
      <c r="G4540">
        <f>'[2]Order Form'!F4489</f>
        <v>0</v>
      </c>
      <c r="H4540">
        <f>'[2]Order Form'!G4489</f>
        <v>0</v>
      </c>
      <c r="I4540">
        <f>'[2]Order Form'!H4489</f>
        <v>0</v>
      </c>
      <c r="J4540">
        <f>'[2]Order Form'!I4489</f>
        <v>0</v>
      </c>
      <c r="K4540">
        <f>'[2]Order Form'!J4489</f>
        <v>0</v>
      </c>
      <c r="L4540">
        <f>'[2]Order Form'!K4489</f>
        <v>0</v>
      </c>
      <c r="M4540">
        <f>'[2]Order Form'!L4299</f>
        <v>0</v>
      </c>
    </row>
    <row r="4541" spans="3:13" ht="15" hidden="1" customHeight="1" outlineLevel="1" x14ac:dyDescent="0.25">
      <c r="C4541" s="59" t="s">
        <v>37</v>
      </c>
      <c r="D4541" s="59" t="s">
        <v>37</v>
      </c>
      <c r="E4541">
        <f>'[2]Order Form'!D4490</f>
        <v>0</v>
      </c>
      <c r="F4541">
        <f>'[2]Order Form'!E4490</f>
        <v>0</v>
      </c>
      <c r="G4541">
        <f>'[2]Order Form'!F4490</f>
        <v>0</v>
      </c>
      <c r="H4541">
        <f>'[2]Order Form'!G4490</f>
        <v>0</v>
      </c>
      <c r="I4541">
        <f>'[2]Order Form'!H4490</f>
        <v>0</v>
      </c>
      <c r="J4541">
        <f>'[2]Order Form'!I4490</f>
        <v>0</v>
      </c>
      <c r="K4541">
        <f>'[2]Order Form'!J4490</f>
        <v>0</v>
      </c>
      <c r="L4541">
        <f>'[2]Order Form'!K4490</f>
        <v>0</v>
      </c>
      <c r="M4541">
        <f>'[2]Order Form'!L4300</f>
        <v>0</v>
      </c>
    </row>
    <row r="4542" spans="3:13" ht="15" hidden="1" customHeight="1" outlineLevel="1" x14ac:dyDescent="0.25">
      <c r="C4542" s="59" t="s">
        <v>37</v>
      </c>
      <c r="D4542" s="59" t="s">
        <v>37</v>
      </c>
      <c r="E4542">
        <f>'[2]Order Form'!D4491</f>
        <v>0</v>
      </c>
      <c r="F4542">
        <f>'[2]Order Form'!E4491</f>
        <v>0</v>
      </c>
      <c r="G4542">
        <f>'[2]Order Form'!F4491</f>
        <v>0</v>
      </c>
      <c r="H4542">
        <f>'[2]Order Form'!G4491</f>
        <v>0</v>
      </c>
      <c r="I4542">
        <f>'[2]Order Form'!H4491</f>
        <v>0</v>
      </c>
      <c r="J4542">
        <f>'[2]Order Form'!I4491</f>
        <v>0</v>
      </c>
      <c r="K4542">
        <f>'[2]Order Form'!J4491</f>
        <v>0</v>
      </c>
      <c r="L4542">
        <f>'[2]Order Form'!K4491</f>
        <v>0</v>
      </c>
      <c r="M4542">
        <f>'[2]Order Form'!L4301</f>
        <v>0</v>
      </c>
    </row>
    <row r="4543" spans="3:13" ht="15" hidden="1" customHeight="1" outlineLevel="1" x14ac:dyDescent="0.25">
      <c r="C4543" s="59" t="s">
        <v>37</v>
      </c>
      <c r="D4543" s="59" t="s">
        <v>37</v>
      </c>
      <c r="E4543">
        <f>'[2]Order Form'!D4492</f>
        <v>0</v>
      </c>
      <c r="F4543">
        <f>'[2]Order Form'!E4492</f>
        <v>0</v>
      </c>
      <c r="G4543">
        <f>'[2]Order Form'!F4492</f>
        <v>0</v>
      </c>
      <c r="H4543">
        <f>'[2]Order Form'!G4492</f>
        <v>0</v>
      </c>
      <c r="I4543">
        <f>'[2]Order Form'!H4492</f>
        <v>0</v>
      </c>
      <c r="J4543">
        <f>'[2]Order Form'!I4492</f>
        <v>0</v>
      </c>
      <c r="K4543">
        <f>'[2]Order Form'!J4492</f>
        <v>0</v>
      </c>
      <c r="L4543">
        <f>'[2]Order Form'!K4492</f>
        <v>0</v>
      </c>
      <c r="M4543">
        <f>'[2]Order Form'!L4302</f>
        <v>0</v>
      </c>
    </row>
    <row r="4544" spans="3:13" ht="15" hidden="1" customHeight="1" outlineLevel="1" x14ac:dyDescent="0.25">
      <c r="C4544" s="59" t="s">
        <v>37</v>
      </c>
      <c r="D4544" s="59" t="s">
        <v>37</v>
      </c>
      <c r="E4544">
        <f>'[2]Order Form'!D4493</f>
        <v>0</v>
      </c>
      <c r="F4544">
        <f>'[2]Order Form'!E4493</f>
        <v>0</v>
      </c>
      <c r="G4544">
        <f>'[2]Order Form'!F4493</f>
        <v>0</v>
      </c>
      <c r="H4544">
        <f>'[2]Order Form'!G4493</f>
        <v>0</v>
      </c>
      <c r="I4544">
        <f>'[2]Order Form'!H4493</f>
        <v>0</v>
      </c>
      <c r="J4544">
        <f>'[2]Order Form'!I4493</f>
        <v>0</v>
      </c>
      <c r="K4544">
        <f>'[2]Order Form'!J4493</f>
        <v>0</v>
      </c>
      <c r="L4544">
        <f>'[2]Order Form'!K4493</f>
        <v>0</v>
      </c>
      <c r="M4544">
        <f>'[2]Order Form'!L4303</f>
        <v>0</v>
      </c>
    </row>
    <row r="4545" spans="3:13" ht="15" hidden="1" customHeight="1" outlineLevel="1" x14ac:dyDescent="0.25">
      <c r="C4545" s="59" t="s">
        <v>37</v>
      </c>
      <c r="D4545" s="59" t="s">
        <v>37</v>
      </c>
      <c r="E4545">
        <f>'[2]Order Form'!D4494</f>
        <v>0</v>
      </c>
      <c r="F4545">
        <f>'[2]Order Form'!E4494</f>
        <v>0</v>
      </c>
      <c r="G4545">
        <f>'[2]Order Form'!F4494</f>
        <v>0</v>
      </c>
      <c r="H4545">
        <f>'[2]Order Form'!G4494</f>
        <v>0</v>
      </c>
      <c r="I4545">
        <f>'[2]Order Form'!H4494</f>
        <v>0</v>
      </c>
      <c r="J4545">
        <f>'[2]Order Form'!I4494</f>
        <v>0</v>
      </c>
      <c r="K4545">
        <f>'[2]Order Form'!J4494</f>
        <v>0</v>
      </c>
      <c r="L4545">
        <f>'[2]Order Form'!K4494</f>
        <v>0</v>
      </c>
      <c r="M4545">
        <f>'[2]Order Form'!L4304</f>
        <v>0</v>
      </c>
    </row>
    <row r="4546" spans="3:13" ht="15" hidden="1" customHeight="1" outlineLevel="1" x14ac:dyDescent="0.25">
      <c r="C4546" s="59" t="s">
        <v>37</v>
      </c>
      <c r="D4546" s="59" t="s">
        <v>37</v>
      </c>
      <c r="E4546">
        <f>'[2]Order Form'!D4495</f>
        <v>0</v>
      </c>
      <c r="F4546">
        <f>'[2]Order Form'!E4495</f>
        <v>0</v>
      </c>
      <c r="G4546">
        <f>'[2]Order Form'!F4495</f>
        <v>0</v>
      </c>
      <c r="H4546">
        <f>'[2]Order Form'!G4495</f>
        <v>0</v>
      </c>
      <c r="I4546">
        <f>'[2]Order Form'!H4495</f>
        <v>0</v>
      </c>
      <c r="J4546">
        <f>'[2]Order Form'!I4495</f>
        <v>0</v>
      </c>
      <c r="K4546">
        <f>'[2]Order Form'!J4495</f>
        <v>0</v>
      </c>
      <c r="L4546">
        <f>'[2]Order Form'!K4495</f>
        <v>0</v>
      </c>
      <c r="M4546">
        <f>'[2]Order Form'!L4305</f>
        <v>0</v>
      </c>
    </row>
    <row r="4547" spans="3:13" ht="15" hidden="1" customHeight="1" outlineLevel="1" x14ac:dyDescent="0.25">
      <c r="C4547" s="59" t="s">
        <v>37</v>
      </c>
      <c r="D4547" s="59" t="s">
        <v>37</v>
      </c>
      <c r="E4547">
        <f>'[2]Order Form'!D4496</f>
        <v>0</v>
      </c>
      <c r="F4547">
        <f>'[2]Order Form'!E4496</f>
        <v>0</v>
      </c>
      <c r="G4547">
        <f>'[2]Order Form'!F4496</f>
        <v>0</v>
      </c>
      <c r="H4547">
        <f>'[2]Order Form'!G4496</f>
        <v>0</v>
      </c>
      <c r="I4547">
        <f>'[2]Order Form'!H4496</f>
        <v>0</v>
      </c>
      <c r="J4547">
        <f>'[2]Order Form'!I4496</f>
        <v>0</v>
      </c>
      <c r="K4547">
        <f>'[2]Order Form'!J4496</f>
        <v>0</v>
      </c>
      <c r="L4547">
        <f>'[2]Order Form'!K4496</f>
        <v>0</v>
      </c>
      <c r="M4547">
        <f>'[2]Order Form'!L4306</f>
        <v>0</v>
      </c>
    </row>
    <row r="4548" spans="3:13" ht="15" hidden="1" customHeight="1" outlineLevel="1" x14ac:dyDescent="0.25">
      <c r="C4548" s="59" t="s">
        <v>37</v>
      </c>
      <c r="D4548" s="59" t="s">
        <v>37</v>
      </c>
      <c r="E4548">
        <f>'[2]Order Form'!D4497</f>
        <v>0</v>
      </c>
      <c r="F4548">
        <f>'[2]Order Form'!E4497</f>
        <v>0</v>
      </c>
      <c r="G4548">
        <f>'[2]Order Form'!F4497</f>
        <v>0</v>
      </c>
      <c r="H4548">
        <f>'[2]Order Form'!G4497</f>
        <v>0</v>
      </c>
      <c r="I4548">
        <f>'[2]Order Form'!H4497</f>
        <v>0</v>
      </c>
      <c r="J4548">
        <f>'[2]Order Form'!I4497</f>
        <v>0</v>
      </c>
      <c r="K4548">
        <f>'[2]Order Form'!J4497</f>
        <v>0</v>
      </c>
      <c r="L4548">
        <f>'[2]Order Form'!K4497</f>
        <v>0</v>
      </c>
      <c r="M4548">
        <f>'[2]Order Form'!L4307</f>
        <v>0</v>
      </c>
    </row>
    <row r="4549" spans="3:13" ht="15" hidden="1" customHeight="1" outlineLevel="1" x14ac:dyDescent="0.25">
      <c r="C4549" s="59" t="s">
        <v>37</v>
      </c>
      <c r="D4549" s="59" t="s">
        <v>37</v>
      </c>
      <c r="E4549">
        <f>'[2]Order Form'!D4498</f>
        <v>0</v>
      </c>
      <c r="F4549">
        <f>'[2]Order Form'!E4498</f>
        <v>0</v>
      </c>
      <c r="G4549">
        <f>'[2]Order Form'!F4498</f>
        <v>0</v>
      </c>
      <c r="H4549">
        <f>'[2]Order Form'!G4498</f>
        <v>0</v>
      </c>
      <c r="I4549">
        <f>'[2]Order Form'!H4498</f>
        <v>0</v>
      </c>
      <c r="J4549">
        <f>'[2]Order Form'!I4498</f>
        <v>0</v>
      </c>
      <c r="K4549">
        <f>'[2]Order Form'!J4498</f>
        <v>0</v>
      </c>
      <c r="L4549">
        <f>'[2]Order Form'!K4498</f>
        <v>0</v>
      </c>
      <c r="M4549">
        <f>'[2]Order Form'!L4308</f>
        <v>0</v>
      </c>
    </row>
    <row r="4550" spans="3:13" ht="15" hidden="1" customHeight="1" outlineLevel="1" x14ac:dyDescent="0.25">
      <c r="C4550" s="59" t="s">
        <v>37</v>
      </c>
      <c r="D4550" s="59" t="s">
        <v>37</v>
      </c>
      <c r="E4550">
        <f>'[2]Order Form'!D4499</f>
        <v>0</v>
      </c>
      <c r="F4550">
        <f>'[2]Order Form'!E4499</f>
        <v>0</v>
      </c>
      <c r="G4550">
        <f>'[2]Order Form'!F4499</f>
        <v>0</v>
      </c>
      <c r="H4550">
        <f>'[2]Order Form'!G4499</f>
        <v>0</v>
      </c>
      <c r="I4550">
        <f>'[2]Order Form'!H4499</f>
        <v>0</v>
      </c>
      <c r="J4550">
        <f>'[2]Order Form'!I4499</f>
        <v>0</v>
      </c>
      <c r="K4550">
        <f>'[2]Order Form'!J4499</f>
        <v>0</v>
      </c>
      <c r="L4550">
        <f>'[2]Order Form'!K4499</f>
        <v>0</v>
      </c>
      <c r="M4550">
        <f>'[2]Order Form'!L4309</f>
        <v>0</v>
      </c>
    </row>
    <row r="4551" spans="3:13" ht="15" hidden="1" customHeight="1" outlineLevel="1" x14ac:dyDescent="0.25">
      <c r="C4551" s="59" t="s">
        <v>37</v>
      </c>
      <c r="D4551" s="59" t="s">
        <v>37</v>
      </c>
      <c r="E4551">
        <f>'[2]Order Form'!D4500</f>
        <v>0</v>
      </c>
      <c r="F4551">
        <f>'[2]Order Form'!E4500</f>
        <v>0</v>
      </c>
      <c r="G4551">
        <f>'[2]Order Form'!F4500</f>
        <v>0</v>
      </c>
      <c r="H4551">
        <f>'[2]Order Form'!G4500</f>
        <v>0</v>
      </c>
      <c r="I4551">
        <f>'[2]Order Form'!H4500</f>
        <v>0</v>
      </c>
      <c r="J4551">
        <f>'[2]Order Form'!I4500</f>
        <v>0</v>
      </c>
      <c r="K4551">
        <f>'[2]Order Form'!J4500</f>
        <v>0</v>
      </c>
      <c r="L4551">
        <f>'[2]Order Form'!K4500</f>
        <v>0</v>
      </c>
      <c r="M4551">
        <f>'[2]Order Form'!L4310</f>
        <v>0</v>
      </c>
    </row>
    <row r="4552" spans="3:13" ht="15" hidden="1" customHeight="1" outlineLevel="1" x14ac:dyDescent="0.25">
      <c r="C4552" s="59" t="s">
        <v>37</v>
      </c>
      <c r="D4552" s="59" t="s">
        <v>37</v>
      </c>
      <c r="E4552">
        <f>'[2]Order Form'!D4501</f>
        <v>0</v>
      </c>
      <c r="F4552">
        <f>'[2]Order Form'!E4501</f>
        <v>0</v>
      </c>
      <c r="G4552">
        <f>'[2]Order Form'!F4501</f>
        <v>0</v>
      </c>
      <c r="H4552">
        <f>'[2]Order Form'!G4501</f>
        <v>0</v>
      </c>
      <c r="I4552">
        <f>'[2]Order Form'!H4501</f>
        <v>0</v>
      </c>
      <c r="J4552">
        <f>'[2]Order Form'!I4501</f>
        <v>0</v>
      </c>
      <c r="K4552">
        <f>'[2]Order Form'!J4501</f>
        <v>0</v>
      </c>
      <c r="L4552">
        <f>'[2]Order Form'!K4501</f>
        <v>0</v>
      </c>
      <c r="M4552">
        <f>'[2]Order Form'!L4311</f>
        <v>0</v>
      </c>
    </row>
    <row r="4553" spans="3:13" ht="15" hidden="1" customHeight="1" outlineLevel="1" x14ac:dyDescent="0.25">
      <c r="C4553" s="59" t="s">
        <v>37</v>
      </c>
      <c r="D4553" s="59" t="s">
        <v>37</v>
      </c>
      <c r="E4553">
        <f>'[2]Order Form'!D4502</f>
        <v>0</v>
      </c>
      <c r="F4553">
        <f>'[2]Order Form'!E4502</f>
        <v>0</v>
      </c>
      <c r="G4553">
        <f>'[2]Order Form'!F4502</f>
        <v>0</v>
      </c>
      <c r="H4553">
        <f>'[2]Order Form'!G4502</f>
        <v>0</v>
      </c>
      <c r="I4553">
        <f>'[2]Order Form'!H4502</f>
        <v>0</v>
      </c>
      <c r="J4553">
        <f>'[2]Order Form'!I4502</f>
        <v>0</v>
      </c>
      <c r="K4553">
        <f>'[2]Order Form'!J4502</f>
        <v>0</v>
      </c>
      <c r="L4553">
        <f>'[2]Order Form'!K4502</f>
        <v>0</v>
      </c>
      <c r="M4553">
        <f>'[2]Order Form'!L4312</f>
        <v>0</v>
      </c>
    </row>
    <row r="4554" spans="3:13" ht="15" hidden="1" customHeight="1" outlineLevel="1" x14ac:dyDescent="0.25">
      <c r="C4554" s="59" t="s">
        <v>37</v>
      </c>
      <c r="D4554" s="59" t="s">
        <v>37</v>
      </c>
      <c r="E4554">
        <f>'[2]Order Form'!D4503</f>
        <v>0</v>
      </c>
      <c r="F4554">
        <f>'[2]Order Form'!E4503</f>
        <v>0</v>
      </c>
      <c r="G4554">
        <f>'[2]Order Form'!F4503</f>
        <v>0</v>
      </c>
      <c r="H4554">
        <f>'[2]Order Form'!G4503</f>
        <v>0</v>
      </c>
      <c r="I4554">
        <f>'[2]Order Form'!H4503</f>
        <v>0</v>
      </c>
      <c r="J4554">
        <f>'[2]Order Form'!I4503</f>
        <v>0</v>
      </c>
      <c r="K4554">
        <f>'[2]Order Form'!J4503</f>
        <v>0</v>
      </c>
      <c r="L4554">
        <f>'[2]Order Form'!K4503</f>
        <v>0</v>
      </c>
      <c r="M4554">
        <f>'[2]Order Form'!L4313</f>
        <v>0</v>
      </c>
    </row>
    <row r="4555" spans="3:13" ht="15" hidden="1" customHeight="1" outlineLevel="1" x14ac:dyDescent="0.25">
      <c r="C4555" s="59" t="s">
        <v>37</v>
      </c>
      <c r="D4555" s="59" t="s">
        <v>37</v>
      </c>
      <c r="E4555">
        <f>'[2]Order Form'!D4504</f>
        <v>0</v>
      </c>
      <c r="F4555">
        <f>'[2]Order Form'!E4504</f>
        <v>0</v>
      </c>
      <c r="G4555">
        <f>'[2]Order Form'!F4504</f>
        <v>0</v>
      </c>
      <c r="H4555">
        <f>'[2]Order Form'!G4504</f>
        <v>0</v>
      </c>
      <c r="I4555">
        <f>'[2]Order Form'!H4504</f>
        <v>0</v>
      </c>
      <c r="J4555">
        <f>'[2]Order Form'!I4504</f>
        <v>0</v>
      </c>
      <c r="K4555">
        <f>'[2]Order Form'!J4504</f>
        <v>0</v>
      </c>
      <c r="L4555">
        <f>'[2]Order Form'!K4504</f>
        <v>0</v>
      </c>
      <c r="M4555">
        <f>'[2]Order Form'!L4314</f>
        <v>0</v>
      </c>
    </row>
    <row r="4556" spans="3:13" ht="15" hidden="1" customHeight="1" outlineLevel="1" x14ac:dyDescent="0.25">
      <c r="C4556" s="59" t="s">
        <v>37</v>
      </c>
      <c r="D4556" s="59" t="s">
        <v>37</v>
      </c>
      <c r="E4556">
        <f>'[2]Order Form'!D4505</f>
        <v>0</v>
      </c>
      <c r="F4556">
        <f>'[2]Order Form'!E4505</f>
        <v>0</v>
      </c>
      <c r="G4556">
        <f>'[2]Order Form'!F4505</f>
        <v>0</v>
      </c>
      <c r="H4556">
        <f>'[2]Order Form'!G4505</f>
        <v>0</v>
      </c>
      <c r="I4556">
        <f>'[2]Order Form'!H4505</f>
        <v>0</v>
      </c>
      <c r="J4556">
        <f>'[2]Order Form'!I4505</f>
        <v>0</v>
      </c>
      <c r="K4556">
        <f>'[2]Order Form'!J4505</f>
        <v>0</v>
      </c>
      <c r="L4556">
        <f>'[2]Order Form'!K4505</f>
        <v>0</v>
      </c>
      <c r="M4556">
        <f>'[2]Order Form'!L4315</f>
        <v>0</v>
      </c>
    </row>
    <row r="4557" spans="3:13" ht="15" hidden="1" customHeight="1" outlineLevel="1" x14ac:dyDescent="0.25">
      <c r="C4557" s="59" t="s">
        <v>37</v>
      </c>
      <c r="D4557" s="59" t="s">
        <v>37</v>
      </c>
      <c r="E4557">
        <f>'[2]Order Form'!D4506</f>
        <v>0</v>
      </c>
      <c r="F4557">
        <f>'[2]Order Form'!E4506</f>
        <v>0</v>
      </c>
      <c r="G4557">
        <f>'[2]Order Form'!F4506</f>
        <v>0</v>
      </c>
      <c r="H4557">
        <f>'[2]Order Form'!G4506</f>
        <v>0</v>
      </c>
      <c r="I4557">
        <f>'[2]Order Form'!H4506</f>
        <v>0</v>
      </c>
      <c r="J4557">
        <f>'[2]Order Form'!I4506</f>
        <v>0</v>
      </c>
      <c r="K4557">
        <f>'[2]Order Form'!J4506</f>
        <v>0</v>
      </c>
      <c r="L4557">
        <f>'[2]Order Form'!K4506</f>
        <v>0</v>
      </c>
      <c r="M4557">
        <f>'[2]Order Form'!L4316</f>
        <v>0</v>
      </c>
    </row>
    <row r="4558" spans="3:13" ht="15" hidden="1" customHeight="1" outlineLevel="1" x14ac:dyDescent="0.25">
      <c r="C4558" s="59" t="s">
        <v>37</v>
      </c>
      <c r="D4558" s="59" t="s">
        <v>37</v>
      </c>
      <c r="E4558">
        <f>'[2]Order Form'!D4507</f>
        <v>0</v>
      </c>
      <c r="F4558">
        <f>'[2]Order Form'!E4507</f>
        <v>0</v>
      </c>
      <c r="G4558">
        <f>'[2]Order Form'!F4507</f>
        <v>0</v>
      </c>
      <c r="H4558">
        <f>'[2]Order Form'!G4507</f>
        <v>0</v>
      </c>
      <c r="I4558">
        <f>'[2]Order Form'!H4507</f>
        <v>0</v>
      </c>
      <c r="J4558">
        <f>'[2]Order Form'!I4507</f>
        <v>0</v>
      </c>
      <c r="K4558">
        <f>'[2]Order Form'!J4507</f>
        <v>0</v>
      </c>
      <c r="L4558">
        <f>'[2]Order Form'!K4507</f>
        <v>0</v>
      </c>
      <c r="M4558">
        <f>'[2]Order Form'!L4317</f>
        <v>0</v>
      </c>
    </row>
    <row r="4559" spans="3:13" ht="15" hidden="1" customHeight="1" outlineLevel="1" x14ac:dyDescent="0.25">
      <c r="C4559" s="59" t="s">
        <v>37</v>
      </c>
      <c r="D4559" s="59" t="s">
        <v>37</v>
      </c>
      <c r="E4559">
        <f>'[2]Order Form'!D4508</f>
        <v>0</v>
      </c>
      <c r="F4559">
        <f>'[2]Order Form'!E4508</f>
        <v>0</v>
      </c>
      <c r="G4559">
        <f>'[2]Order Form'!F4508</f>
        <v>0</v>
      </c>
      <c r="H4559">
        <f>'[2]Order Form'!G4508</f>
        <v>0</v>
      </c>
      <c r="I4559">
        <f>'[2]Order Form'!H4508</f>
        <v>0</v>
      </c>
      <c r="J4559">
        <f>'[2]Order Form'!I4508</f>
        <v>0</v>
      </c>
      <c r="K4559">
        <f>'[2]Order Form'!J4508</f>
        <v>0</v>
      </c>
      <c r="L4559">
        <f>'[2]Order Form'!K4508</f>
        <v>0</v>
      </c>
      <c r="M4559">
        <f>'[2]Order Form'!L4318</f>
        <v>0</v>
      </c>
    </row>
    <row r="4560" spans="3:13" ht="15" hidden="1" customHeight="1" outlineLevel="1" x14ac:dyDescent="0.25">
      <c r="C4560" s="59" t="s">
        <v>37</v>
      </c>
      <c r="D4560" s="59" t="s">
        <v>37</v>
      </c>
      <c r="E4560">
        <f>'[2]Order Form'!D4509</f>
        <v>0</v>
      </c>
      <c r="F4560">
        <f>'[2]Order Form'!E4509</f>
        <v>0</v>
      </c>
      <c r="G4560">
        <f>'[2]Order Form'!F4509</f>
        <v>0</v>
      </c>
      <c r="H4560">
        <f>'[2]Order Form'!G4509</f>
        <v>0</v>
      </c>
      <c r="I4560">
        <f>'[2]Order Form'!H4509</f>
        <v>0</v>
      </c>
      <c r="J4560">
        <f>'[2]Order Form'!I4509</f>
        <v>0</v>
      </c>
      <c r="K4560">
        <f>'[2]Order Form'!J4509</f>
        <v>0</v>
      </c>
      <c r="L4560">
        <f>'[2]Order Form'!K4509</f>
        <v>0</v>
      </c>
      <c r="M4560">
        <f>'[2]Order Form'!L4319</f>
        <v>0</v>
      </c>
    </row>
    <row r="4561" spans="3:13" ht="15" hidden="1" customHeight="1" outlineLevel="1" x14ac:dyDescent="0.25">
      <c r="C4561" s="59" t="s">
        <v>37</v>
      </c>
      <c r="D4561" s="59" t="s">
        <v>37</v>
      </c>
      <c r="E4561">
        <f>'[2]Order Form'!D4510</f>
        <v>0</v>
      </c>
      <c r="F4561">
        <f>'[2]Order Form'!E4510</f>
        <v>0</v>
      </c>
      <c r="G4561">
        <f>'[2]Order Form'!F4510</f>
        <v>0</v>
      </c>
      <c r="H4561">
        <f>'[2]Order Form'!G4510</f>
        <v>0</v>
      </c>
      <c r="I4561">
        <f>'[2]Order Form'!H4510</f>
        <v>0</v>
      </c>
      <c r="J4561">
        <f>'[2]Order Form'!I4510</f>
        <v>0</v>
      </c>
      <c r="K4561">
        <f>'[2]Order Form'!J4510</f>
        <v>0</v>
      </c>
      <c r="L4561">
        <f>'[2]Order Form'!K4510</f>
        <v>0</v>
      </c>
      <c r="M4561">
        <f>'[2]Order Form'!L4320</f>
        <v>0</v>
      </c>
    </row>
    <row r="4562" spans="3:13" ht="15" hidden="1" customHeight="1" outlineLevel="1" x14ac:dyDescent="0.25">
      <c r="C4562" s="59" t="s">
        <v>37</v>
      </c>
      <c r="D4562" s="59" t="s">
        <v>37</v>
      </c>
      <c r="E4562">
        <f>'[2]Order Form'!D4511</f>
        <v>0</v>
      </c>
      <c r="F4562">
        <f>'[2]Order Form'!E4511</f>
        <v>0</v>
      </c>
      <c r="G4562">
        <f>'[2]Order Form'!F4511</f>
        <v>0</v>
      </c>
      <c r="H4562">
        <f>'[2]Order Form'!G4511</f>
        <v>0</v>
      </c>
      <c r="I4562">
        <f>'[2]Order Form'!H4511</f>
        <v>0</v>
      </c>
      <c r="J4562">
        <f>'[2]Order Form'!I4511</f>
        <v>0</v>
      </c>
      <c r="K4562">
        <f>'[2]Order Form'!J4511</f>
        <v>0</v>
      </c>
      <c r="L4562">
        <f>'[2]Order Form'!K4511</f>
        <v>0</v>
      </c>
      <c r="M4562">
        <f>'[2]Order Form'!L4321</f>
        <v>0</v>
      </c>
    </row>
    <row r="4563" spans="3:13" ht="15" hidden="1" customHeight="1" outlineLevel="1" x14ac:dyDescent="0.25">
      <c r="C4563" s="59" t="s">
        <v>37</v>
      </c>
      <c r="D4563" s="59" t="s">
        <v>37</v>
      </c>
      <c r="E4563">
        <f>'[2]Order Form'!D4512</f>
        <v>0</v>
      </c>
      <c r="F4563">
        <f>'[2]Order Form'!E4512</f>
        <v>0</v>
      </c>
      <c r="G4563">
        <f>'[2]Order Form'!F4512</f>
        <v>0</v>
      </c>
      <c r="H4563">
        <f>'[2]Order Form'!G4512</f>
        <v>0</v>
      </c>
      <c r="I4563">
        <f>'[2]Order Form'!H4512</f>
        <v>0</v>
      </c>
      <c r="J4563">
        <f>'[2]Order Form'!I4512</f>
        <v>0</v>
      </c>
      <c r="K4563">
        <f>'[2]Order Form'!J4512</f>
        <v>0</v>
      </c>
      <c r="L4563">
        <f>'[2]Order Form'!K4512</f>
        <v>0</v>
      </c>
      <c r="M4563">
        <f>'[2]Order Form'!L4322</f>
        <v>0</v>
      </c>
    </row>
    <row r="4564" spans="3:13" ht="15" hidden="1" customHeight="1" outlineLevel="1" x14ac:dyDescent="0.25">
      <c r="C4564" s="59" t="s">
        <v>37</v>
      </c>
      <c r="D4564" s="59" t="s">
        <v>37</v>
      </c>
      <c r="E4564">
        <f>'[2]Order Form'!D4513</f>
        <v>0</v>
      </c>
      <c r="F4564">
        <f>'[2]Order Form'!E4513</f>
        <v>0</v>
      </c>
      <c r="G4564">
        <f>'[2]Order Form'!F4513</f>
        <v>0</v>
      </c>
      <c r="H4564">
        <f>'[2]Order Form'!G4513</f>
        <v>0</v>
      </c>
      <c r="I4564">
        <f>'[2]Order Form'!H4513</f>
        <v>0</v>
      </c>
      <c r="J4564">
        <f>'[2]Order Form'!I4513</f>
        <v>0</v>
      </c>
      <c r="K4564">
        <f>'[2]Order Form'!J4513</f>
        <v>0</v>
      </c>
      <c r="L4564">
        <f>'[2]Order Form'!K4513</f>
        <v>0</v>
      </c>
      <c r="M4564">
        <f>'[2]Order Form'!L4323</f>
        <v>0</v>
      </c>
    </row>
    <row r="4565" spans="3:13" ht="15" hidden="1" customHeight="1" outlineLevel="1" x14ac:dyDescent="0.25">
      <c r="C4565" s="59" t="s">
        <v>37</v>
      </c>
      <c r="D4565" s="59" t="s">
        <v>37</v>
      </c>
      <c r="E4565">
        <f>'[2]Order Form'!D4514</f>
        <v>0</v>
      </c>
      <c r="F4565">
        <f>'[2]Order Form'!E4514</f>
        <v>0</v>
      </c>
      <c r="G4565">
        <f>'[2]Order Form'!F4514</f>
        <v>0</v>
      </c>
      <c r="H4565">
        <f>'[2]Order Form'!G4514</f>
        <v>0</v>
      </c>
      <c r="I4565">
        <f>'[2]Order Form'!H4514</f>
        <v>0</v>
      </c>
      <c r="J4565">
        <f>'[2]Order Form'!I4514</f>
        <v>0</v>
      </c>
      <c r="K4565">
        <f>'[2]Order Form'!J4514</f>
        <v>0</v>
      </c>
      <c r="L4565">
        <f>'[2]Order Form'!K4514</f>
        <v>0</v>
      </c>
      <c r="M4565">
        <f>'[2]Order Form'!L4324</f>
        <v>0</v>
      </c>
    </row>
    <row r="4566" spans="3:13" ht="15" hidden="1" customHeight="1" outlineLevel="1" x14ac:dyDescent="0.25">
      <c r="C4566" s="59" t="s">
        <v>37</v>
      </c>
      <c r="D4566" s="59" t="s">
        <v>37</v>
      </c>
      <c r="E4566">
        <f>'[2]Order Form'!D4515</f>
        <v>0</v>
      </c>
      <c r="F4566">
        <f>'[2]Order Form'!E4515</f>
        <v>0</v>
      </c>
      <c r="G4566">
        <f>'[2]Order Form'!F4515</f>
        <v>0</v>
      </c>
      <c r="H4566">
        <f>'[2]Order Form'!G4515</f>
        <v>0</v>
      </c>
      <c r="I4566">
        <f>'[2]Order Form'!H4515</f>
        <v>0</v>
      </c>
      <c r="J4566">
        <f>'[2]Order Form'!I4515</f>
        <v>0</v>
      </c>
      <c r="K4566">
        <f>'[2]Order Form'!J4515</f>
        <v>0</v>
      </c>
      <c r="L4566">
        <f>'[2]Order Form'!K4515</f>
        <v>0</v>
      </c>
      <c r="M4566">
        <f>'[2]Order Form'!L4325</f>
        <v>0</v>
      </c>
    </row>
    <row r="4567" spans="3:13" ht="15" hidden="1" customHeight="1" outlineLevel="1" x14ac:dyDescent="0.25">
      <c r="C4567" s="59" t="s">
        <v>37</v>
      </c>
      <c r="D4567" s="59" t="s">
        <v>37</v>
      </c>
      <c r="E4567">
        <f>'[2]Order Form'!D4516</f>
        <v>0</v>
      </c>
      <c r="F4567">
        <f>'[2]Order Form'!E4516</f>
        <v>0</v>
      </c>
      <c r="G4567">
        <f>'[2]Order Form'!F4516</f>
        <v>0</v>
      </c>
      <c r="H4567">
        <f>'[2]Order Form'!G4516</f>
        <v>0</v>
      </c>
      <c r="I4567">
        <f>'[2]Order Form'!H4516</f>
        <v>0</v>
      </c>
      <c r="J4567">
        <f>'[2]Order Form'!I4516</f>
        <v>0</v>
      </c>
      <c r="K4567">
        <f>'[2]Order Form'!J4516</f>
        <v>0</v>
      </c>
      <c r="L4567">
        <f>'[2]Order Form'!K4516</f>
        <v>0</v>
      </c>
      <c r="M4567">
        <f>'[2]Order Form'!L4326</f>
        <v>0</v>
      </c>
    </row>
    <row r="4568" spans="3:13" ht="15" hidden="1" customHeight="1" outlineLevel="1" x14ac:dyDescent="0.25">
      <c r="C4568" s="59" t="s">
        <v>37</v>
      </c>
      <c r="D4568" s="59" t="s">
        <v>37</v>
      </c>
      <c r="E4568">
        <f>'[2]Order Form'!D4517</f>
        <v>0</v>
      </c>
      <c r="F4568">
        <f>'[2]Order Form'!E4517</f>
        <v>0</v>
      </c>
      <c r="G4568">
        <f>'[2]Order Form'!F4517</f>
        <v>0</v>
      </c>
      <c r="H4568">
        <f>'[2]Order Form'!G4517</f>
        <v>0</v>
      </c>
      <c r="I4568">
        <f>'[2]Order Form'!H4517</f>
        <v>0</v>
      </c>
      <c r="J4568">
        <f>'[2]Order Form'!I4517</f>
        <v>0</v>
      </c>
      <c r="K4568">
        <f>'[2]Order Form'!J4517</f>
        <v>0</v>
      </c>
      <c r="L4568">
        <f>'[2]Order Form'!K4517</f>
        <v>0</v>
      </c>
      <c r="M4568">
        <f>'[2]Order Form'!L4327</f>
        <v>0</v>
      </c>
    </row>
    <row r="4569" spans="3:13" ht="15" hidden="1" customHeight="1" outlineLevel="1" x14ac:dyDescent="0.25">
      <c r="C4569" s="59" t="s">
        <v>37</v>
      </c>
      <c r="D4569" s="59" t="s">
        <v>37</v>
      </c>
      <c r="E4569">
        <f>'[2]Order Form'!D4518</f>
        <v>0</v>
      </c>
      <c r="F4569">
        <f>'[2]Order Form'!E4518</f>
        <v>0</v>
      </c>
      <c r="G4569">
        <f>'[2]Order Form'!F4518</f>
        <v>0</v>
      </c>
      <c r="H4569">
        <f>'[2]Order Form'!G4518</f>
        <v>0</v>
      </c>
      <c r="I4569">
        <f>'[2]Order Form'!H4518</f>
        <v>0</v>
      </c>
      <c r="J4569">
        <f>'[2]Order Form'!I4518</f>
        <v>0</v>
      </c>
      <c r="K4569">
        <f>'[2]Order Form'!J4518</f>
        <v>0</v>
      </c>
      <c r="L4569">
        <f>'[2]Order Form'!K4518</f>
        <v>0</v>
      </c>
      <c r="M4569">
        <f>'[2]Order Form'!L4328</f>
        <v>0</v>
      </c>
    </row>
    <row r="4570" spans="3:13" ht="15" hidden="1" customHeight="1" outlineLevel="1" x14ac:dyDescent="0.25">
      <c r="C4570" s="59" t="s">
        <v>37</v>
      </c>
      <c r="D4570" s="59" t="s">
        <v>37</v>
      </c>
      <c r="E4570">
        <f>'[2]Order Form'!D4519</f>
        <v>0</v>
      </c>
      <c r="F4570">
        <f>'[2]Order Form'!E4519</f>
        <v>0</v>
      </c>
      <c r="G4570">
        <f>'[2]Order Form'!F4519</f>
        <v>0</v>
      </c>
      <c r="H4570">
        <f>'[2]Order Form'!G4519</f>
        <v>0</v>
      </c>
      <c r="I4570">
        <f>'[2]Order Form'!H4519</f>
        <v>0</v>
      </c>
      <c r="J4570">
        <f>'[2]Order Form'!I4519</f>
        <v>0</v>
      </c>
      <c r="K4570">
        <f>'[2]Order Form'!J4519</f>
        <v>0</v>
      </c>
      <c r="L4570">
        <f>'[2]Order Form'!K4519</f>
        <v>0</v>
      </c>
      <c r="M4570">
        <f>'[2]Order Form'!L4329</f>
        <v>0</v>
      </c>
    </row>
    <row r="4571" spans="3:13" ht="15" hidden="1" customHeight="1" outlineLevel="1" x14ac:dyDescent="0.25">
      <c r="C4571" s="59" t="s">
        <v>37</v>
      </c>
      <c r="D4571" s="59" t="s">
        <v>37</v>
      </c>
      <c r="E4571">
        <f>'[2]Order Form'!D4520</f>
        <v>0</v>
      </c>
      <c r="F4571">
        <f>'[2]Order Form'!E4520</f>
        <v>0</v>
      </c>
      <c r="G4571">
        <f>'[2]Order Form'!F4520</f>
        <v>0</v>
      </c>
      <c r="H4571">
        <f>'[2]Order Form'!G4520</f>
        <v>0</v>
      </c>
      <c r="I4571">
        <f>'[2]Order Form'!H4520</f>
        <v>0</v>
      </c>
      <c r="J4571">
        <f>'[2]Order Form'!I4520</f>
        <v>0</v>
      </c>
      <c r="K4571">
        <f>'[2]Order Form'!J4520</f>
        <v>0</v>
      </c>
      <c r="L4571">
        <f>'[2]Order Form'!K4520</f>
        <v>0</v>
      </c>
      <c r="M4571">
        <f>'[2]Order Form'!L4330</f>
        <v>0</v>
      </c>
    </row>
    <row r="4572" spans="3:13" ht="15" hidden="1" customHeight="1" outlineLevel="1" x14ac:dyDescent="0.25">
      <c r="C4572" s="59" t="s">
        <v>37</v>
      </c>
      <c r="D4572" s="59" t="s">
        <v>37</v>
      </c>
      <c r="E4572">
        <f>'[2]Order Form'!D4521</f>
        <v>0</v>
      </c>
      <c r="F4572">
        <f>'[2]Order Form'!E4521</f>
        <v>0</v>
      </c>
      <c r="G4572">
        <f>'[2]Order Form'!F4521</f>
        <v>0</v>
      </c>
      <c r="H4572">
        <f>'[2]Order Form'!G4521</f>
        <v>0</v>
      </c>
      <c r="I4572">
        <f>'[2]Order Form'!H4521</f>
        <v>0</v>
      </c>
      <c r="J4572">
        <f>'[2]Order Form'!I4521</f>
        <v>0</v>
      </c>
      <c r="K4572">
        <f>'[2]Order Form'!J4521</f>
        <v>0</v>
      </c>
      <c r="L4572">
        <f>'[2]Order Form'!K4521</f>
        <v>0</v>
      </c>
      <c r="M4572">
        <f>'[2]Order Form'!L4331</f>
        <v>0</v>
      </c>
    </row>
    <row r="4573" spans="3:13" ht="15" hidden="1" customHeight="1" outlineLevel="1" x14ac:dyDescent="0.25">
      <c r="C4573" s="59" t="s">
        <v>37</v>
      </c>
      <c r="D4573" s="59" t="s">
        <v>37</v>
      </c>
      <c r="E4573">
        <f>'[2]Order Form'!D4522</f>
        <v>0</v>
      </c>
      <c r="F4573">
        <f>'[2]Order Form'!E4522</f>
        <v>0</v>
      </c>
      <c r="G4573">
        <f>'[2]Order Form'!F4522</f>
        <v>0</v>
      </c>
      <c r="H4573">
        <f>'[2]Order Form'!G4522</f>
        <v>0</v>
      </c>
      <c r="I4573">
        <f>'[2]Order Form'!H4522</f>
        <v>0</v>
      </c>
      <c r="J4573">
        <f>'[2]Order Form'!I4522</f>
        <v>0</v>
      </c>
      <c r="K4573">
        <f>'[2]Order Form'!J4522</f>
        <v>0</v>
      </c>
      <c r="L4573">
        <f>'[2]Order Form'!K4522</f>
        <v>0</v>
      </c>
      <c r="M4573">
        <f>'[2]Order Form'!L4332</f>
        <v>0</v>
      </c>
    </row>
    <row r="4574" spans="3:13" ht="15" hidden="1" customHeight="1" outlineLevel="1" x14ac:dyDescent="0.25">
      <c r="C4574" s="59" t="s">
        <v>37</v>
      </c>
      <c r="D4574" s="59" t="s">
        <v>37</v>
      </c>
      <c r="E4574">
        <f>'[2]Order Form'!D4523</f>
        <v>0</v>
      </c>
      <c r="F4574">
        <f>'[2]Order Form'!E4523</f>
        <v>0</v>
      </c>
      <c r="G4574">
        <f>'[2]Order Form'!F4523</f>
        <v>0</v>
      </c>
      <c r="H4574">
        <f>'[2]Order Form'!G4523</f>
        <v>0</v>
      </c>
      <c r="I4574">
        <f>'[2]Order Form'!H4523</f>
        <v>0</v>
      </c>
      <c r="J4574">
        <f>'[2]Order Form'!I4523</f>
        <v>0</v>
      </c>
      <c r="K4574">
        <f>'[2]Order Form'!J4523</f>
        <v>0</v>
      </c>
      <c r="L4574">
        <f>'[2]Order Form'!K4523</f>
        <v>0</v>
      </c>
      <c r="M4574">
        <f>'[2]Order Form'!L4333</f>
        <v>0</v>
      </c>
    </row>
    <row r="4575" spans="3:13" ht="15" hidden="1" customHeight="1" outlineLevel="1" x14ac:dyDescent="0.25">
      <c r="C4575" s="59" t="s">
        <v>37</v>
      </c>
      <c r="D4575" s="59" t="s">
        <v>37</v>
      </c>
      <c r="E4575">
        <f>'[2]Order Form'!D4524</f>
        <v>0</v>
      </c>
      <c r="F4575">
        <f>'[2]Order Form'!E4524</f>
        <v>0</v>
      </c>
      <c r="G4575">
        <f>'[2]Order Form'!F4524</f>
        <v>0</v>
      </c>
      <c r="H4575">
        <f>'[2]Order Form'!G4524</f>
        <v>0</v>
      </c>
      <c r="I4575">
        <f>'[2]Order Form'!H4524</f>
        <v>0</v>
      </c>
      <c r="J4575">
        <f>'[2]Order Form'!I4524</f>
        <v>0</v>
      </c>
      <c r="K4575">
        <f>'[2]Order Form'!J4524</f>
        <v>0</v>
      </c>
      <c r="L4575">
        <f>'[2]Order Form'!K4524</f>
        <v>0</v>
      </c>
      <c r="M4575">
        <f>'[2]Order Form'!L4334</f>
        <v>0</v>
      </c>
    </row>
    <row r="4576" spans="3:13" ht="15" hidden="1" customHeight="1" outlineLevel="1" x14ac:dyDescent="0.25">
      <c r="C4576" s="59" t="s">
        <v>37</v>
      </c>
      <c r="D4576" s="59" t="s">
        <v>37</v>
      </c>
      <c r="E4576">
        <f>'[2]Order Form'!D4525</f>
        <v>0</v>
      </c>
      <c r="F4576">
        <f>'[2]Order Form'!E4525</f>
        <v>0</v>
      </c>
      <c r="G4576">
        <f>'[2]Order Form'!F4525</f>
        <v>0</v>
      </c>
      <c r="H4576">
        <f>'[2]Order Form'!G4525</f>
        <v>0</v>
      </c>
      <c r="I4576">
        <f>'[2]Order Form'!H4525</f>
        <v>0</v>
      </c>
      <c r="J4576">
        <f>'[2]Order Form'!I4525</f>
        <v>0</v>
      </c>
      <c r="K4576">
        <f>'[2]Order Form'!J4525</f>
        <v>0</v>
      </c>
      <c r="L4576">
        <f>'[2]Order Form'!K4525</f>
        <v>0</v>
      </c>
      <c r="M4576">
        <f>'[2]Order Form'!L4335</f>
        <v>0</v>
      </c>
    </row>
    <row r="4577" spans="3:13" ht="15" hidden="1" customHeight="1" outlineLevel="1" x14ac:dyDescent="0.25">
      <c r="C4577" s="59" t="s">
        <v>37</v>
      </c>
      <c r="D4577" s="59" t="s">
        <v>37</v>
      </c>
      <c r="E4577">
        <f>'[2]Order Form'!D4526</f>
        <v>0</v>
      </c>
      <c r="F4577">
        <f>'[2]Order Form'!E4526</f>
        <v>0</v>
      </c>
      <c r="G4577">
        <f>'[2]Order Form'!F4526</f>
        <v>0</v>
      </c>
      <c r="H4577">
        <f>'[2]Order Form'!G4526</f>
        <v>0</v>
      </c>
      <c r="I4577">
        <f>'[2]Order Form'!H4526</f>
        <v>0</v>
      </c>
      <c r="J4577">
        <f>'[2]Order Form'!I4526</f>
        <v>0</v>
      </c>
      <c r="K4577">
        <f>'[2]Order Form'!J4526</f>
        <v>0</v>
      </c>
      <c r="L4577">
        <f>'[2]Order Form'!K4526</f>
        <v>0</v>
      </c>
      <c r="M4577">
        <f>'[2]Order Form'!L4336</f>
        <v>0</v>
      </c>
    </row>
    <row r="4578" spans="3:13" ht="15" hidden="1" customHeight="1" outlineLevel="1" x14ac:dyDescent="0.25">
      <c r="C4578" s="59" t="s">
        <v>37</v>
      </c>
      <c r="D4578" s="59" t="s">
        <v>37</v>
      </c>
      <c r="E4578">
        <f>'[2]Order Form'!D4527</f>
        <v>0</v>
      </c>
      <c r="F4578">
        <f>'[2]Order Form'!E4527</f>
        <v>0</v>
      </c>
      <c r="G4578">
        <f>'[2]Order Form'!F4527</f>
        <v>0</v>
      </c>
      <c r="H4578">
        <f>'[2]Order Form'!G4527</f>
        <v>0</v>
      </c>
      <c r="I4578">
        <f>'[2]Order Form'!H4527</f>
        <v>0</v>
      </c>
      <c r="J4578">
        <f>'[2]Order Form'!I4527</f>
        <v>0</v>
      </c>
      <c r="K4578">
        <f>'[2]Order Form'!J4527</f>
        <v>0</v>
      </c>
      <c r="L4578">
        <f>'[2]Order Form'!K4527</f>
        <v>0</v>
      </c>
      <c r="M4578">
        <f>'[2]Order Form'!L4337</f>
        <v>0</v>
      </c>
    </row>
    <row r="4579" spans="3:13" ht="15" hidden="1" customHeight="1" outlineLevel="1" x14ac:dyDescent="0.25">
      <c r="C4579" s="59" t="s">
        <v>37</v>
      </c>
      <c r="D4579" s="59" t="s">
        <v>37</v>
      </c>
      <c r="E4579">
        <f>'[2]Order Form'!D4528</f>
        <v>0</v>
      </c>
      <c r="F4579">
        <f>'[2]Order Form'!E4528</f>
        <v>0</v>
      </c>
      <c r="G4579">
        <f>'[2]Order Form'!F4528</f>
        <v>0</v>
      </c>
      <c r="H4579">
        <f>'[2]Order Form'!G4528</f>
        <v>0</v>
      </c>
      <c r="I4579">
        <f>'[2]Order Form'!H4528</f>
        <v>0</v>
      </c>
      <c r="J4579">
        <f>'[2]Order Form'!I4528</f>
        <v>0</v>
      </c>
      <c r="K4579">
        <f>'[2]Order Form'!J4528</f>
        <v>0</v>
      </c>
      <c r="L4579">
        <f>'[2]Order Form'!K4528</f>
        <v>0</v>
      </c>
      <c r="M4579">
        <f>'[2]Order Form'!L4338</f>
        <v>0</v>
      </c>
    </row>
    <row r="4580" spans="3:13" ht="15" hidden="1" customHeight="1" outlineLevel="1" x14ac:dyDescent="0.25">
      <c r="C4580" s="59" t="s">
        <v>37</v>
      </c>
      <c r="D4580" s="59" t="s">
        <v>37</v>
      </c>
      <c r="E4580">
        <f>'[2]Order Form'!D4529</f>
        <v>0</v>
      </c>
      <c r="F4580">
        <f>'[2]Order Form'!E4529</f>
        <v>0</v>
      </c>
      <c r="G4580">
        <f>'[2]Order Form'!F4529</f>
        <v>0</v>
      </c>
      <c r="H4580">
        <f>'[2]Order Form'!G4529</f>
        <v>0</v>
      </c>
      <c r="I4580">
        <f>'[2]Order Form'!H4529</f>
        <v>0</v>
      </c>
      <c r="J4580">
        <f>'[2]Order Form'!I4529</f>
        <v>0</v>
      </c>
      <c r="K4580">
        <f>'[2]Order Form'!J4529</f>
        <v>0</v>
      </c>
      <c r="L4580">
        <f>'[2]Order Form'!K4529</f>
        <v>0</v>
      </c>
      <c r="M4580">
        <f>'[2]Order Form'!L4339</f>
        <v>0</v>
      </c>
    </row>
    <row r="4581" spans="3:13" ht="15" hidden="1" customHeight="1" outlineLevel="1" x14ac:dyDescent="0.25">
      <c r="C4581" s="59" t="s">
        <v>37</v>
      </c>
      <c r="D4581" s="59" t="s">
        <v>37</v>
      </c>
      <c r="E4581">
        <f>'[2]Order Form'!D4530</f>
        <v>0</v>
      </c>
      <c r="F4581">
        <f>'[2]Order Form'!E4530</f>
        <v>0</v>
      </c>
      <c r="G4581">
        <f>'[2]Order Form'!F4530</f>
        <v>0</v>
      </c>
      <c r="H4581">
        <f>'[2]Order Form'!G4530</f>
        <v>0</v>
      </c>
      <c r="I4581">
        <f>'[2]Order Form'!H4530</f>
        <v>0</v>
      </c>
      <c r="J4581">
        <f>'[2]Order Form'!I4530</f>
        <v>0</v>
      </c>
      <c r="K4581">
        <f>'[2]Order Form'!J4530</f>
        <v>0</v>
      </c>
      <c r="L4581">
        <f>'[2]Order Form'!K4530</f>
        <v>0</v>
      </c>
      <c r="M4581">
        <f>'[2]Order Form'!L4340</f>
        <v>0</v>
      </c>
    </row>
    <row r="4582" spans="3:13" ht="15" hidden="1" customHeight="1" outlineLevel="1" x14ac:dyDescent="0.25">
      <c r="C4582" s="59" t="s">
        <v>37</v>
      </c>
      <c r="D4582" s="59" t="s">
        <v>37</v>
      </c>
      <c r="E4582">
        <f>'[2]Order Form'!D4531</f>
        <v>0</v>
      </c>
      <c r="F4582">
        <f>'[2]Order Form'!E4531</f>
        <v>0</v>
      </c>
      <c r="G4582">
        <f>'[2]Order Form'!F4531</f>
        <v>0</v>
      </c>
      <c r="H4582">
        <f>'[2]Order Form'!G4531</f>
        <v>0</v>
      </c>
      <c r="I4582">
        <f>'[2]Order Form'!H4531</f>
        <v>0</v>
      </c>
      <c r="J4582">
        <f>'[2]Order Form'!I4531</f>
        <v>0</v>
      </c>
      <c r="K4582">
        <f>'[2]Order Form'!J4531</f>
        <v>0</v>
      </c>
      <c r="L4582">
        <f>'[2]Order Form'!K4531</f>
        <v>0</v>
      </c>
      <c r="M4582">
        <f>'[2]Order Form'!L4341</f>
        <v>0</v>
      </c>
    </row>
    <row r="4583" spans="3:13" ht="15" hidden="1" customHeight="1" outlineLevel="1" x14ac:dyDescent="0.25">
      <c r="C4583" s="59" t="s">
        <v>37</v>
      </c>
      <c r="D4583" s="59" t="s">
        <v>37</v>
      </c>
      <c r="E4583">
        <f>'[2]Order Form'!D4532</f>
        <v>0</v>
      </c>
      <c r="F4583">
        <f>'[2]Order Form'!E4532</f>
        <v>0</v>
      </c>
      <c r="G4583">
        <f>'[2]Order Form'!F4532</f>
        <v>0</v>
      </c>
      <c r="H4583">
        <f>'[2]Order Form'!G4532</f>
        <v>0</v>
      </c>
      <c r="I4583">
        <f>'[2]Order Form'!H4532</f>
        <v>0</v>
      </c>
      <c r="J4583">
        <f>'[2]Order Form'!I4532</f>
        <v>0</v>
      </c>
      <c r="K4583">
        <f>'[2]Order Form'!J4532</f>
        <v>0</v>
      </c>
      <c r="L4583">
        <f>'[2]Order Form'!K4532</f>
        <v>0</v>
      </c>
      <c r="M4583">
        <f>'[2]Order Form'!L4342</f>
        <v>0</v>
      </c>
    </row>
    <row r="4584" spans="3:13" ht="15" hidden="1" customHeight="1" outlineLevel="1" x14ac:dyDescent="0.25">
      <c r="C4584" s="59" t="s">
        <v>37</v>
      </c>
      <c r="D4584" s="59" t="s">
        <v>37</v>
      </c>
      <c r="E4584">
        <f>'[2]Order Form'!D4533</f>
        <v>0</v>
      </c>
      <c r="F4584">
        <f>'[2]Order Form'!E4533</f>
        <v>0</v>
      </c>
      <c r="G4584">
        <f>'[2]Order Form'!F4533</f>
        <v>0</v>
      </c>
      <c r="H4584">
        <f>'[2]Order Form'!G4533</f>
        <v>0</v>
      </c>
      <c r="I4584">
        <f>'[2]Order Form'!H4533</f>
        <v>0</v>
      </c>
      <c r="J4584">
        <f>'[2]Order Form'!I4533</f>
        <v>0</v>
      </c>
      <c r="K4584">
        <f>'[2]Order Form'!J4533</f>
        <v>0</v>
      </c>
      <c r="L4584">
        <f>'[2]Order Form'!K4533</f>
        <v>0</v>
      </c>
      <c r="M4584">
        <f>'[2]Order Form'!L4343</f>
        <v>0</v>
      </c>
    </row>
    <row r="4585" spans="3:13" ht="15" hidden="1" customHeight="1" outlineLevel="1" x14ac:dyDescent="0.25">
      <c r="C4585" s="59" t="s">
        <v>37</v>
      </c>
      <c r="D4585" s="59" t="s">
        <v>37</v>
      </c>
      <c r="E4585">
        <f>'[2]Order Form'!D4534</f>
        <v>0</v>
      </c>
      <c r="F4585">
        <f>'[2]Order Form'!E4534</f>
        <v>0</v>
      </c>
      <c r="G4585">
        <f>'[2]Order Form'!F4534</f>
        <v>0</v>
      </c>
      <c r="H4585">
        <f>'[2]Order Form'!G4534</f>
        <v>0</v>
      </c>
      <c r="I4585">
        <f>'[2]Order Form'!H4534</f>
        <v>0</v>
      </c>
      <c r="J4585">
        <f>'[2]Order Form'!I4534</f>
        <v>0</v>
      </c>
      <c r="K4585">
        <f>'[2]Order Form'!J4534</f>
        <v>0</v>
      </c>
      <c r="L4585">
        <f>'[2]Order Form'!K4534</f>
        <v>0</v>
      </c>
      <c r="M4585">
        <f>'[2]Order Form'!L4344</f>
        <v>0</v>
      </c>
    </row>
    <row r="4586" spans="3:13" ht="15" hidden="1" customHeight="1" outlineLevel="1" x14ac:dyDescent="0.25">
      <c r="C4586" s="59" t="s">
        <v>37</v>
      </c>
      <c r="D4586" s="59" t="s">
        <v>37</v>
      </c>
      <c r="E4586">
        <f>'[2]Order Form'!D4535</f>
        <v>0</v>
      </c>
      <c r="F4586">
        <f>'[2]Order Form'!E4535</f>
        <v>0</v>
      </c>
      <c r="G4586">
        <f>'[2]Order Form'!F4535</f>
        <v>0</v>
      </c>
      <c r="H4586">
        <f>'[2]Order Form'!G4535</f>
        <v>0</v>
      </c>
      <c r="I4586">
        <f>'[2]Order Form'!H4535</f>
        <v>0</v>
      </c>
      <c r="J4586">
        <f>'[2]Order Form'!I4535</f>
        <v>0</v>
      </c>
      <c r="K4586">
        <f>'[2]Order Form'!J4535</f>
        <v>0</v>
      </c>
      <c r="L4586">
        <f>'[2]Order Form'!K4535</f>
        <v>0</v>
      </c>
      <c r="M4586">
        <f>'[2]Order Form'!L4345</f>
        <v>0</v>
      </c>
    </row>
    <row r="4587" spans="3:13" ht="15" hidden="1" customHeight="1" outlineLevel="1" x14ac:dyDescent="0.25">
      <c r="C4587" s="59" t="s">
        <v>37</v>
      </c>
      <c r="D4587" s="59" t="s">
        <v>37</v>
      </c>
      <c r="E4587">
        <f>'[2]Order Form'!D4536</f>
        <v>0</v>
      </c>
      <c r="F4587">
        <f>'[2]Order Form'!E4536</f>
        <v>0</v>
      </c>
      <c r="G4587">
        <f>'[2]Order Form'!F4536</f>
        <v>0</v>
      </c>
      <c r="H4587">
        <f>'[2]Order Form'!G4536</f>
        <v>0</v>
      </c>
      <c r="I4587">
        <f>'[2]Order Form'!H4536</f>
        <v>0</v>
      </c>
      <c r="J4587">
        <f>'[2]Order Form'!I4536</f>
        <v>0</v>
      </c>
      <c r="K4587">
        <f>'[2]Order Form'!J4536</f>
        <v>0</v>
      </c>
      <c r="L4587">
        <f>'[2]Order Form'!K4536</f>
        <v>0</v>
      </c>
      <c r="M4587">
        <f>'[2]Order Form'!L4346</f>
        <v>0</v>
      </c>
    </row>
    <row r="4588" spans="3:13" ht="15" hidden="1" customHeight="1" outlineLevel="1" x14ac:dyDescent="0.25">
      <c r="C4588" s="59" t="s">
        <v>37</v>
      </c>
      <c r="D4588" s="59" t="s">
        <v>37</v>
      </c>
      <c r="E4588">
        <f>'[2]Order Form'!D4537</f>
        <v>0</v>
      </c>
      <c r="F4588">
        <f>'[2]Order Form'!E4537</f>
        <v>0</v>
      </c>
      <c r="G4588">
        <f>'[2]Order Form'!F4537</f>
        <v>0</v>
      </c>
      <c r="H4588">
        <f>'[2]Order Form'!G4537</f>
        <v>0</v>
      </c>
      <c r="I4588">
        <f>'[2]Order Form'!H4537</f>
        <v>0</v>
      </c>
      <c r="J4588">
        <f>'[2]Order Form'!I4537</f>
        <v>0</v>
      </c>
      <c r="K4588">
        <f>'[2]Order Form'!J4537</f>
        <v>0</v>
      </c>
      <c r="L4588">
        <f>'[2]Order Form'!K4537</f>
        <v>0</v>
      </c>
      <c r="M4588">
        <f>'[2]Order Form'!L4347</f>
        <v>0</v>
      </c>
    </row>
    <row r="4589" spans="3:13" ht="15" hidden="1" customHeight="1" outlineLevel="1" x14ac:dyDescent="0.25">
      <c r="C4589" s="59" t="s">
        <v>37</v>
      </c>
      <c r="D4589" s="59" t="s">
        <v>37</v>
      </c>
      <c r="E4589">
        <f>'[2]Order Form'!D4538</f>
        <v>0</v>
      </c>
      <c r="F4589">
        <f>'[2]Order Form'!E4538</f>
        <v>0</v>
      </c>
      <c r="G4589">
        <f>'[2]Order Form'!F4538</f>
        <v>0</v>
      </c>
      <c r="H4589">
        <f>'[2]Order Form'!G4538</f>
        <v>0</v>
      </c>
      <c r="I4589">
        <f>'[2]Order Form'!H4538</f>
        <v>0</v>
      </c>
      <c r="J4589">
        <f>'[2]Order Form'!I4538</f>
        <v>0</v>
      </c>
      <c r="K4589">
        <f>'[2]Order Form'!J4538</f>
        <v>0</v>
      </c>
      <c r="L4589">
        <f>'[2]Order Form'!K4538</f>
        <v>0</v>
      </c>
      <c r="M4589">
        <f>'[2]Order Form'!L4348</f>
        <v>0</v>
      </c>
    </row>
    <row r="4590" spans="3:13" ht="15" hidden="1" customHeight="1" outlineLevel="1" x14ac:dyDescent="0.25">
      <c r="C4590" s="59" t="s">
        <v>37</v>
      </c>
      <c r="D4590" s="59" t="s">
        <v>37</v>
      </c>
      <c r="E4590">
        <f>'[2]Order Form'!D4539</f>
        <v>0</v>
      </c>
      <c r="F4590">
        <f>'[2]Order Form'!E4539</f>
        <v>0</v>
      </c>
      <c r="G4590">
        <f>'[2]Order Form'!F4539</f>
        <v>0</v>
      </c>
      <c r="H4590">
        <f>'[2]Order Form'!G4539</f>
        <v>0</v>
      </c>
      <c r="I4590">
        <f>'[2]Order Form'!H4539</f>
        <v>0</v>
      </c>
      <c r="J4590">
        <f>'[2]Order Form'!I4539</f>
        <v>0</v>
      </c>
      <c r="K4590">
        <f>'[2]Order Form'!J4539</f>
        <v>0</v>
      </c>
      <c r="L4590">
        <f>'[2]Order Form'!K4539</f>
        <v>0</v>
      </c>
      <c r="M4590">
        <f>'[2]Order Form'!L4349</f>
        <v>0</v>
      </c>
    </row>
    <row r="4591" spans="3:13" ht="15" hidden="1" customHeight="1" outlineLevel="1" x14ac:dyDescent="0.25">
      <c r="C4591" s="59" t="s">
        <v>37</v>
      </c>
      <c r="D4591" s="59" t="s">
        <v>37</v>
      </c>
      <c r="E4591">
        <f>'[2]Order Form'!D4540</f>
        <v>0</v>
      </c>
      <c r="F4591">
        <f>'[2]Order Form'!E4540</f>
        <v>0</v>
      </c>
      <c r="G4591">
        <f>'[2]Order Form'!F4540</f>
        <v>0</v>
      </c>
      <c r="H4591">
        <f>'[2]Order Form'!G4540</f>
        <v>0</v>
      </c>
      <c r="I4591">
        <f>'[2]Order Form'!H4540</f>
        <v>0</v>
      </c>
      <c r="J4591">
        <f>'[2]Order Form'!I4540</f>
        <v>0</v>
      </c>
      <c r="K4591">
        <f>'[2]Order Form'!J4540</f>
        <v>0</v>
      </c>
      <c r="L4591">
        <f>'[2]Order Form'!K4540</f>
        <v>0</v>
      </c>
      <c r="M4591">
        <f>'[2]Order Form'!L4350</f>
        <v>0</v>
      </c>
    </row>
    <row r="4592" spans="3:13" ht="15" hidden="1" customHeight="1" outlineLevel="1" x14ac:dyDescent="0.25">
      <c r="C4592" s="59" t="s">
        <v>37</v>
      </c>
      <c r="D4592" s="59" t="s">
        <v>37</v>
      </c>
      <c r="E4592">
        <f>'[2]Order Form'!D4541</f>
        <v>0</v>
      </c>
      <c r="F4592">
        <f>'[2]Order Form'!E4541</f>
        <v>0</v>
      </c>
      <c r="G4592">
        <f>'[2]Order Form'!F4541</f>
        <v>0</v>
      </c>
      <c r="H4592">
        <f>'[2]Order Form'!G4541</f>
        <v>0</v>
      </c>
      <c r="I4592">
        <f>'[2]Order Form'!H4541</f>
        <v>0</v>
      </c>
      <c r="J4592">
        <f>'[2]Order Form'!I4541</f>
        <v>0</v>
      </c>
      <c r="K4592">
        <f>'[2]Order Form'!J4541</f>
        <v>0</v>
      </c>
      <c r="L4592">
        <f>'[2]Order Form'!K4541</f>
        <v>0</v>
      </c>
      <c r="M4592">
        <f>'[2]Order Form'!L4351</f>
        <v>0</v>
      </c>
    </row>
    <row r="4593" spans="3:13" ht="15" hidden="1" customHeight="1" outlineLevel="1" x14ac:dyDescent="0.25">
      <c r="C4593" s="59" t="s">
        <v>37</v>
      </c>
      <c r="D4593" s="59" t="s">
        <v>37</v>
      </c>
      <c r="E4593">
        <f>'[2]Order Form'!D4542</f>
        <v>0</v>
      </c>
      <c r="F4593">
        <f>'[2]Order Form'!E4542</f>
        <v>0</v>
      </c>
      <c r="G4593">
        <f>'[2]Order Form'!F4542</f>
        <v>0</v>
      </c>
      <c r="H4593">
        <f>'[2]Order Form'!G4542</f>
        <v>0</v>
      </c>
      <c r="I4593">
        <f>'[2]Order Form'!H4542</f>
        <v>0</v>
      </c>
      <c r="J4593">
        <f>'[2]Order Form'!I4542</f>
        <v>0</v>
      </c>
      <c r="K4593">
        <f>'[2]Order Form'!J4542</f>
        <v>0</v>
      </c>
      <c r="L4593">
        <f>'[2]Order Form'!K4542</f>
        <v>0</v>
      </c>
      <c r="M4593">
        <f>'[2]Order Form'!L4352</f>
        <v>0</v>
      </c>
    </row>
    <row r="4594" spans="3:13" ht="15" hidden="1" customHeight="1" outlineLevel="1" x14ac:dyDescent="0.25">
      <c r="C4594" s="59" t="s">
        <v>37</v>
      </c>
      <c r="D4594" s="59" t="s">
        <v>37</v>
      </c>
      <c r="E4594">
        <f>'[2]Order Form'!D4543</f>
        <v>0</v>
      </c>
      <c r="F4594">
        <f>'[2]Order Form'!E4543</f>
        <v>0</v>
      </c>
      <c r="G4594">
        <f>'[2]Order Form'!F4543</f>
        <v>0</v>
      </c>
      <c r="H4594">
        <f>'[2]Order Form'!G4543</f>
        <v>0</v>
      </c>
      <c r="I4594">
        <f>'[2]Order Form'!H4543</f>
        <v>0</v>
      </c>
      <c r="J4594">
        <f>'[2]Order Form'!I4543</f>
        <v>0</v>
      </c>
      <c r="K4594">
        <f>'[2]Order Form'!J4543</f>
        <v>0</v>
      </c>
      <c r="L4594">
        <f>'[2]Order Form'!K4543</f>
        <v>0</v>
      </c>
      <c r="M4594">
        <f>'[2]Order Form'!L4353</f>
        <v>0</v>
      </c>
    </row>
    <row r="4595" spans="3:13" ht="15" hidden="1" customHeight="1" outlineLevel="1" x14ac:dyDescent="0.25">
      <c r="C4595" s="59" t="s">
        <v>37</v>
      </c>
      <c r="D4595" s="59" t="s">
        <v>37</v>
      </c>
      <c r="E4595">
        <f>'[2]Order Form'!D4544</f>
        <v>0</v>
      </c>
      <c r="F4595">
        <f>'[2]Order Form'!E4544</f>
        <v>0</v>
      </c>
      <c r="G4595">
        <f>'[2]Order Form'!F4544</f>
        <v>0</v>
      </c>
      <c r="H4595">
        <f>'[2]Order Form'!G4544</f>
        <v>0</v>
      </c>
      <c r="I4595">
        <f>'[2]Order Form'!H4544</f>
        <v>0</v>
      </c>
      <c r="J4595">
        <f>'[2]Order Form'!I4544</f>
        <v>0</v>
      </c>
      <c r="K4595">
        <f>'[2]Order Form'!J4544</f>
        <v>0</v>
      </c>
      <c r="L4595">
        <f>'[2]Order Form'!K4544</f>
        <v>0</v>
      </c>
      <c r="M4595">
        <f>'[2]Order Form'!L4354</f>
        <v>0</v>
      </c>
    </row>
    <row r="4596" spans="3:13" ht="15" hidden="1" customHeight="1" outlineLevel="1" x14ac:dyDescent="0.25">
      <c r="C4596" s="59" t="s">
        <v>37</v>
      </c>
      <c r="D4596" s="59" t="s">
        <v>37</v>
      </c>
      <c r="E4596">
        <f>'[2]Order Form'!D4545</f>
        <v>0</v>
      </c>
      <c r="F4596">
        <f>'[2]Order Form'!E4545</f>
        <v>0</v>
      </c>
      <c r="G4596">
        <f>'[2]Order Form'!F4545</f>
        <v>0</v>
      </c>
      <c r="H4596">
        <f>'[2]Order Form'!G4545</f>
        <v>0</v>
      </c>
      <c r="I4596">
        <f>'[2]Order Form'!H4545</f>
        <v>0</v>
      </c>
      <c r="J4596">
        <f>'[2]Order Form'!I4545</f>
        <v>0</v>
      </c>
      <c r="K4596">
        <f>'[2]Order Form'!J4545</f>
        <v>0</v>
      </c>
      <c r="L4596">
        <f>'[2]Order Form'!K4545</f>
        <v>0</v>
      </c>
      <c r="M4596">
        <f>'[2]Order Form'!L4355</f>
        <v>0</v>
      </c>
    </row>
    <row r="4597" spans="3:13" ht="15" hidden="1" customHeight="1" outlineLevel="1" x14ac:dyDescent="0.25">
      <c r="C4597" s="59" t="s">
        <v>37</v>
      </c>
      <c r="D4597" s="59" t="s">
        <v>37</v>
      </c>
      <c r="E4597">
        <f>'[2]Order Form'!D4546</f>
        <v>0</v>
      </c>
      <c r="F4597">
        <f>'[2]Order Form'!E4546</f>
        <v>0</v>
      </c>
      <c r="G4597">
        <f>'[2]Order Form'!F4546</f>
        <v>0</v>
      </c>
      <c r="H4597">
        <f>'[2]Order Form'!G4546</f>
        <v>0</v>
      </c>
      <c r="I4597">
        <f>'[2]Order Form'!H4546</f>
        <v>0</v>
      </c>
      <c r="J4597">
        <f>'[2]Order Form'!I4546</f>
        <v>0</v>
      </c>
      <c r="K4597">
        <f>'[2]Order Form'!J4546</f>
        <v>0</v>
      </c>
      <c r="L4597">
        <f>'[2]Order Form'!K4546</f>
        <v>0</v>
      </c>
      <c r="M4597">
        <f>'[2]Order Form'!L4356</f>
        <v>0</v>
      </c>
    </row>
    <row r="4598" spans="3:13" ht="15" hidden="1" customHeight="1" outlineLevel="1" x14ac:dyDescent="0.25">
      <c r="C4598" s="59" t="s">
        <v>37</v>
      </c>
      <c r="D4598" s="59" t="s">
        <v>37</v>
      </c>
      <c r="E4598">
        <f>'[2]Order Form'!D4547</f>
        <v>0</v>
      </c>
      <c r="F4598">
        <f>'[2]Order Form'!E4547</f>
        <v>0</v>
      </c>
      <c r="G4598">
        <f>'[2]Order Form'!F4547</f>
        <v>0</v>
      </c>
      <c r="H4598">
        <f>'[2]Order Form'!G4547</f>
        <v>0</v>
      </c>
      <c r="I4598">
        <f>'[2]Order Form'!H4547</f>
        <v>0</v>
      </c>
      <c r="J4598">
        <f>'[2]Order Form'!I4547</f>
        <v>0</v>
      </c>
      <c r="K4598">
        <f>'[2]Order Form'!J4547</f>
        <v>0</v>
      </c>
      <c r="L4598">
        <f>'[2]Order Form'!K4547</f>
        <v>0</v>
      </c>
      <c r="M4598">
        <f>'[2]Order Form'!L4357</f>
        <v>0</v>
      </c>
    </row>
    <row r="4599" spans="3:13" ht="15" hidden="1" customHeight="1" outlineLevel="1" x14ac:dyDescent="0.25">
      <c r="C4599" s="59" t="s">
        <v>37</v>
      </c>
      <c r="D4599" s="59" t="s">
        <v>37</v>
      </c>
      <c r="E4599">
        <f>'[2]Order Form'!D4548</f>
        <v>0</v>
      </c>
      <c r="F4599">
        <f>'[2]Order Form'!E4548</f>
        <v>0</v>
      </c>
      <c r="G4599">
        <f>'[2]Order Form'!F4548</f>
        <v>0</v>
      </c>
      <c r="H4599">
        <f>'[2]Order Form'!G4548</f>
        <v>0</v>
      </c>
      <c r="I4599">
        <f>'[2]Order Form'!H4548</f>
        <v>0</v>
      </c>
      <c r="J4599">
        <f>'[2]Order Form'!I4548</f>
        <v>0</v>
      </c>
      <c r="K4599">
        <f>'[2]Order Form'!J4548</f>
        <v>0</v>
      </c>
      <c r="L4599">
        <f>'[2]Order Form'!K4548</f>
        <v>0</v>
      </c>
      <c r="M4599">
        <f>'[2]Order Form'!L4358</f>
        <v>0</v>
      </c>
    </row>
    <row r="4600" spans="3:13" ht="15" hidden="1" customHeight="1" outlineLevel="1" x14ac:dyDescent="0.25">
      <c r="C4600" s="59" t="s">
        <v>37</v>
      </c>
      <c r="D4600" s="59" t="s">
        <v>37</v>
      </c>
      <c r="E4600">
        <f>'[2]Order Form'!D4549</f>
        <v>0</v>
      </c>
      <c r="F4600">
        <f>'[2]Order Form'!E4549</f>
        <v>0</v>
      </c>
      <c r="G4600">
        <f>'[2]Order Form'!F4549</f>
        <v>0</v>
      </c>
      <c r="H4600">
        <f>'[2]Order Form'!G4549</f>
        <v>0</v>
      </c>
      <c r="I4600">
        <f>'[2]Order Form'!H4549</f>
        <v>0</v>
      </c>
      <c r="J4600">
        <f>'[2]Order Form'!I4549</f>
        <v>0</v>
      </c>
      <c r="K4600">
        <f>'[2]Order Form'!J4549</f>
        <v>0</v>
      </c>
      <c r="L4600">
        <f>'[2]Order Form'!K4549</f>
        <v>0</v>
      </c>
      <c r="M4600">
        <f>'[2]Order Form'!L4359</f>
        <v>0</v>
      </c>
    </row>
    <row r="4601" spans="3:13" ht="15" hidden="1" customHeight="1" outlineLevel="1" x14ac:dyDescent="0.25">
      <c r="C4601" s="59" t="s">
        <v>37</v>
      </c>
      <c r="D4601" s="59" t="s">
        <v>37</v>
      </c>
      <c r="E4601">
        <f>'[2]Order Form'!D4550</f>
        <v>0</v>
      </c>
      <c r="F4601">
        <f>'[2]Order Form'!E4550</f>
        <v>0</v>
      </c>
      <c r="G4601">
        <f>'[2]Order Form'!F4550</f>
        <v>0</v>
      </c>
      <c r="H4601">
        <f>'[2]Order Form'!G4550</f>
        <v>0</v>
      </c>
      <c r="I4601">
        <f>'[2]Order Form'!H4550</f>
        <v>0</v>
      </c>
      <c r="J4601">
        <f>'[2]Order Form'!I4550</f>
        <v>0</v>
      </c>
      <c r="K4601">
        <f>'[2]Order Form'!J4550</f>
        <v>0</v>
      </c>
      <c r="L4601">
        <f>'[2]Order Form'!K4550</f>
        <v>0</v>
      </c>
      <c r="M4601">
        <f>'[2]Order Form'!L4360</f>
        <v>0</v>
      </c>
    </row>
    <row r="4602" spans="3:13" ht="15" hidden="1" customHeight="1" outlineLevel="1" x14ac:dyDescent="0.25">
      <c r="C4602" s="59" t="s">
        <v>37</v>
      </c>
      <c r="D4602" s="59" t="s">
        <v>37</v>
      </c>
      <c r="E4602">
        <f>'[2]Order Form'!D4551</f>
        <v>0</v>
      </c>
      <c r="F4602">
        <f>'[2]Order Form'!E4551</f>
        <v>0</v>
      </c>
      <c r="G4602">
        <f>'[2]Order Form'!F4551</f>
        <v>0</v>
      </c>
      <c r="H4602">
        <f>'[2]Order Form'!G4551</f>
        <v>0</v>
      </c>
      <c r="I4602">
        <f>'[2]Order Form'!H4551</f>
        <v>0</v>
      </c>
      <c r="J4602">
        <f>'[2]Order Form'!I4551</f>
        <v>0</v>
      </c>
      <c r="K4602">
        <f>'[2]Order Form'!J4551</f>
        <v>0</v>
      </c>
      <c r="L4602">
        <f>'[2]Order Form'!K4551</f>
        <v>0</v>
      </c>
      <c r="M4602">
        <f>'[2]Order Form'!L4361</f>
        <v>0</v>
      </c>
    </row>
    <row r="4603" spans="3:13" ht="15" hidden="1" customHeight="1" outlineLevel="1" x14ac:dyDescent="0.25">
      <c r="C4603" s="59" t="s">
        <v>37</v>
      </c>
      <c r="D4603" s="59" t="s">
        <v>37</v>
      </c>
      <c r="E4603">
        <f>'[2]Order Form'!D4552</f>
        <v>0</v>
      </c>
      <c r="F4603">
        <f>'[2]Order Form'!E4552</f>
        <v>0</v>
      </c>
      <c r="G4603">
        <f>'[2]Order Form'!F4552</f>
        <v>0</v>
      </c>
      <c r="H4603">
        <f>'[2]Order Form'!G4552</f>
        <v>0</v>
      </c>
      <c r="I4603">
        <f>'[2]Order Form'!H4552</f>
        <v>0</v>
      </c>
      <c r="J4603">
        <f>'[2]Order Form'!I4552</f>
        <v>0</v>
      </c>
      <c r="K4603">
        <f>'[2]Order Form'!J4552</f>
        <v>0</v>
      </c>
      <c r="L4603">
        <f>'[2]Order Form'!K4552</f>
        <v>0</v>
      </c>
      <c r="M4603">
        <f>'[2]Order Form'!L4362</f>
        <v>0</v>
      </c>
    </row>
    <row r="4604" spans="3:13" ht="15" hidden="1" customHeight="1" outlineLevel="1" x14ac:dyDescent="0.25">
      <c r="C4604" s="59" t="s">
        <v>37</v>
      </c>
      <c r="D4604" s="59" t="s">
        <v>37</v>
      </c>
      <c r="E4604">
        <f>'[2]Order Form'!D4553</f>
        <v>0</v>
      </c>
      <c r="F4604">
        <f>'[2]Order Form'!E4553</f>
        <v>0</v>
      </c>
      <c r="G4604">
        <f>'[2]Order Form'!F4553</f>
        <v>0</v>
      </c>
      <c r="H4604">
        <f>'[2]Order Form'!G4553</f>
        <v>0</v>
      </c>
      <c r="I4604">
        <f>'[2]Order Form'!H4553</f>
        <v>0</v>
      </c>
      <c r="J4604">
        <f>'[2]Order Form'!I4553</f>
        <v>0</v>
      </c>
      <c r="K4604">
        <f>'[2]Order Form'!J4553</f>
        <v>0</v>
      </c>
      <c r="L4604">
        <f>'[2]Order Form'!K4553</f>
        <v>0</v>
      </c>
      <c r="M4604">
        <f>'[2]Order Form'!L4363</f>
        <v>0</v>
      </c>
    </row>
    <row r="4605" spans="3:13" ht="15" hidden="1" customHeight="1" outlineLevel="1" x14ac:dyDescent="0.25">
      <c r="C4605" s="59" t="s">
        <v>37</v>
      </c>
      <c r="D4605" s="59" t="s">
        <v>37</v>
      </c>
      <c r="E4605">
        <f>'[2]Order Form'!D4554</f>
        <v>0</v>
      </c>
      <c r="F4605">
        <f>'[2]Order Form'!E4554</f>
        <v>0</v>
      </c>
      <c r="G4605">
        <f>'[2]Order Form'!F4554</f>
        <v>0</v>
      </c>
      <c r="H4605">
        <f>'[2]Order Form'!G4554</f>
        <v>0</v>
      </c>
      <c r="I4605">
        <f>'[2]Order Form'!H4554</f>
        <v>0</v>
      </c>
      <c r="J4605">
        <f>'[2]Order Form'!I4554</f>
        <v>0</v>
      </c>
      <c r="K4605">
        <f>'[2]Order Form'!J4554</f>
        <v>0</v>
      </c>
      <c r="L4605">
        <f>'[2]Order Form'!K4554</f>
        <v>0</v>
      </c>
      <c r="M4605">
        <f>'[2]Order Form'!L4364</f>
        <v>0</v>
      </c>
    </row>
    <row r="4606" spans="3:13" ht="15" hidden="1" customHeight="1" outlineLevel="1" x14ac:dyDescent="0.25">
      <c r="C4606" s="59" t="s">
        <v>37</v>
      </c>
      <c r="D4606" s="59" t="s">
        <v>37</v>
      </c>
      <c r="E4606">
        <f>'[2]Order Form'!D4555</f>
        <v>0</v>
      </c>
      <c r="F4606">
        <f>'[2]Order Form'!E4555</f>
        <v>0</v>
      </c>
      <c r="G4606">
        <f>'[2]Order Form'!F4555</f>
        <v>0</v>
      </c>
      <c r="H4606">
        <f>'[2]Order Form'!G4555</f>
        <v>0</v>
      </c>
      <c r="I4606">
        <f>'[2]Order Form'!H4555</f>
        <v>0</v>
      </c>
      <c r="J4606">
        <f>'[2]Order Form'!I4555</f>
        <v>0</v>
      </c>
      <c r="K4606">
        <f>'[2]Order Form'!J4555</f>
        <v>0</v>
      </c>
      <c r="L4606">
        <f>'[2]Order Form'!K4555</f>
        <v>0</v>
      </c>
      <c r="M4606">
        <f>'[2]Order Form'!L4365</f>
        <v>0</v>
      </c>
    </row>
    <row r="4607" spans="3:13" ht="15" hidden="1" customHeight="1" outlineLevel="1" x14ac:dyDescent="0.25">
      <c r="C4607" s="59" t="s">
        <v>37</v>
      </c>
      <c r="D4607" s="59" t="s">
        <v>37</v>
      </c>
      <c r="E4607">
        <f>'[2]Order Form'!D4556</f>
        <v>0</v>
      </c>
      <c r="F4607">
        <f>'[2]Order Form'!E4556</f>
        <v>0</v>
      </c>
      <c r="G4607">
        <f>'[2]Order Form'!F4556</f>
        <v>0</v>
      </c>
      <c r="H4607">
        <f>'[2]Order Form'!G4556</f>
        <v>0</v>
      </c>
      <c r="I4607">
        <f>'[2]Order Form'!H4556</f>
        <v>0</v>
      </c>
      <c r="J4607">
        <f>'[2]Order Form'!I4556</f>
        <v>0</v>
      </c>
      <c r="K4607">
        <f>'[2]Order Form'!J4556</f>
        <v>0</v>
      </c>
      <c r="L4607">
        <f>'[2]Order Form'!K4556</f>
        <v>0</v>
      </c>
      <c r="M4607">
        <f>'[2]Order Form'!L4366</f>
        <v>0</v>
      </c>
    </row>
    <row r="4608" spans="3:13" ht="15" hidden="1" customHeight="1" outlineLevel="1" x14ac:dyDescent="0.25">
      <c r="C4608" s="59" t="s">
        <v>37</v>
      </c>
      <c r="D4608" s="59" t="s">
        <v>37</v>
      </c>
      <c r="E4608">
        <f>'[2]Order Form'!D4557</f>
        <v>0</v>
      </c>
      <c r="F4608">
        <f>'[2]Order Form'!E4557</f>
        <v>0</v>
      </c>
      <c r="G4608">
        <f>'[2]Order Form'!F4557</f>
        <v>0</v>
      </c>
      <c r="H4608">
        <f>'[2]Order Form'!G4557</f>
        <v>0</v>
      </c>
      <c r="I4608">
        <f>'[2]Order Form'!H4557</f>
        <v>0</v>
      </c>
      <c r="J4608">
        <f>'[2]Order Form'!I4557</f>
        <v>0</v>
      </c>
      <c r="K4608">
        <f>'[2]Order Form'!J4557</f>
        <v>0</v>
      </c>
      <c r="L4608">
        <f>'[2]Order Form'!K4557</f>
        <v>0</v>
      </c>
      <c r="M4608">
        <f>'[2]Order Form'!L4367</f>
        <v>0</v>
      </c>
    </row>
    <row r="4609" spans="3:13" ht="15" hidden="1" customHeight="1" outlineLevel="1" x14ac:dyDescent="0.25">
      <c r="C4609" s="59" t="s">
        <v>37</v>
      </c>
      <c r="D4609" s="59" t="s">
        <v>37</v>
      </c>
      <c r="E4609">
        <f>'[2]Order Form'!D4558</f>
        <v>0</v>
      </c>
      <c r="F4609">
        <f>'[2]Order Form'!E4558</f>
        <v>0</v>
      </c>
      <c r="G4609">
        <f>'[2]Order Form'!F4558</f>
        <v>0</v>
      </c>
      <c r="H4609">
        <f>'[2]Order Form'!G4558</f>
        <v>0</v>
      </c>
      <c r="I4609">
        <f>'[2]Order Form'!H4558</f>
        <v>0</v>
      </c>
      <c r="J4609">
        <f>'[2]Order Form'!I4558</f>
        <v>0</v>
      </c>
      <c r="K4609">
        <f>'[2]Order Form'!J4558</f>
        <v>0</v>
      </c>
      <c r="L4609">
        <f>'[2]Order Form'!K4558</f>
        <v>0</v>
      </c>
      <c r="M4609">
        <f>'[2]Order Form'!L4368</f>
        <v>0</v>
      </c>
    </row>
    <row r="4610" spans="3:13" ht="15" hidden="1" customHeight="1" outlineLevel="1" x14ac:dyDescent="0.25">
      <c r="C4610" s="59" t="s">
        <v>37</v>
      </c>
      <c r="D4610" s="59" t="s">
        <v>37</v>
      </c>
      <c r="E4610">
        <f>'[2]Order Form'!D4559</f>
        <v>0</v>
      </c>
      <c r="F4610">
        <f>'[2]Order Form'!E4559</f>
        <v>0</v>
      </c>
      <c r="G4610">
        <f>'[2]Order Form'!F4559</f>
        <v>0</v>
      </c>
      <c r="H4610">
        <f>'[2]Order Form'!G4559</f>
        <v>0</v>
      </c>
      <c r="I4610">
        <f>'[2]Order Form'!H4559</f>
        <v>0</v>
      </c>
      <c r="J4610">
        <f>'[2]Order Form'!I4559</f>
        <v>0</v>
      </c>
      <c r="K4610">
        <f>'[2]Order Form'!J4559</f>
        <v>0</v>
      </c>
      <c r="L4610">
        <f>'[2]Order Form'!K4559</f>
        <v>0</v>
      </c>
      <c r="M4610">
        <f>'[2]Order Form'!L4369</f>
        <v>0</v>
      </c>
    </row>
    <row r="4611" spans="3:13" ht="15" hidden="1" customHeight="1" outlineLevel="1" x14ac:dyDescent="0.25">
      <c r="C4611" s="59" t="s">
        <v>37</v>
      </c>
      <c r="D4611" s="59" t="s">
        <v>37</v>
      </c>
      <c r="E4611">
        <f>'[2]Order Form'!D4560</f>
        <v>0</v>
      </c>
      <c r="F4611">
        <f>'[2]Order Form'!E4560</f>
        <v>0</v>
      </c>
      <c r="G4611">
        <f>'[2]Order Form'!F4560</f>
        <v>0</v>
      </c>
      <c r="H4611">
        <f>'[2]Order Form'!G4560</f>
        <v>0</v>
      </c>
      <c r="I4611">
        <f>'[2]Order Form'!H4560</f>
        <v>0</v>
      </c>
      <c r="J4611">
        <f>'[2]Order Form'!I4560</f>
        <v>0</v>
      </c>
      <c r="K4611">
        <f>'[2]Order Form'!J4560</f>
        <v>0</v>
      </c>
      <c r="L4611">
        <f>'[2]Order Form'!K4560</f>
        <v>0</v>
      </c>
      <c r="M4611">
        <f>'[2]Order Form'!L4370</f>
        <v>0</v>
      </c>
    </row>
    <row r="4612" spans="3:13" ht="15" hidden="1" customHeight="1" outlineLevel="1" x14ac:dyDescent="0.25">
      <c r="C4612" s="59" t="s">
        <v>37</v>
      </c>
      <c r="D4612" s="59" t="s">
        <v>37</v>
      </c>
      <c r="E4612">
        <f>'[2]Order Form'!D4561</f>
        <v>0</v>
      </c>
      <c r="F4612">
        <f>'[2]Order Form'!E4561</f>
        <v>0</v>
      </c>
      <c r="G4612">
        <f>'[2]Order Form'!F4561</f>
        <v>0</v>
      </c>
      <c r="H4612">
        <f>'[2]Order Form'!G4561</f>
        <v>0</v>
      </c>
      <c r="I4612">
        <f>'[2]Order Form'!H4561</f>
        <v>0</v>
      </c>
      <c r="J4612">
        <f>'[2]Order Form'!I4561</f>
        <v>0</v>
      </c>
      <c r="K4612">
        <f>'[2]Order Form'!J4561</f>
        <v>0</v>
      </c>
      <c r="L4612">
        <f>'[2]Order Form'!K4561</f>
        <v>0</v>
      </c>
      <c r="M4612">
        <f>'[2]Order Form'!L4371</f>
        <v>0</v>
      </c>
    </row>
    <row r="4613" spans="3:13" ht="15" hidden="1" customHeight="1" outlineLevel="1" x14ac:dyDescent="0.25">
      <c r="C4613" s="59" t="s">
        <v>37</v>
      </c>
      <c r="D4613" s="59" t="s">
        <v>37</v>
      </c>
      <c r="E4613">
        <f>'[2]Order Form'!D4562</f>
        <v>0</v>
      </c>
      <c r="F4613">
        <f>'[2]Order Form'!E4562</f>
        <v>0</v>
      </c>
      <c r="G4613">
        <f>'[2]Order Form'!F4562</f>
        <v>0</v>
      </c>
      <c r="H4613">
        <f>'[2]Order Form'!G4562</f>
        <v>0</v>
      </c>
      <c r="I4613">
        <f>'[2]Order Form'!H4562</f>
        <v>0</v>
      </c>
      <c r="J4613">
        <f>'[2]Order Form'!I4562</f>
        <v>0</v>
      </c>
      <c r="K4613">
        <f>'[2]Order Form'!J4562</f>
        <v>0</v>
      </c>
      <c r="L4613">
        <f>'[2]Order Form'!K4562</f>
        <v>0</v>
      </c>
      <c r="M4613">
        <f>'[2]Order Form'!L4372</f>
        <v>0</v>
      </c>
    </row>
    <row r="4614" spans="3:13" ht="15" hidden="1" customHeight="1" outlineLevel="1" x14ac:dyDescent="0.25">
      <c r="C4614" s="59" t="s">
        <v>37</v>
      </c>
      <c r="D4614" s="59" t="s">
        <v>37</v>
      </c>
      <c r="E4614">
        <f>'[2]Order Form'!D4563</f>
        <v>0</v>
      </c>
      <c r="F4614">
        <f>'[2]Order Form'!E4563</f>
        <v>0</v>
      </c>
      <c r="G4614">
        <f>'[2]Order Form'!F4563</f>
        <v>0</v>
      </c>
      <c r="H4614">
        <f>'[2]Order Form'!G4563</f>
        <v>0</v>
      </c>
      <c r="I4614">
        <f>'[2]Order Form'!H4563</f>
        <v>0</v>
      </c>
      <c r="J4614">
        <f>'[2]Order Form'!I4563</f>
        <v>0</v>
      </c>
      <c r="K4614">
        <f>'[2]Order Form'!J4563</f>
        <v>0</v>
      </c>
      <c r="L4614">
        <f>'[2]Order Form'!K4563</f>
        <v>0</v>
      </c>
      <c r="M4614">
        <f>'[2]Order Form'!L4373</f>
        <v>0</v>
      </c>
    </row>
    <row r="4615" spans="3:13" ht="15" hidden="1" customHeight="1" outlineLevel="1" x14ac:dyDescent="0.25">
      <c r="C4615" s="59" t="s">
        <v>37</v>
      </c>
      <c r="D4615" s="59" t="s">
        <v>37</v>
      </c>
      <c r="E4615">
        <f>'[2]Order Form'!D4564</f>
        <v>0</v>
      </c>
      <c r="F4615">
        <f>'[2]Order Form'!E4564</f>
        <v>0</v>
      </c>
      <c r="G4615">
        <f>'[2]Order Form'!F4564</f>
        <v>0</v>
      </c>
      <c r="H4615">
        <f>'[2]Order Form'!G4564</f>
        <v>0</v>
      </c>
      <c r="I4615">
        <f>'[2]Order Form'!H4564</f>
        <v>0</v>
      </c>
      <c r="J4615">
        <f>'[2]Order Form'!I4564</f>
        <v>0</v>
      </c>
      <c r="K4615">
        <f>'[2]Order Form'!J4564</f>
        <v>0</v>
      </c>
      <c r="L4615">
        <f>'[2]Order Form'!K4564</f>
        <v>0</v>
      </c>
      <c r="M4615">
        <f>'[2]Order Form'!L4374</f>
        <v>0</v>
      </c>
    </row>
    <row r="4616" spans="3:13" ht="15" hidden="1" customHeight="1" outlineLevel="1" x14ac:dyDescent="0.25">
      <c r="C4616" s="59" t="s">
        <v>37</v>
      </c>
      <c r="D4616" s="59" t="s">
        <v>37</v>
      </c>
      <c r="E4616">
        <f>'[2]Order Form'!D4565</f>
        <v>0</v>
      </c>
      <c r="F4616">
        <f>'[2]Order Form'!E4565</f>
        <v>0</v>
      </c>
      <c r="G4616">
        <f>'[2]Order Form'!F4565</f>
        <v>0</v>
      </c>
      <c r="H4616">
        <f>'[2]Order Form'!G4565</f>
        <v>0</v>
      </c>
      <c r="I4616">
        <f>'[2]Order Form'!H4565</f>
        <v>0</v>
      </c>
      <c r="J4616">
        <f>'[2]Order Form'!I4565</f>
        <v>0</v>
      </c>
      <c r="K4616">
        <f>'[2]Order Form'!J4565</f>
        <v>0</v>
      </c>
      <c r="L4616">
        <f>'[2]Order Form'!K4565</f>
        <v>0</v>
      </c>
      <c r="M4616">
        <f>'[2]Order Form'!L4375</f>
        <v>0</v>
      </c>
    </row>
    <row r="4617" spans="3:13" ht="15" hidden="1" customHeight="1" outlineLevel="1" x14ac:dyDescent="0.25">
      <c r="C4617" s="59" t="s">
        <v>37</v>
      </c>
      <c r="D4617" s="59" t="s">
        <v>37</v>
      </c>
      <c r="E4617">
        <f>'[2]Order Form'!D4566</f>
        <v>0</v>
      </c>
      <c r="F4617">
        <f>'[2]Order Form'!E4566</f>
        <v>0</v>
      </c>
      <c r="G4617">
        <f>'[2]Order Form'!F4566</f>
        <v>0</v>
      </c>
      <c r="H4617">
        <f>'[2]Order Form'!G4566</f>
        <v>0</v>
      </c>
      <c r="I4617">
        <f>'[2]Order Form'!H4566</f>
        <v>0</v>
      </c>
      <c r="J4617">
        <f>'[2]Order Form'!I4566</f>
        <v>0</v>
      </c>
      <c r="K4617">
        <f>'[2]Order Form'!J4566</f>
        <v>0</v>
      </c>
      <c r="L4617">
        <f>'[2]Order Form'!K4566</f>
        <v>0</v>
      </c>
      <c r="M4617">
        <f>'[2]Order Form'!L4376</f>
        <v>0</v>
      </c>
    </row>
    <row r="4618" spans="3:13" ht="15" hidden="1" customHeight="1" outlineLevel="1" x14ac:dyDescent="0.25">
      <c r="C4618" s="59" t="s">
        <v>37</v>
      </c>
      <c r="D4618" s="59" t="s">
        <v>37</v>
      </c>
      <c r="E4618">
        <f>'[2]Order Form'!D4567</f>
        <v>0</v>
      </c>
      <c r="F4618">
        <f>'[2]Order Form'!E4567</f>
        <v>0</v>
      </c>
      <c r="G4618">
        <f>'[2]Order Form'!F4567</f>
        <v>0</v>
      </c>
      <c r="H4618">
        <f>'[2]Order Form'!G4567</f>
        <v>0</v>
      </c>
      <c r="I4618">
        <f>'[2]Order Form'!H4567</f>
        <v>0</v>
      </c>
      <c r="J4618">
        <f>'[2]Order Form'!I4567</f>
        <v>0</v>
      </c>
      <c r="K4618">
        <f>'[2]Order Form'!J4567</f>
        <v>0</v>
      </c>
      <c r="L4618">
        <f>'[2]Order Form'!K4567</f>
        <v>0</v>
      </c>
      <c r="M4618">
        <f>'[2]Order Form'!L4377</f>
        <v>0</v>
      </c>
    </row>
    <row r="4619" spans="3:13" ht="15" hidden="1" customHeight="1" outlineLevel="1" x14ac:dyDescent="0.25">
      <c r="C4619" s="59" t="s">
        <v>37</v>
      </c>
      <c r="D4619" s="59" t="s">
        <v>37</v>
      </c>
      <c r="E4619">
        <f>'[2]Order Form'!D4568</f>
        <v>0</v>
      </c>
      <c r="F4619">
        <f>'[2]Order Form'!E4568</f>
        <v>0</v>
      </c>
      <c r="G4619">
        <f>'[2]Order Form'!F4568</f>
        <v>0</v>
      </c>
      <c r="H4619">
        <f>'[2]Order Form'!G4568</f>
        <v>0</v>
      </c>
      <c r="I4619">
        <f>'[2]Order Form'!H4568</f>
        <v>0</v>
      </c>
      <c r="J4619">
        <f>'[2]Order Form'!I4568</f>
        <v>0</v>
      </c>
      <c r="K4619">
        <f>'[2]Order Form'!J4568</f>
        <v>0</v>
      </c>
      <c r="L4619">
        <f>'[2]Order Form'!K4568</f>
        <v>0</v>
      </c>
      <c r="M4619">
        <f>'[2]Order Form'!L4378</f>
        <v>0</v>
      </c>
    </row>
    <row r="4620" spans="3:13" ht="15" hidden="1" customHeight="1" outlineLevel="1" x14ac:dyDescent="0.25">
      <c r="C4620" s="59" t="s">
        <v>37</v>
      </c>
      <c r="D4620" s="59" t="s">
        <v>37</v>
      </c>
      <c r="E4620">
        <f>'[2]Order Form'!D4569</f>
        <v>0</v>
      </c>
      <c r="F4620">
        <f>'[2]Order Form'!E4569</f>
        <v>0</v>
      </c>
      <c r="G4620">
        <f>'[2]Order Form'!F4569</f>
        <v>0</v>
      </c>
      <c r="H4620">
        <f>'[2]Order Form'!G4569</f>
        <v>0</v>
      </c>
      <c r="I4620">
        <f>'[2]Order Form'!H4569</f>
        <v>0</v>
      </c>
      <c r="J4620">
        <f>'[2]Order Form'!I4569</f>
        <v>0</v>
      </c>
      <c r="K4620">
        <f>'[2]Order Form'!J4569</f>
        <v>0</v>
      </c>
      <c r="L4620">
        <f>'[2]Order Form'!K4569</f>
        <v>0</v>
      </c>
      <c r="M4620">
        <f>'[2]Order Form'!L4379</f>
        <v>0</v>
      </c>
    </row>
    <row r="4621" spans="3:13" ht="15" hidden="1" customHeight="1" outlineLevel="1" x14ac:dyDescent="0.25">
      <c r="C4621" s="59" t="s">
        <v>37</v>
      </c>
      <c r="D4621" s="59" t="s">
        <v>37</v>
      </c>
      <c r="E4621">
        <f>'[2]Order Form'!D4570</f>
        <v>0</v>
      </c>
      <c r="F4621">
        <f>'[2]Order Form'!E4570</f>
        <v>0</v>
      </c>
      <c r="G4621">
        <f>'[2]Order Form'!F4570</f>
        <v>0</v>
      </c>
      <c r="H4621">
        <f>'[2]Order Form'!G4570</f>
        <v>0</v>
      </c>
      <c r="I4621">
        <f>'[2]Order Form'!H4570</f>
        <v>0</v>
      </c>
      <c r="J4621">
        <f>'[2]Order Form'!I4570</f>
        <v>0</v>
      </c>
      <c r="K4621">
        <f>'[2]Order Form'!J4570</f>
        <v>0</v>
      </c>
      <c r="L4621">
        <f>'[2]Order Form'!K4570</f>
        <v>0</v>
      </c>
      <c r="M4621">
        <f>'[2]Order Form'!L4380</f>
        <v>0</v>
      </c>
    </row>
    <row r="4622" spans="3:13" ht="15" hidden="1" customHeight="1" outlineLevel="1" x14ac:dyDescent="0.25">
      <c r="C4622" s="59" t="s">
        <v>37</v>
      </c>
      <c r="D4622" s="59" t="s">
        <v>37</v>
      </c>
      <c r="E4622">
        <f>'[2]Order Form'!D4571</f>
        <v>0</v>
      </c>
      <c r="F4622">
        <f>'[2]Order Form'!E4571</f>
        <v>0</v>
      </c>
      <c r="G4622">
        <f>'[2]Order Form'!F4571</f>
        <v>0</v>
      </c>
      <c r="H4622">
        <f>'[2]Order Form'!G4571</f>
        <v>0</v>
      </c>
      <c r="I4622">
        <f>'[2]Order Form'!H4571</f>
        <v>0</v>
      </c>
      <c r="J4622">
        <f>'[2]Order Form'!I4571</f>
        <v>0</v>
      </c>
      <c r="K4622">
        <f>'[2]Order Form'!J4571</f>
        <v>0</v>
      </c>
      <c r="L4622">
        <f>'[2]Order Form'!K4571</f>
        <v>0</v>
      </c>
      <c r="M4622">
        <f>'[2]Order Form'!L4381</f>
        <v>0</v>
      </c>
    </row>
    <row r="4623" spans="3:13" ht="15" hidden="1" customHeight="1" outlineLevel="1" x14ac:dyDescent="0.25">
      <c r="C4623" s="59" t="s">
        <v>37</v>
      </c>
      <c r="D4623" s="59" t="s">
        <v>37</v>
      </c>
      <c r="E4623">
        <f>'[2]Order Form'!D4572</f>
        <v>0</v>
      </c>
      <c r="F4623">
        <f>'[2]Order Form'!E4572</f>
        <v>0</v>
      </c>
      <c r="G4623">
        <f>'[2]Order Form'!F4572</f>
        <v>0</v>
      </c>
      <c r="H4623">
        <f>'[2]Order Form'!G4572</f>
        <v>0</v>
      </c>
      <c r="I4623">
        <f>'[2]Order Form'!H4572</f>
        <v>0</v>
      </c>
      <c r="J4623">
        <f>'[2]Order Form'!I4572</f>
        <v>0</v>
      </c>
      <c r="K4623">
        <f>'[2]Order Form'!J4572</f>
        <v>0</v>
      </c>
      <c r="L4623">
        <f>'[2]Order Form'!K4572</f>
        <v>0</v>
      </c>
      <c r="M4623">
        <f>'[2]Order Form'!L4382</f>
        <v>0</v>
      </c>
    </row>
    <row r="4624" spans="3:13" ht="15" hidden="1" customHeight="1" outlineLevel="1" x14ac:dyDescent="0.25">
      <c r="C4624" s="59" t="s">
        <v>37</v>
      </c>
      <c r="D4624" s="59" t="s">
        <v>37</v>
      </c>
      <c r="E4624">
        <f>'[2]Order Form'!D4573</f>
        <v>0</v>
      </c>
      <c r="F4624">
        <f>'[2]Order Form'!E4573</f>
        <v>0</v>
      </c>
      <c r="G4624">
        <f>'[2]Order Form'!F4573</f>
        <v>0</v>
      </c>
      <c r="H4624">
        <f>'[2]Order Form'!G4573</f>
        <v>0</v>
      </c>
      <c r="I4624">
        <f>'[2]Order Form'!H4573</f>
        <v>0</v>
      </c>
      <c r="J4624">
        <f>'[2]Order Form'!I4573</f>
        <v>0</v>
      </c>
      <c r="K4624">
        <f>'[2]Order Form'!J4573</f>
        <v>0</v>
      </c>
      <c r="L4624">
        <f>'[2]Order Form'!K4573</f>
        <v>0</v>
      </c>
      <c r="M4624">
        <f>'[2]Order Form'!L4383</f>
        <v>0</v>
      </c>
    </row>
    <row r="4625" spans="3:13" ht="15" hidden="1" customHeight="1" outlineLevel="1" x14ac:dyDescent="0.25">
      <c r="C4625" s="59" t="s">
        <v>37</v>
      </c>
      <c r="D4625" s="59" t="s">
        <v>37</v>
      </c>
      <c r="E4625">
        <f>'[2]Order Form'!D4574</f>
        <v>0</v>
      </c>
      <c r="F4625">
        <f>'[2]Order Form'!E4574</f>
        <v>0</v>
      </c>
      <c r="G4625">
        <f>'[2]Order Form'!F4574</f>
        <v>0</v>
      </c>
      <c r="H4625">
        <f>'[2]Order Form'!G4574</f>
        <v>0</v>
      </c>
      <c r="I4625">
        <f>'[2]Order Form'!H4574</f>
        <v>0</v>
      </c>
      <c r="J4625">
        <f>'[2]Order Form'!I4574</f>
        <v>0</v>
      </c>
      <c r="K4625">
        <f>'[2]Order Form'!J4574</f>
        <v>0</v>
      </c>
      <c r="L4625">
        <f>'[2]Order Form'!K4574</f>
        <v>0</v>
      </c>
      <c r="M4625">
        <f>'[2]Order Form'!L4384</f>
        <v>0</v>
      </c>
    </row>
    <row r="4626" spans="3:13" ht="15" hidden="1" customHeight="1" outlineLevel="1" x14ac:dyDescent="0.25">
      <c r="C4626" s="59" t="s">
        <v>37</v>
      </c>
      <c r="D4626" s="59" t="s">
        <v>37</v>
      </c>
      <c r="E4626">
        <f>'[2]Order Form'!D4575</f>
        <v>0</v>
      </c>
      <c r="F4626">
        <f>'[2]Order Form'!E4575</f>
        <v>0</v>
      </c>
      <c r="G4626">
        <f>'[2]Order Form'!F4575</f>
        <v>0</v>
      </c>
      <c r="H4626">
        <f>'[2]Order Form'!G4575</f>
        <v>0</v>
      </c>
      <c r="I4626">
        <f>'[2]Order Form'!H4575</f>
        <v>0</v>
      </c>
      <c r="J4626">
        <f>'[2]Order Form'!I4575</f>
        <v>0</v>
      </c>
      <c r="K4626">
        <f>'[2]Order Form'!J4575</f>
        <v>0</v>
      </c>
      <c r="L4626">
        <f>'[2]Order Form'!K4575</f>
        <v>0</v>
      </c>
      <c r="M4626">
        <f>'[2]Order Form'!L4385</f>
        <v>0</v>
      </c>
    </row>
    <row r="4627" spans="3:13" ht="15" hidden="1" customHeight="1" outlineLevel="1" x14ac:dyDescent="0.25">
      <c r="C4627" s="59" t="s">
        <v>37</v>
      </c>
      <c r="D4627" s="59" t="s">
        <v>37</v>
      </c>
      <c r="E4627">
        <f>'[2]Order Form'!D4576</f>
        <v>0</v>
      </c>
      <c r="F4627">
        <f>'[2]Order Form'!E4576</f>
        <v>0</v>
      </c>
      <c r="G4627">
        <f>'[2]Order Form'!F4576</f>
        <v>0</v>
      </c>
      <c r="H4627">
        <f>'[2]Order Form'!G4576</f>
        <v>0</v>
      </c>
      <c r="I4627">
        <f>'[2]Order Form'!H4576</f>
        <v>0</v>
      </c>
      <c r="J4627">
        <f>'[2]Order Form'!I4576</f>
        <v>0</v>
      </c>
      <c r="K4627">
        <f>'[2]Order Form'!J4576</f>
        <v>0</v>
      </c>
      <c r="L4627">
        <f>'[2]Order Form'!K4576</f>
        <v>0</v>
      </c>
      <c r="M4627">
        <f>'[2]Order Form'!L4386</f>
        <v>0</v>
      </c>
    </row>
    <row r="4628" spans="3:13" ht="15" hidden="1" customHeight="1" outlineLevel="1" x14ac:dyDescent="0.25">
      <c r="C4628" s="59" t="s">
        <v>37</v>
      </c>
      <c r="D4628" s="59" t="s">
        <v>37</v>
      </c>
      <c r="E4628">
        <f>'[2]Order Form'!D4577</f>
        <v>0</v>
      </c>
      <c r="F4628">
        <f>'[2]Order Form'!E4577</f>
        <v>0</v>
      </c>
      <c r="G4628">
        <f>'[2]Order Form'!F4577</f>
        <v>0</v>
      </c>
      <c r="H4628">
        <f>'[2]Order Form'!G4577</f>
        <v>0</v>
      </c>
      <c r="I4628">
        <f>'[2]Order Form'!H4577</f>
        <v>0</v>
      </c>
      <c r="J4628">
        <f>'[2]Order Form'!I4577</f>
        <v>0</v>
      </c>
      <c r="K4628">
        <f>'[2]Order Form'!J4577</f>
        <v>0</v>
      </c>
      <c r="L4628">
        <f>'[2]Order Form'!K4577</f>
        <v>0</v>
      </c>
      <c r="M4628">
        <f>'[2]Order Form'!L4387</f>
        <v>0</v>
      </c>
    </row>
    <row r="4629" spans="3:13" ht="15" hidden="1" customHeight="1" outlineLevel="1" x14ac:dyDescent="0.25">
      <c r="C4629" s="59" t="s">
        <v>37</v>
      </c>
      <c r="D4629" s="59" t="s">
        <v>37</v>
      </c>
      <c r="E4629">
        <f>'[2]Order Form'!D4578</f>
        <v>0</v>
      </c>
      <c r="F4629">
        <f>'[2]Order Form'!E4578</f>
        <v>0</v>
      </c>
      <c r="G4629">
        <f>'[2]Order Form'!F4578</f>
        <v>0</v>
      </c>
      <c r="H4629">
        <f>'[2]Order Form'!G4578</f>
        <v>0</v>
      </c>
      <c r="I4629">
        <f>'[2]Order Form'!H4578</f>
        <v>0</v>
      </c>
      <c r="J4629">
        <f>'[2]Order Form'!I4578</f>
        <v>0</v>
      </c>
      <c r="K4629">
        <f>'[2]Order Form'!J4578</f>
        <v>0</v>
      </c>
      <c r="L4629">
        <f>'[2]Order Form'!K4578</f>
        <v>0</v>
      </c>
      <c r="M4629">
        <f>'[2]Order Form'!L4388</f>
        <v>0</v>
      </c>
    </row>
    <row r="4630" spans="3:13" ht="15" hidden="1" customHeight="1" outlineLevel="1" x14ac:dyDescent="0.25">
      <c r="C4630" s="59" t="s">
        <v>37</v>
      </c>
      <c r="D4630" s="59" t="s">
        <v>37</v>
      </c>
      <c r="E4630">
        <f>'[2]Order Form'!D4579</f>
        <v>0</v>
      </c>
      <c r="F4630">
        <f>'[2]Order Form'!E4579</f>
        <v>0</v>
      </c>
      <c r="G4630">
        <f>'[2]Order Form'!F4579</f>
        <v>0</v>
      </c>
      <c r="H4630">
        <f>'[2]Order Form'!G4579</f>
        <v>0</v>
      </c>
      <c r="I4630">
        <f>'[2]Order Form'!H4579</f>
        <v>0</v>
      </c>
      <c r="J4630">
        <f>'[2]Order Form'!I4579</f>
        <v>0</v>
      </c>
      <c r="K4630">
        <f>'[2]Order Form'!J4579</f>
        <v>0</v>
      </c>
      <c r="L4630">
        <f>'[2]Order Form'!K4579</f>
        <v>0</v>
      </c>
      <c r="M4630">
        <f>'[2]Order Form'!L4389</f>
        <v>0</v>
      </c>
    </row>
    <row r="4631" spans="3:13" ht="15" hidden="1" customHeight="1" outlineLevel="1" x14ac:dyDescent="0.25">
      <c r="C4631" s="59" t="s">
        <v>37</v>
      </c>
      <c r="D4631" s="59" t="s">
        <v>37</v>
      </c>
      <c r="E4631">
        <f>'[2]Order Form'!D4580</f>
        <v>0</v>
      </c>
      <c r="F4631">
        <f>'[2]Order Form'!E4580</f>
        <v>0</v>
      </c>
      <c r="G4631">
        <f>'[2]Order Form'!F4580</f>
        <v>0</v>
      </c>
      <c r="H4631">
        <f>'[2]Order Form'!G4580</f>
        <v>0</v>
      </c>
      <c r="I4631">
        <f>'[2]Order Form'!H4580</f>
        <v>0</v>
      </c>
      <c r="J4631">
        <f>'[2]Order Form'!I4580</f>
        <v>0</v>
      </c>
      <c r="K4631">
        <f>'[2]Order Form'!J4580</f>
        <v>0</v>
      </c>
      <c r="L4631">
        <f>'[2]Order Form'!K4580</f>
        <v>0</v>
      </c>
      <c r="M4631">
        <f>'[2]Order Form'!L4390</f>
        <v>0</v>
      </c>
    </row>
    <row r="4632" spans="3:13" ht="15" hidden="1" customHeight="1" outlineLevel="1" x14ac:dyDescent="0.25">
      <c r="C4632" s="59" t="s">
        <v>37</v>
      </c>
      <c r="D4632" s="59" t="s">
        <v>37</v>
      </c>
      <c r="E4632">
        <f>'[2]Order Form'!D4581</f>
        <v>0</v>
      </c>
      <c r="F4632">
        <f>'[2]Order Form'!E4581</f>
        <v>0</v>
      </c>
      <c r="G4632">
        <f>'[2]Order Form'!F4581</f>
        <v>0</v>
      </c>
      <c r="H4632">
        <f>'[2]Order Form'!G4581</f>
        <v>0</v>
      </c>
      <c r="I4632">
        <f>'[2]Order Form'!H4581</f>
        <v>0</v>
      </c>
      <c r="J4632">
        <f>'[2]Order Form'!I4581</f>
        <v>0</v>
      </c>
      <c r="K4632">
        <f>'[2]Order Form'!J4581</f>
        <v>0</v>
      </c>
      <c r="L4632">
        <f>'[2]Order Form'!K4581</f>
        <v>0</v>
      </c>
      <c r="M4632">
        <f>'[2]Order Form'!L4391</f>
        <v>0</v>
      </c>
    </row>
    <row r="4633" spans="3:13" ht="15" hidden="1" customHeight="1" outlineLevel="1" x14ac:dyDescent="0.25">
      <c r="C4633" s="59" t="s">
        <v>37</v>
      </c>
      <c r="D4633" s="59" t="s">
        <v>37</v>
      </c>
      <c r="E4633">
        <f>'[2]Order Form'!D4582</f>
        <v>0</v>
      </c>
      <c r="F4633">
        <f>'[2]Order Form'!E4582</f>
        <v>0</v>
      </c>
      <c r="G4633">
        <f>'[2]Order Form'!F4582</f>
        <v>0</v>
      </c>
      <c r="H4633">
        <f>'[2]Order Form'!G4582</f>
        <v>0</v>
      </c>
      <c r="I4633">
        <f>'[2]Order Form'!H4582</f>
        <v>0</v>
      </c>
      <c r="J4633">
        <f>'[2]Order Form'!I4582</f>
        <v>0</v>
      </c>
      <c r="K4633">
        <f>'[2]Order Form'!J4582</f>
        <v>0</v>
      </c>
      <c r="L4633">
        <f>'[2]Order Form'!K4582</f>
        <v>0</v>
      </c>
      <c r="M4633">
        <f>'[2]Order Form'!L4392</f>
        <v>0</v>
      </c>
    </row>
    <row r="4634" spans="3:13" ht="15" hidden="1" customHeight="1" outlineLevel="1" x14ac:dyDescent="0.25">
      <c r="C4634" s="59" t="s">
        <v>37</v>
      </c>
      <c r="D4634" s="59" t="s">
        <v>37</v>
      </c>
      <c r="E4634">
        <f>'[2]Order Form'!D4583</f>
        <v>0</v>
      </c>
      <c r="F4634">
        <f>'[2]Order Form'!E4583</f>
        <v>0</v>
      </c>
      <c r="G4634">
        <f>'[2]Order Form'!F4583</f>
        <v>0</v>
      </c>
      <c r="H4634">
        <f>'[2]Order Form'!G4583</f>
        <v>0</v>
      </c>
      <c r="I4634">
        <f>'[2]Order Form'!H4583</f>
        <v>0</v>
      </c>
      <c r="J4634">
        <f>'[2]Order Form'!I4583</f>
        <v>0</v>
      </c>
      <c r="K4634">
        <f>'[2]Order Form'!J4583</f>
        <v>0</v>
      </c>
      <c r="L4634">
        <f>'[2]Order Form'!K4583</f>
        <v>0</v>
      </c>
      <c r="M4634">
        <f>'[2]Order Form'!L4393</f>
        <v>0</v>
      </c>
    </row>
    <row r="4635" spans="3:13" ht="15" hidden="1" customHeight="1" outlineLevel="1" x14ac:dyDescent="0.25">
      <c r="C4635" s="59" t="s">
        <v>37</v>
      </c>
      <c r="D4635" s="59" t="s">
        <v>37</v>
      </c>
      <c r="E4635">
        <f>'[2]Order Form'!D4584</f>
        <v>0</v>
      </c>
      <c r="F4635">
        <f>'[2]Order Form'!E4584</f>
        <v>0</v>
      </c>
      <c r="G4635">
        <f>'[2]Order Form'!F4584</f>
        <v>0</v>
      </c>
      <c r="H4635">
        <f>'[2]Order Form'!G4584</f>
        <v>0</v>
      </c>
      <c r="I4635">
        <f>'[2]Order Form'!H4584</f>
        <v>0</v>
      </c>
      <c r="J4635">
        <f>'[2]Order Form'!I4584</f>
        <v>0</v>
      </c>
      <c r="K4635">
        <f>'[2]Order Form'!J4584</f>
        <v>0</v>
      </c>
      <c r="L4635">
        <f>'[2]Order Form'!K4584</f>
        <v>0</v>
      </c>
      <c r="M4635">
        <f>'[2]Order Form'!L4394</f>
        <v>0</v>
      </c>
    </row>
    <row r="4636" spans="3:13" ht="15" hidden="1" customHeight="1" outlineLevel="1" x14ac:dyDescent="0.25">
      <c r="C4636" s="59" t="s">
        <v>37</v>
      </c>
      <c r="D4636" s="59" t="s">
        <v>37</v>
      </c>
      <c r="E4636">
        <f>'[2]Order Form'!D4585</f>
        <v>0</v>
      </c>
      <c r="F4636">
        <f>'[2]Order Form'!E4585</f>
        <v>0</v>
      </c>
      <c r="G4636">
        <f>'[2]Order Form'!F4585</f>
        <v>0</v>
      </c>
      <c r="H4636">
        <f>'[2]Order Form'!G4585</f>
        <v>0</v>
      </c>
      <c r="I4636">
        <f>'[2]Order Form'!H4585</f>
        <v>0</v>
      </c>
      <c r="J4636">
        <f>'[2]Order Form'!I4585</f>
        <v>0</v>
      </c>
      <c r="K4636">
        <f>'[2]Order Form'!J4585</f>
        <v>0</v>
      </c>
      <c r="L4636">
        <f>'[2]Order Form'!K4585</f>
        <v>0</v>
      </c>
      <c r="M4636">
        <f>'[2]Order Form'!L4395</f>
        <v>0</v>
      </c>
    </row>
    <row r="4637" spans="3:13" ht="15" hidden="1" customHeight="1" outlineLevel="1" x14ac:dyDescent="0.25">
      <c r="C4637" s="59" t="s">
        <v>37</v>
      </c>
      <c r="D4637" s="59" t="s">
        <v>37</v>
      </c>
      <c r="E4637">
        <f>'[2]Order Form'!D4586</f>
        <v>0</v>
      </c>
      <c r="F4637">
        <f>'[2]Order Form'!E4586</f>
        <v>0</v>
      </c>
      <c r="G4637">
        <f>'[2]Order Form'!F4586</f>
        <v>0</v>
      </c>
      <c r="H4637">
        <f>'[2]Order Form'!G4586</f>
        <v>0</v>
      </c>
      <c r="I4637">
        <f>'[2]Order Form'!H4586</f>
        <v>0</v>
      </c>
      <c r="J4637">
        <f>'[2]Order Form'!I4586</f>
        <v>0</v>
      </c>
      <c r="K4637">
        <f>'[2]Order Form'!J4586</f>
        <v>0</v>
      </c>
      <c r="L4637">
        <f>'[2]Order Form'!K4586</f>
        <v>0</v>
      </c>
      <c r="M4637">
        <f>'[2]Order Form'!L4396</f>
        <v>0</v>
      </c>
    </row>
    <row r="4638" spans="3:13" ht="15" hidden="1" customHeight="1" outlineLevel="1" x14ac:dyDescent="0.25">
      <c r="C4638" s="59" t="s">
        <v>37</v>
      </c>
      <c r="D4638" s="59" t="s">
        <v>37</v>
      </c>
      <c r="E4638">
        <f>'[2]Order Form'!D4587</f>
        <v>0</v>
      </c>
      <c r="F4638">
        <f>'[2]Order Form'!E4587</f>
        <v>0</v>
      </c>
      <c r="G4638">
        <f>'[2]Order Form'!F4587</f>
        <v>0</v>
      </c>
      <c r="H4638">
        <f>'[2]Order Form'!G4587</f>
        <v>0</v>
      </c>
      <c r="I4638">
        <f>'[2]Order Form'!H4587</f>
        <v>0</v>
      </c>
      <c r="J4638">
        <f>'[2]Order Form'!I4587</f>
        <v>0</v>
      </c>
      <c r="K4638">
        <f>'[2]Order Form'!J4587</f>
        <v>0</v>
      </c>
      <c r="L4638">
        <f>'[2]Order Form'!K4587</f>
        <v>0</v>
      </c>
      <c r="M4638">
        <f>'[2]Order Form'!L4397</f>
        <v>0</v>
      </c>
    </row>
    <row r="4639" spans="3:13" ht="15" hidden="1" customHeight="1" outlineLevel="1" x14ac:dyDescent="0.25">
      <c r="C4639" s="59" t="s">
        <v>37</v>
      </c>
      <c r="D4639" s="59" t="s">
        <v>37</v>
      </c>
      <c r="E4639">
        <f>'[2]Order Form'!D4588</f>
        <v>0</v>
      </c>
      <c r="F4639">
        <f>'[2]Order Form'!E4588</f>
        <v>0</v>
      </c>
      <c r="G4639">
        <f>'[2]Order Form'!F4588</f>
        <v>0</v>
      </c>
      <c r="H4639">
        <f>'[2]Order Form'!G4588</f>
        <v>0</v>
      </c>
      <c r="I4639">
        <f>'[2]Order Form'!H4588</f>
        <v>0</v>
      </c>
      <c r="J4639">
        <f>'[2]Order Form'!I4588</f>
        <v>0</v>
      </c>
      <c r="K4639">
        <f>'[2]Order Form'!J4588</f>
        <v>0</v>
      </c>
      <c r="L4639">
        <f>'[2]Order Form'!K4588</f>
        <v>0</v>
      </c>
      <c r="M4639">
        <f>'[2]Order Form'!L4398</f>
        <v>0</v>
      </c>
    </row>
    <row r="4640" spans="3:13" ht="15" hidden="1" customHeight="1" outlineLevel="1" x14ac:dyDescent="0.25">
      <c r="C4640" s="59" t="s">
        <v>37</v>
      </c>
      <c r="D4640" s="59" t="s">
        <v>37</v>
      </c>
      <c r="E4640">
        <f>'[2]Order Form'!D4589</f>
        <v>0</v>
      </c>
      <c r="F4640">
        <f>'[2]Order Form'!E4589</f>
        <v>0</v>
      </c>
      <c r="G4640">
        <f>'[2]Order Form'!F4589</f>
        <v>0</v>
      </c>
      <c r="H4640">
        <f>'[2]Order Form'!G4589</f>
        <v>0</v>
      </c>
      <c r="I4640">
        <f>'[2]Order Form'!H4589</f>
        <v>0</v>
      </c>
      <c r="J4640">
        <f>'[2]Order Form'!I4589</f>
        <v>0</v>
      </c>
      <c r="K4640">
        <f>'[2]Order Form'!J4589</f>
        <v>0</v>
      </c>
      <c r="L4640">
        <f>'[2]Order Form'!K4589</f>
        <v>0</v>
      </c>
      <c r="M4640">
        <f>'[2]Order Form'!L4399</f>
        <v>0</v>
      </c>
    </row>
    <row r="4641" spans="3:13" ht="15" hidden="1" customHeight="1" outlineLevel="1" x14ac:dyDescent="0.25">
      <c r="C4641" s="59" t="s">
        <v>37</v>
      </c>
      <c r="D4641" s="59" t="s">
        <v>37</v>
      </c>
      <c r="E4641">
        <f>'[2]Order Form'!D4590</f>
        <v>0</v>
      </c>
      <c r="F4641">
        <f>'[2]Order Form'!E4590</f>
        <v>0</v>
      </c>
      <c r="G4641">
        <f>'[2]Order Form'!F4590</f>
        <v>0</v>
      </c>
      <c r="H4641">
        <f>'[2]Order Form'!G4590</f>
        <v>0</v>
      </c>
      <c r="I4641">
        <f>'[2]Order Form'!H4590</f>
        <v>0</v>
      </c>
      <c r="J4641">
        <f>'[2]Order Form'!I4590</f>
        <v>0</v>
      </c>
      <c r="K4641">
        <f>'[2]Order Form'!J4590</f>
        <v>0</v>
      </c>
      <c r="L4641">
        <f>'[2]Order Form'!K4590</f>
        <v>0</v>
      </c>
      <c r="M4641">
        <f>'[2]Order Form'!L4400</f>
        <v>0</v>
      </c>
    </row>
    <row r="4642" spans="3:13" ht="15" hidden="1" customHeight="1" outlineLevel="1" x14ac:dyDescent="0.25">
      <c r="C4642" s="59" t="s">
        <v>37</v>
      </c>
      <c r="D4642" s="59" t="s">
        <v>37</v>
      </c>
      <c r="E4642">
        <f>'[2]Order Form'!D4591</f>
        <v>0</v>
      </c>
      <c r="F4642">
        <f>'[2]Order Form'!E4591</f>
        <v>0</v>
      </c>
      <c r="G4642">
        <f>'[2]Order Form'!F4591</f>
        <v>0</v>
      </c>
      <c r="H4642">
        <f>'[2]Order Form'!G4591</f>
        <v>0</v>
      </c>
      <c r="I4642">
        <f>'[2]Order Form'!H4591</f>
        <v>0</v>
      </c>
      <c r="J4642">
        <f>'[2]Order Form'!I4591</f>
        <v>0</v>
      </c>
      <c r="K4642">
        <f>'[2]Order Form'!J4591</f>
        <v>0</v>
      </c>
      <c r="L4642">
        <f>'[2]Order Form'!K4591</f>
        <v>0</v>
      </c>
      <c r="M4642">
        <f>'[2]Order Form'!L4401</f>
        <v>0</v>
      </c>
    </row>
    <row r="4643" spans="3:13" ht="15" hidden="1" customHeight="1" outlineLevel="1" x14ac:dyDescent="0.25">
      <c r="C4643" s="59" t="s">
        <v>37</v>
      </c>
      <c r="D4643" s="59" t="s">
        <v>37</v>
      </c>
      <c r="E4643">
        <f>'[2]Order Form'!D4592</f>
        <v>0</v>
      </c>
      <c r="F4643">
        <f>'[2]Order Form'!E4592</f>
        <v>0</v>
      </c>
      <c r="G4643">
        <f>'[2]Order Form'!F4592</f>
        <v>0</v>
      </c>
      <c r="H4643">
        <f>'[2]Order Form'!G4592</f>
        <v>0</v>
      </c>
      <c r="I4643">
        <f>'[2]Order Form'!H4592</f>
        <v>0</v>
      </c>
      <c r="J4643">
        <f>'[2]Order Form'!I4592</f>
        <v>0</v>
      </c>
      <c r="K4643">
        <f>'[2]Order Form'!J4592</f>
        <v>0</v>
      </c>
      <c r="L4643">
        <f>'[2]Order Form'!K4592</f>
        <v>0</v>
      </c>
      <c r="M4643">
        <f>'[2]Order Form'!L4402</f>
        <v>0</v>
      </c>
    </row>
    <row r="4644" spans="3:13" ht="15" hidden="1" customHeight="1" outlineLevel="1" x14ac:dyDescent="0.25">
      <c r="C4644" s="59" t="s">
        <v>37</v>
      </c>
      <c r="D4644" s="59" t="s">
        <v>37</v>
      </c>
      <c r="E4644">
        <f>'[2]Order Form'!D4593</f>
        <v>0</v>
      </c>
      <c r="F4644">
        <f>'[2]Order Form'!E4593</f>
        <v>0</v>
      </c>
      <c r="G4644">
        <f>'[2]Order Form'!F4593</f>
        <v>0</v>
      </c>
      <c r="H4644">
        <f>'[2]Order Form'!G4593</f>
        <v>0</v>
      </c>
      <c r="I4644">
        <f>'[2]Order Form'!H4593</f>
        <v>0</v>
      </c>
      <c r="J4644">
        <f>'[2]Order Form'!I4593</f>
        <v>0</v>
      </c>
      <c r="K4644">
        <f>'[2]Order Form'!J4593</f>
        <v>0</v>
      </c>
      <c r="L4644">
        <f>'[2]Order Form'!K4593</f>
        <v>0</v>
      </c>
      <c r="M4644">
        <f>'[2]Order Form'!L4403</f>
        <v>0</v>
      </c>
    </row>
    <row r="4645" spans="3:13" ht="15" hidden="1" customHeight="1" outlineLevel="1" x14ac:dyDescent="0.25">
      <c r="C4645" s="59" t="s">
        <v>37</v>
      </c>
      <c r="D4645" s="59" t="s">
        <v>37</v>
      </c>
      <c r="E4645">
        <f>'[2]Order Form'!D4594</f>
        <v>0</v>
      </c>
      <c r="F4645">
        <f>'[2]Order Form'!E4594</f>
        <v>0</v>
      </c>
      <c r="G4645">
        <f>'[2]Order Form'!F4594</f>
        <v>0</v>
      </c>
      <c r="H4645">
        <f>'[2]Order Form'!G4594</f>
        <v>0</v>
      </c>
      <c r="I4645">
        <f>'[2]Order Form'!H4594</f>
        <v>0</v>
      </c>
      <c r="J4645">
        <f>'[2]Order Form'!I4594</f>
        <v>0</v>
      </c>
      <c r="K4645">
        <f>'[2]Order Form'!J4594</f>
        <v>0</v>
      </c>
      <c r="L4645">
        <f>'[2]Order Form'!K4594</f>
        <v>0</v>
      </c>
      <c r="M4645">
        <f>'[2]Order Form'!L4404</f>
        <v>0</v>
      </c>
    </row>
    <row r="4646" spans="3:13" ht="15" hidden="1" customHeight="1" outlineLevel="1" x14ac:dyDescent="0.25">
      <c r="C4646" s="59" t="s">
        <v>37</v>
      </c>
      <c r="D4646" s="59" t="s">
        <v>37</v>
      </c>
      <c r="E4646">
        <f>'[2]Order Form'!D4595</f>
        <v>0</v>
      </c>
      <c r="F4646">
        <f>'[2]Order Form'!E4595</f>
        <v>0</v>
      </c>
      <c r="G4646">
        <f>'[2]Order Form'!F4595</f>
        <v>0</v>
      </c>
      <c r="H4646">
        <f>'[2]Order Form'!G4595</f>
        <v>0</v>
      </c>
      <c r="I4646">
        <f>'[2]Order Form'!H4595</f>
        <v>0</v>
      </c>
      <c r="J4646">
        <f>'[2]Order Form'!I4595</f>
        <v>0</v>
      </c>
      <c r="K4646">
        <f>'[2]Order Form'!J4595</f>
        <v>0</v>
      </c>
      <c r="L4646">
        <f>'[2]Order Form'!K4595</f>
        <v>0</v>
      </c>
      <c r="M4646">
        <f>'[2]Order Form'!L4405</f>
        <v>0</v>
      </c>
    </row>
    <row r="4647" spans="3:13" ht="15" hidden="1" customHeight="1" outlineLevel="1" x14ac:dyDescent="0.25">
      <c r="C4647" s="59" t="s">
        <v>37</v>
      </c>
      <c r="D4647" s="59" t="s">
        <v>37</v>
      </c>
      <c r="E4647">
        <f>'[2]Order Form'!D4596</f>
        <v>0</v>
      </c>
      <c r="F4647">
        <f>'[2]Order Form'!E4596</f>
        <v>0</v>
      </c>
      <c r="G4647">
        <f>'[2]Order Form'!F4596</f>
        <v>0</v>
      </c>
      <c r="H4647">
        <f>'[2]Order Form'!G4596</f>
        <v>0</v>
      </c>
      <c r="I4647">
        <f>'[2]Order Form'!H4596</f>
        <v>0</v>
      </c>
      <c r="J4647">
        <f>'[2]Order Form'!I4596</f>
        <v>0</v>
      </c>
      <c r="K4647">
        <f>'[2]Order Form'!J4596</f>
        <v>0</v>
      </c>
      <c r="L4647">
        <f>'[2]Order Form'!K4596</f>
        <v>0</v>
      </c>
      <c r="M4647">
        <f>'[2]Order Form'!L4406</f>
        <v>0</v>
      </c>
    </row>
    <row r="4648" spans="3:13" ht="15" hidden="1" customHeight="1" outlineLevel="1" x14ac:dyDescent="0.25">
      <c r="C4648" s="59" t="s">
        <v>37</v>
      </c>
      <c r="D4648" s="59" t="s">
        <v>37</v>
      </c>
      <c r="E4648">
        <f>'[2]Order Form'!D4597</f>
        <v>0</v>
      </c>
      <c r="F4648">
        <f>'[2]Order Form'!E4597</f>
        <v>0</v>
      </c>
      <c r="G4648">
        <f>'[2]Order Form'!F4597</f>
        <v>0</v>
      </c>
      <c r="H4648">
        <f>'[2]Order Form'!G4597</f>
        <v>0</v>
      </c>
      <c r="I4648">
        <f>'[2]Order Form'!H4597</f>
        <v>0</v>
      </c>
      <c r="J4648">
        <f>'[2]Order Form'!I4597</f>
        <v>0</v>
      </c>
      <c r="K4648">
        <f>'[2]Order Form'!J4597</f>
        <v>0</v>
      </c>
      <c r="L4648">
        <f>'[2]Order Form'!K4597</f>
        <v>0</v>
      </c>
      <c r="M4648">
        <f>'[2]Order Form'!L4407</f>
        <v>0</v>
      </c>
    </row>
    <row r="4649" spans="3:13" ht="15" hidden="1" customHeight="1" outlineLevel="1" x14ac:dyDescent="0.25">
      <c r="C4649" s="59" t="s">
        <v>37</v>
      </c>
      <c r="D4649" s="59" t="s">
        <v>37</v>
      </c>
      <c r="E4649">
        <f>'[2]Order Form'!D4598</f>
        <v>0</v>
      </c>
      <c r="F4649">
        <f>'[2]Order Form'!E4598</f>
        <v>0</v>
      </c>
      <c r="G4649">
        <f>'[2]Order Form'!F4598</f>
        <v>0</v>
      </c>
      <c r="H4649">
        <f>'[2]Order Form'!G4598</f>
        <v>0</v>
      </c>
      <c r="I4649">
        <f>'[2]Order Form'!H4598</f>
        <v>0</v>
      </c>
      <c r="J4649">
        <f>'[2]Order Form'!I4598</f>
        <v>0</v>
      </c>
      <c r="K4649">
        <f>'[2]Order Form'!J4598</f>
        <v>0</v>
      </c>
      <c r="L4649">
        <f>'[2]Order Form'!K4598</f>
        <v>0</v>
      </c>
      <c r="M4649">
        <f>'[2]Order Form'!L4408</f>
        <v>0</v>
      </c>
    </row>
    <row r="4650" spans="3:13" ht="15" hidden="1" customHeight="1" outlineLevel="1" x14ac:dyDescent="0.25">
      <c r="C4650" s="59" t="s">
        <v>37</v>
      </c>
      <c r="D4650" s="59" t="s">
        <v>37</v>
      </c>
      <c r="E4650">
        <f>'[2]Order Form'!D4599</f>
        <v>0</v>
      </c>
      <c r="F4650">
        <f>'[2]Order Form'!E4599</f>
        <v>0</v>
      </c>
      <c r="G4650">
        <f>'[2]Order Form'!F4599</f>
        <v>0</v>
      </c>
      <c r="H4650">
        <f>'[2]Order Form'!G4599</f>
        <v>0</v>
      </c>
      <c r="I4650">
        <f>'[2]Order Form'!H4599</f>
        <v>0</v>
      </c>
      <c r="J4650">
        <f>'[2]Order Form'!I4599</f>
        <v>0</v>
      </c>
      <c r="K4650">
        <f>'[2]Order Form'!J4599</f>
        <v>0</v>
      </c>
      <c r="L4650">
        <f>'[2]Order Form'!K4599</f>
        <v>0</v>
      </c>
      <c r="M4650">
        <f>'[2]Order Form'!L4409</f>
        <v>0</v>
      </c>
    </row>
    <row r="4651" spans="3:13" ht="15" hidden="1" customHeight="1" outlineLevel="1" x14ac:dyDescent="0.25">
      <c r="C4651" s="59" t="s">
        <v>37</v>
      </c>
      <c r="D4651" s="59" t="s">
        <v>37</v>
      </c>
      <c r="E4651">
        <f>'[2]Order Form'!D4600</f>
        <v>0</v>
      </c>
      <c r="F4651">
        <f>'[2]Order Form'!E4600</f>
        <v>0</v>
      </c>
      <c r="G4651">
        <f>'[2]Order Form'!F4600</f>
        <v>0</v>
      </c>
      <c r="H4651">
        <f>'[2]Order Form'!G4600</f>
        <v>0</v>
      </c>
      <c r="I4651">
        <f>'[2]Order Form'!H4600</f>
        <v>0</v>
      </c>
      <c r="J4651">
        <f>'[2]Order Form'!I4600</f>
        <v>0</v>
      </c>
      <c r="K4651">
        <f>'[2]Order Form'!J4600</f>
        <v>0</v>
      </c>
      <c r="L4651">
        <f>'[2]Order Form'!K4600</f>
        <v>0</v>
      </c>
      <c r="M4651">
        <f>'[2]Order Form'!L4410</f>
        <v>0</v>
      </c>
    </row>
    <row r="4652" spans="3:13" ht="15" hidden="1" customHeight="1" outlineLevel="1" x14ac:dyDescent="0.25">
      <c r="C4652" s="59" t="s">
        <v>37</v>
      </c>
      <c r="D4652" s="59" t="s">
        <v>37</v>
      </c>
      <c r="E4652">
        <f>'[2]Order Form'!D4601</f>
        <v>0</v>
      </c>
      <c r="F4652">
        <f>'[2]Order Form'!E4601</f>
        <v>0</v>
      </c>
      <c r="G4652">
        <f>'[2]Order Form'!F4601</f>
        <v>0</v>
      </c>
      <c r="H4652">
        <f>'[2]Order Form'!G4601</f>
        <v>0</v>
      </c>
      <c r="I4652">
        <f>'[2]Order Form'!H4601</f>
        <v>0</v>
      </c>
      <c r="J4652">
        <f>'[2]Order Form'!I4601</f>
        <v>0</v>
      </c>
      <c r="K4652">
        <f>'[2]Order Form'!J4601</f>
        <v>0</v>
      </c>
      <c r="L4652">
        <f>'[2]Order Form'!K4601</f>
        <v>0</v>
      </c>
      <c r="M4652">
        <f>'[2]Order Form'!L4411</f>
        <v>0</v>
      </c>
    </row>
    <row r="4653" spans="3:13" ht="15" hidden="1" customHeight="1" outlineLevel="1" x14ac:dyDescent="0.25">
      <c r="C4653" s="59" t="s">
        <v>37</v>
      </c>
      <c r="D4653" s="59" t="s">
        <v>37</v>
      </c>
      <c r="E4653">
        <f>'[2]Order Form'!D4602</f>
        <v>0</v>
      </c>
      <c r="F4653">
        <f>'[2]Order Form'!E4602</f>
        <v>0</v>
      </c>
      <c r="G4653">
        <f>'[2]Order Form'!F4602</f>
        <v>0</v>
      </c>
      <c r="H4653">
        <f>'[2]Order Form'!G4602</f>
        <v>0</v>
      </c>
      <c r="I4653">
        <f>'[2]Order Form'!H4602</f>
        <v>0</v>
      </c>
      <c r="J4653">
        <f>'[2]Order Form'!I4602</f>
        <v>0</v>
      </c>
      <c r="K4653">
        <f>'[2]Order Form'!J4602</f>
        <v>0</v>
      </c>
      <c r="L4653">
        <f>'[2]Order Form'!K4602</f>
        <v>0</v>
      </c>
      <c r="M4653">
        <f>'[2]Order Form'!L4412</f>
        <v>0</v>
      </c>
    </row>
    <row r="4654" spans="3:13" ht="15" hidden="1" customHeight="1" outlineLevel="1" x14ac:dyDescent="0.25">
      <c r="C4654" s="59" t="s">
        <v>37</v>
      </c>
      <c r="D4654" s="59" t="s">
        <v>37</v>
      </c>
      <c r="E4654">
        <f>'[2]Order Form'!D4603</f>
        <v>0</v>
      </c>
      <c r="F4654">
        <f>'[2]Order Form'!E4603</f>
        <v>0</v>
      </c>
      <c r="G4654">
        <f>'[2]Order Form'!F4603</f>
        <v>0</v>
      </c>
      <c r="H4654">
        <f>'[2]Order Form'!G4603</f>
        <v>0</v>
      </c>
      <c r="I4654">
        <f>'[2]Order Form'!H4603</f>
        <v>0</v>
      </c>
      <c r="J4654">
        <f>'[2]Order Form'!I4603</f>
        <v>0</v>
      </c>
      <c r="K4654">
        <f>'[2]Order Form'!J4603</f>
        <v>0</v>
      </c>
      <c r="L4654">
        <f>'[2]Order Form'!K4603</f>
        <v>0</v>
      </c>
      <c r="M4654">
        <f>'[2]Order Form'!L4413</f>
        <v>0</v>
      </c>
    </row>
    <row r="4655" spans="3:13" ht="15" hidden="1" customHeight="1" outlineLevel="1" x14ac:dyDescent="0.25">
      <c r="C4655" s="59" t="s">
        <v>37</v>
      </c>
      <c r="D4655" s="59" t="s">
        <v>37</v>
      </c>
      <c r="E4655">
        <f>'[2]Order Form'!D4604</f>
        <v>0</v>
      </c>
      <c r="F4655">
        <f>'[2]Order Form'!E4604</f>
        <v>0</v>
      </c>
      <c r="G4655">
        <f>'[2]Order Form'!F4604</f>
        <v>0</v>
      </c>
      <c r="H4655">
        <f>'[2]Order Form'!G4604</f>
        <v>0</v>
      </c>
      <c r="I4655">
        <f>'[2]Order Form'!H4604</f>
        <v>0</v>
      </c>
      <c r="J4655">
        <f>'[2]Order Form'!I4604</f>
        <v>0</v>
      </c>
      <c r="K4655">
        <f>'[2]Order Form'!J4604</f>
        <v>0</v>
      </c>
      <c r="L4655">
        <f>'[2]Order Form'!K4604</f>
        <v>0</v>
      </c>
      <c r="M4655">
        <f>'[2]Order Form'!L4414</f>
        <v>0</v>
      </c>
    </row>
    <row r="4656" spans="3:13" ht="15" hidden="1" customHeight="1" outlineLevel="1" x14ac:dyDescent="0.25">
      <c r="C4656" s="59" t="s">
        <v>37</v>
      </c>
      <c r="D4656" s="59" t="s">
        <v>37</v>
      </c>
      <c r="E4656">
        <f>'[2]Order Form'!D4605</f>
        <v>0</v>
      </c>
      <c r="F4656">
        <f>'[2]Order Form'!E4605</f>
        <v>0</v>
      </c>
      <c r="G4656">
        <f>'[2]Order Form'!F4605</f>
        <v>0</v>
      </c>
      <c r="H4656">
        <f>'[2]Order Form'!G4605</f>
        <v>0</v>
      </c>
      <c r="I4656">
        <f>'[2]Order Form'!H4605</f>
        <v>0</v>
      </c>
      <c r="J4656">
        <f>'[2]Order Form'!I4605</f>
        <v>0</v>
      </c>
      <c r="K4656">
        <f>'[2]Order Form'!J4605</f>
        <v>0</v>
      </c>
      <c r="L4656">
        <f>'[2]Order Form'!K4605</f>
        <v>0</v>
      </c>
      <c r="M4656">
        <f>'[2]Order Form'!L4415</f>
        <v>0</v>
      </c>
    </row>
    <row r="4657" spans="3:13" ht="15" hidden="1" customHeight="1" outlineLevel="1" x14ac:dyDescent="0.25">
      <c r="C4657" s="59" t="s">
        <v>37</v>
      </c>
      <c r="D4657" s="59" t="s">
        <v>37</v>
      </c>
      <c r="E4657">
        <f>'[2]Order Form'!D4606</f>
        <v>0</v>
      </c>
      <c r="F4657">
        <f>'[2]Order Form'!E4606</f>
        <v>0</v>
      </c>
      <c r="G4657">
        <f>'[2]Order Form'!F4606</f>
        <v>0</v>
      </c>
      <c r="H4657">
        <f>'[2]Order Form'!G4606</f>
        <v>0</v>
      </c>
      <c r="I4657">
        <f>'[2]Order Form'!H4606</f>
        <v>0</v>
      </c>
      <c r="J4657">
        <f>'[2]Order Form'!I4606</f>
        <v>0</v>
      </c>
      <c r="K4657">
        <f>'[2]Order Form'!J4606</f>
        <v>0</v>
      </c>
      <c r="L4657">
        <f>'[2]Order Form'!K4606</f>
        <v>0</v>
      </c>
      <c r="M4657">
        <f>'[2]Order Form'!L4416</f>
        <v>0</v>
      </c>
    </row>
    <row r="4658" spans="3:13" ht="15" hidden="1" customHeight="1" outlineLevel="1" x14ac:dyDescent="0.25">
      <c r="C4658" s="59" t="s">
        <v>37</v>
      </c>
      <c r="D4658" s="59" t="s">
        <v>37</v>
      </c>
      <c r="E4658">
        <f>'[2]Order Form'!D4607</f>
        <v>0</v>
      </c>
      <c r="F4658">
        <f>'[2]Order Form'!E4607</f>
        <v>0</v>
      </c>
      <c r="G4658">
        <f>'[2]Order Form'!F4607</f>
        <v>0</v>
      </c>
      <c r="H4658">
        <f>'[2]Order Form'!G4607</f>
        <v>0</v>
      </c>
      <c r="I4658">
        <f>'[2]Order Form'!H4607</f>
        <v>0</v>
      </c>
      <c r="J4658">
        <f>'[2]Order Form'!I4607</f>
        <v>0</v>
      </c>
      <c r="K4658">
        <f>'[2]Order Form'!J4607</f>
        <v>0</v>
      </c>
      <c r="L4658">
        <f>'[2]Order Form'!K4607</f>
        <v>0</v>
      </c>
      <c r="M4658">
        <f>'[2]Order Form'!L4417</f>
        <v>0</v>
      </c>
    </row>
    <row r="4659" spans="3:13" ht="15" hidden="1" customHeight="1" outlineLevel="1" x14ac:dyDescent="0.25">
      <c r="C4659" s="59" t="s">
        <v>37</v>
      </c>
      <c r="D4659" s="59" t="s">
        <v>37</v>
      </c>
      <c r="E4659">
        <f>'[2]Order Form'!D4608</f>
        <v>0</v>
      </c>
      <c r="F4659">
        <f>'[2]Order Form'!E4608</f>
        <v>0</v>
      </c>
      <c r="G4659">
        <f>'[2]Order Form'!F4608</f>
        <v>0</v>
      </c>
      <c r="H4659">
        <f>'[2]Order Form'!G4608</f>
        <v>0</v>
      </c>
      <c r="I4659">
        <f>'[2]Order Form'!H4608</f>
        <v>0</v>
      </c>
      <c r="J4659">
        <f>'[2]Order Form'!I4608</f>
        <v>0</v>
      </c>
      <c r="K4659">
        <f>'[2]Order Form'!J4608</f>
        <v>0</v>
      </c>
      <c r="L4659">
        <f>'[2]Order Form'!K4608</f>
        <v>0</v>
      </c>
      <c r="M4659">
        <f>'[2]Order Form'!L4418</f>
        <v>0</v>
      </c>
    </row>
    <row r="4660" spans="3:13" ht="15" hidden="1" customHeight="1" outlineLevel="1" x14ac:dyDescent="0.25">
      <c r="C4660" s="59" t="s">
        <v>37</v>
      </c>
      <c r="D4660" s="59" t="s">
        <v>37</v>
      </c>
      <c r="E4660">
        <f>'[2]Order Form'!D4609</f>
        <v>0</v>
      </c>
      <c r="F4660">
        <f>'[2]Order Form'!E4609</f>
        <v>0</v>
      </c>
      <c r="G4660">
        <f>'[2]Order Form'!F4609</f>
        <v>0</v>
      </c>
      <c r="H4660">
        <f>'[2]Order Form'!G4609</f>
        <v>0</v>
      </c>
      <c r="I4660">
        <f>'[2]Order Form'!H4609</f>
        <v>0</v>
      </c>
      <c r="J4660">
        <f>'[2]Order Form'!I4609</f>
        <v>0</v>
      </c>
      <c r="K4660">
        <f>'[2]Order Form'!J4609</f>
        <v>0</v>
      </c>
      <c r="L4660">
        <f>'[2]Order Form'!K4609</f>
        <v>0</v>
      </c>
      <c r="M4660">
        <f>'[2]Order Form'!L4419</f>
        <v>0</v>
      </c>
    </row>
    <row r="4661" spans="3:13" ht="15" hidden="1" customHeight="1" outlineLevel="1" x14ac:dyDescent="0.25">
      <c r="C4661" s="59" t="s">
        <v>37</v>
      </c>
      <c r="D4661" s="59" t="s">
        <v>37</v>
      </c>
      <c r="E4661">
        <f>'[2]Order Form'!D4610</f>
        <v>0</v>
      </c>
      <c r="F4661">
        <f>'[2]Order Form'!E4610</f>
        <v>0</v>
      </c>
      <c r="G4661">
        <f>'[2]Order Form'!F4610</f>
        <v>0</v>
      </c>
      <c r="H4661">
        <f>'[2]Order Form'!G4610</f>
        <v>0</v>
      </c>
      <c r="I4661">
        <f>'[2]Order Form'!H4610</f>
        <v>0</v>
      </c>
      <c r="J4661">
        <f>'[2]Order Form'!I4610</f>
        <v>0</v>
      </c>
      <c r="K4661">
        <f>'[2]Order Form'!J4610</f>
        <v>0</v>
      </c>
      <c r="L4661">
        <f>'[2]Order Form'!K4610</f>
        <v>0</v>
      </c>
      <c r="M4661">
        <f>'[2]Order Form'!L4420</f>
        <v>0</v>
      </c>
    </row>
    <row r="4662" spans="3:13" ht="15" hidden="1" customHeight="1" outlineLevel="1" x14ac:dyDescent="0.25">
      <c r="C4662" s="59" t="s">
        <v>37</v>
      </c>
      <c r="D4662" s="59" t="s">
        <v>37</v>
      </c>
      <c r="E4662">
        <f>'[2]Order Form'!D4611</f>
        <v>0</v>
      </c>
      <c r="F4662">
        <f>'[2]Order Form'!E4611</f>
        <v>0</v>
      </c>
      <c r="G4662">
        <f>'[2]Order Form'!F4611</f>
        <v>0</v>
      </c>
      <c r="H4662">
        <f>'[2]Order Form'!G4611</f>
        <v>0</v>
      </c>
      <c r="I4662">
        <f>'[2]Order Form'!H4611</f>
        <v>0</v>
      </c>
      <c r="J4662">
        <f>'[2]Order Form'!I4611</f>
        <v>0</v>
      </c>
      <c r="K4662">
        <f>'[2]Order Form'!J4611</f>
        <v>0</v>
      </c>
      <c r="L4662">
        <f>'[2]Order Form'!K4611</f>
        <v>0</v>
      </c>
      <c r="M4662">
        <f>'[2]Order Form'!L4421</f>
        <v>0</v>
      </c>
    </row>
    <row r="4663" spans="3:13" ht="15" hidden="1" customHeight="1" outlineLevel="1" x14ac:dyDescent="0.25">
      <c r="C4663" s="59" t="s">
        <v>37</v>
      </c>
      <c r="D4663" s="59" t="s">
        <v>37</v>
      </c>
      <c r="E4663">
        <f>'[2]Order Form'!D4612</f>
        <v>0</v>
      </c>
      <c r="F4663">
        <f>'[2]Order Form'!E4612</f>
        <v>0</v>
      </c>
      <c r="G4663">
        <f>'[2]Order Form'!F4612</f>
        <v>0</v>
      </c>
      <c r="H4663">
        <f>'[2]Order Form'!G4612</f>
        <v>0</v>
      </c>
      <c r="I4663">
        <f>'[2]Order Form'!H4612</f>
        <v>0</v>
      </c>
      <c r="J4663">
        <f>'[2]Order Form'!I4612</f>
        <v>0</v>
      </c>
      <c r="K4663">
        <f>'[2]Order Form'!J4612</f>
        <v>0</v>
      </c>
      <c r="L4663">
        <f>'[2]Order Form'!K4612</f>
        <v>0</v>
      </c>
      <c r="M4663">
        <f>'[2]Order Form'!L4422</f>
        <v>0</v>
      </c>
    </row>
    <row r="4664" spans="3:13" ht="15" hidden="1" customHeight="1" outlineLevel="1" x14ac:dyDescent="0.25">
      <c r="C4664" s="59" t="s">
        <v>37</v>
      </c>
      <c r="D4664" s="59" t="s">
        <v>37</v>
      </c>
      <c r="E4664">
        <f>'[2]Order Form'!D4613</f>
        <v>0</v>
      </c>
      <c r="F4664">
        <f>'[2]Order Form'!E4613</f>
        <v>0</v>
      </c>
      <c r="G4664">
        <f>'[2]Order Form'!F4613</f>
        <v>0</v>
      </c>
      <c r="H4664">
        <f>'[2]Order Form'!G4613</f>
        <v>0</v>
      </c>
      <c r="I4664">
        <f>'[2]Order Form'!H4613</f>
        <v>0</v>
      </c>
      <c r="J4664">
        <f>'[2]Order Form'!I4613</f>
        <v>0</v>
      </c>
      <c r="K4664">
        <f>'[2]Order Form'!J4613</f>
        <v>0</v>
      </c>
      <c r="L4664">
        <f>'[2]Order Form'!K4613</f>
        <v>0</v>
      </c>
      <c r="M4664">
        <f>'[2]Order Form'!L4423</f>
        <v>0</v>
      </c>
    </row>
    <row r="4665" spans="3:13" ht="15" hidden="1" customHeight="1" outlineLevel="1" x14ac:dyDescent="0.25">
      <c r="C4665" s="59" t="s">
        <v>37</v>
      </c>
      <c r="D4665" s="59" t="s">
        <v>37</v>
      </c>
      <c r="E4665">
        <f>'[2]Order Form'!D4614</f>
        <v>0</v>
      </c>
      <c r="F4665">
        <f>'[2]Order Form'!E4614</f>
        <v>0</v>
      </c>
      <c r="G4665">
        <f>'[2]Order Form'!F4614</f>
        <v>0</v>
      </c>
      <c r="H4665">
        <f>'[2]Order Form'!G4614</f>
        <v>0</v>
      </c>
      <c r="I4665">
        <f>'[2]Order Form'!H4614</f>
        <v>0</v>
      </c>
      <c r="J4665">
        <f>'[2]Order Form'!I4614</f>
        <v>0</v>
      </c>
      <c r="K4665">
        <f>'[2]Order Form'!J4614</f>
        <v>0</v>
      </c>
      <c r="L4665">
        <f>'[2]Order Form'!K4614</f>
        <v>0</v>
      </c>
      <c r="M4665">
        <f>'[2]Order Form'!L4424</f>
        <v>0</v>
      </c>
    </row>
    <row r="4666" spans="3:13" ht="15" hidden="1" customHeight="1" outlineLevel="1" x14ac:dyDescent="0.25">
      <c r="C4666" s="59" t="s">
        <v>37</v>
      </c>
      <c r="D4666" s="59" t="s">
        <v>37</v>
      </c>
      <c r="E4666">
        <f>'[2]Order Form'!D4615</f>
        <v>0</v>
      </c>
      <c r="F4666">
        <f>'[2]Order Form'!E4615</f>
        <v>0</v>
      </c>
      <c r="G4666">
        <f>'[2]Order Form'!F4615</f>
        <v>0</v>
      </c>
      <c r="H4666">
        <f>'[2]Order Form'!G4615</f>
        <v>0</v>
      </c>
      <c r="I4666">
        <f>'[2]Order Form'!H4615</f>
        <v>0</v>
      </c>
      <c r="J4666">
        <f>'[2]Order Form'!I4615</f>
        <v>0</v>
      </c>
      <c r="K4666">
        <f>'[2]Order Form'!J4615</f>
        <v>0</v>
      </c>
      <c r="L4666">
        <f>'[2]Order Form'!K4615</f>
        <v>0</v>
      </c>
      <c r="M4666">
        <f>'[2]Order Form'!L4425</f>
        <v>0</v>
      </c>
    </row>
    <row r="4667" spans="3:13" ht="15" hidden="1" customHeight="1" outlineLevel="1" x14ac:dyDescent="0.25">
      <c r="C4667" s="59" t="s">
        <v>37</v>
      </c>
      <c r="D4667" s="59" t="s">
        <v>37</v>
      </c>
      <c r="E4667">
        <f>'[2]Order Form'!D4616</f>
        <v>0</v>
      </c>
      <c r="F4667">
        <f>'[2]Order Form'!E4616</f>
        <v>0</v>
      </c>
      <c r="G4667">
        <f>'[2]Order Form'!F4616</f>
        <v>0</v>
      </c>
      <c r="H4667">
        <f>'[2]Order Form'!G4616</f>
        <v>0</v>
      </c>
      <c r="I4667">
        <f>'[2]Order Form'!H4616</f>
        <v>0</v>
      </c>
      <c r="J4667">
        <f>'[2]Order Form'!I4616</f>
        <v>0</v>
      </c>
      <c r="K4667">
        <f>'[2]Order Form'!J4616</f>
        <v>0</v>
      </c>
      <c r="L4667">
        <f>'[2]Order Form'!K4616</f>
        <v>0</v>
      </c>
      <c r="M4667">
        <f>'[2]Order Form'!L4426</f>
        <v>0</v>
      </c>
    </row>
    <row r="4668" spans="3:13" ht="15" hidden="1" customHeight="1" outlineLevel="1" x14ac:dyDescent="0.25">
      <c r="C4668" s="59" t="s">
        <v>37</v>
      </c>
      <c r="D4668" s="59" t="s">
        <v>37</v>
      </c>
      <c r="E4668">
        <f>'[2]Order Form'!D4617</f>
        <v>0</v>
      </c>
      <c r="F4668">
        <f>'[2]Order Form'!E4617</f>
        <v>0</v>
      </c>
      <c r="G4668">
        <f>'[2]Order Form'!F4617</f>
        <v>0</v>
      </c>
      <c r="H4668">
        <f>'[2]Order Form'!G4617</f>
        <v>0</v>
      </c>
      <c r="I4668">
        <f>'[2]Order Form'!H4617</f>
        <v>0</v>
      </c>
      <c r="J4668">
        <f>'[2]Order Form'!I4617</f>
        <v>0</v>
      </c>
      <c r="K4668">
        <f>'[2]Order Form'!J4617</f>
        <v>0</v>
      </c>
      <c r="L4668">
        <f>'[2]Order Form'!K4617</f>
        <v>0</v>
      </c>
      <c r="M4668">
        <f>'[2]Order Form'!L4427</f>
        <v>0</v>
      </c>
    </row>
    <row r="4669" spans="3:13" ht="15" hidden="1" customHeight="1" outlineLevel="1" x14ac:dyDescent="0.25">
      <c r="C4669" s="59" t="s">
        <v>37</v>
      </c>
      <c r="D4669" s="59" t="s">
        <v>37</v>
      </c>
      <c r="E4669">
        <f>'[2]Order Form'!D4618</f>
        <v>0</v>
      </c>
      <c r="F4669">
        <f>'[2]Order Form'!E4618</f>
        <v>0</v>
      </c>
      <c r="G4669">
        <f>'[2]Order Form'!F4618</f>
        <v>0</v>
      </c>
      <c r="H4669">
        <f>'[2]Order Form'!G4618</f>
        <v>0</v>
      </c>
      <c r="I4669">
        <f>'[2]Order Form'!H4618</f>
        <v>0</v>
      </c>
      <c r="J4669">
        <f>'[2]Order Form'!I4618</f>
        <v>0</v>
      </c>
      <c r="K4669">
        <f>'[2]Order Form'!J4618</f>
        <v>0</v>
      </c>
      <c r="L4669">
        <f>'[2]Order Form'!K4618</f>
        <v>0</v>
      </c>
      <c r="M4669">
        <f>'[2]Order Form'!L4428</f>
        <v>0</v>
      </c>
    </row>
    <row r="4670" spans="3:13" ht="15" hidden="1" customHeight="1" outlineLevel="1" x14ac:dyDescent="0.25">
      <c r="C4670" s="59" t="s">
        <v>37</v>
      </c>
      <c r="D4670" s="59" t="s">
        <v>37</v>
      </c>
      <c r="E4670">
        <f>'[2]Order Form'!D4619</f>
        <v>0</v>
      </c>
      <c r="F4670">
        <f>'[2]Order Form'!E4619</f>
        <v>0</v>
      </c>
      <c r="G4670">
        <f>'[2]Order Form'!F4619</f>
        <v>0</v>
      </c>
      <c r="H4670">
        <f>'[2]Order Form'!G4619</f>
        <v>0</v>
      </c>
      <c r="I4670">
        <f>'[2]Order Form'!H4619</f>
        <v>0</v>
      </c>
      <c r="J4670">
        <f>'[2]Order Form'!I4619</f>
        <v>0</v>
      </c>
      <c r="K4670">
        <f>'[2]Order Form'!J4619</f>
        <v>0</v>
      </c>
      <c r="L4670">
        <f>'[2]Order Form'!K4619</f>
        <v>0</v>
      </c>
      <c r="M4670">
        <f>'[2]Order Form'!L4429</f>
        <v>0</v>
      </c>
    </row>
    <row r="4671" spans="3:13" ht="15" hidden="1" customHeight="1" outlineLevel="1" x14ac:dyDescent="0.25">
      <c r="C4671" s="59" t="s">
        <v>37</v>
      </c>
      <c r="D4671" s="59" t="s">
        <v>37</v>
      </c>
      <c r="E4671">
        <f>'[2]Order Form'!D4620</f>
        <v>0</v>
      </c>
      <c r="F4671">
        <f>'[2]Order Form'!E4620</f>
        <v>0</v>
      </c>
      <c r="G4671">
        <f>'[2]Order Form'!F4620</f>
        <v>0</v>
      </c>
      <c r="H4671">
        <f>'[2]Order Form'!G4620</f>
        <v>0</v>
      </c>
      <c r="I4671">
        <f>'[2]Order Form'!H4620</f>
        <v>0</v>
      </c>
      <c r="J4671">
        <f>'[2]Order Form'!I4620</f>
        <v>0</v>
      </c>
      <c r="K4671">
        <f>'[2]Order Form'!J4620</f>
        <v>0</v>
      </c>
      <c r="L4671">
        <f>'[2]Order Form'!K4620</f>
        <v>0</v>
      </c>
      <c r="M4671">
        <f>'[2]Order Form'!L4430</f>
        <v>0</v>
      </c>
    </row>
    <row r="4672" spans="3:13" ht="15" hidden="1" customHeight="1" outlineLevel="1" x14ac:dyDescent="0.25">
      <c r="C4672" s="59" t="s">
        <v>37</v>
      </c>
      <c r="D4672" s="59" t="s">
        <v>37</v>
      </c>
      <c r="E4672">
        <f>'[2]Order Form'!D4621</f>
        <v>0</v>
      </c>
      <c r="F4672">
        <f>'[2]Order Form'!E4621</f>
        <v>0</v>
      </c>
      <c r="G4672">
        <f>'[2]Order Form'!F4621</f>
        <v>0</v>
      </c>
      <c r="H4672">
        <f>'[2]Order Form'!G4621</f>
        <v>0</v>
      </c>
      <c r="I4672">
        <f>'[2]Order Form'!H4621</f>
        <v>0</v>
      </c>
      <c r="J4672">
        <f>'[2]Order Form'!I4621</f>
        <v>0</v>
      </c>
      <c r="K4672">
        <f>'[2]Order Form'!J4621</f>
        <v>0</v>
      </c>
      <c r="L4672">
        <f>'[2]Order Form'!K4621</f>
        <v>0</v>
      </c>
      <c r="M4672">
        <f>'[2]Order Form'!L4431</f>
        <v>0</v>
      </c>
    </row>
    <row r="4673" spans="3:13" ht="15" hidden="1" customHeight="1" outlineLevel="1" x14ac:dyDescent="0.25">
      <c r="C4673" s="59" t="s">
        <v>37</v>
      </c>
      <c r="D4673" s="59" t="s">
        <v>37</v>
      </c>
      <c r="E4673">
        <f>'[2]Order Form'!D4622</f>
        <v>0</v>
      </c>
      <c r="F4673">
        <f>'[2]Order Form'!E4622</f>
        <v>0</v>
      </c>
      <c r="G4673">
        <f>'[2]Order Form'!F4622</f>
        <v>0</v>
      </c>
      <c r="H4673">
        <f>'[2]Order Form'!G4622</f>
        <v>0</v>
      </c>
      <c r="I4673">
        <f>'[2]Order Form'!H4622</f>
        <v>0</v>
      </c>
      <c r="J4673">
        <f>'[2]Order Form'!I4622</f>
        <v>0</v>
      </c>
      <c r="K4673">
        <f>'[2]Order Form'!J4622</f>
        <v>0</v>
      </c>
      <c r="L4673">
        <f>'[2]Order Form'!K4622</f>
        <v>0</v>
      </c>
      <c r="M4673">
        <f>'[2]Order Form'!L4432</f>
        <v>0</v>
      </c>
    </row>
    <row r="4674" spans="3:13" ht="15" hidden="1" customHeight="1" outlineLevel="1" x14ac:dyDescent="0.25">
      <c r="C4674" s="59" t="s">
        <v>37</v>
      </c>
      <c r="D4674" s="59" t="s">
        <v>37</v>
      </c>
      <c r="E4674">
        <f>'[2]Order Form'!D4623</f>
        <v>0</v>
      </c>
      <c r="F4674">
        <f>'[2]Order Form'!E4623</f>
        <v>0</v>
      </c>
      <c r="G4674">
        <f>'[2]Order Form'!F4623</f>
        <v>0</v>
      </c>
      <c r="H4674">
        <f>'[2]Order Form'!G4623</f>
        <v>0</v>
      </c>
      <c r="I4674">
        <f>'[2]Order Form'!H4623</f>
        <v>0</v>
      </c>
      <c r="J4674">
        <f>'[2]Order Form'!I4623</f>
        <v>0</v>
      </c>
      <c r="K4674">
        <f>'[2]Order Form'!J4623</f>
        <v>0</v>
      </c>
      <c r="L4674">
        <f>'[2]Order Form'!K4623</f>
        <v>0</v>
      </c>
      <c r="M4674">
        <f>'[2]Order Form'!L4433</f>
        <v>0</v>
      </c>
    </row>
    <row r="4675" spans="3:13" ht="15" hidden="1" customHeight="1" outlineLevel="1" x14ac:dyDescent="0.25">
      <c r="C4675" s="59" t="s">
        <v>37</v>
      </c>
      <c r="D4675" s="59" t="s">
        <v>37</v>
      </c>
      <c r="E4675">
        <f>'[2]Order Form'!D4624</f>
        <v>0</v>
      </c>
      <c r="F4675">
        <f>'[2]Order Form'!E4624</f>
        <v>0</v>
      </c>
      <c r="G4675">
        <f>'[2]Order Form'!F4624</f>
        <v>0</v>
      </c>
      <c r="H4675">
        <f>'[2]Order Form'!G4624</f>
        <v>0</v>
      </c>
      <c r="I4675">
        <f>'[2]Order Form'!H4624</f>
        <v>0</v>
      </c>
      <c r="J4675">
        <f>'[2]Order Form'!I4624</f>
        <v>0</v>
      </c>
      <c r="K4675">
        <f>'[2]Order Form'!J4624</f>
        <v>0</v>
      </c>
      <c r="L4675">
        <f>'[2]Order Form'!K4624</f>
        <v>0</v>
      </c>
      <c r="M4675">
        <f>'[2]Order Form'!L4434</f>
        <v>0</v>
      </c>
    </row>
    <row r="4676" spans="3:13" ht="15" hidden="1" customHeight="1" outlineLevel="1" x14ac:dyDescent="0.25">
      <c r="C4676" s="59" t="s">
        <v>37</v>
      </c>
      <c r="D4676" s="59" t="s">
        <v>37</v>
      </c>
      <c r="E4676">
        <f>'[2]Order Form'!D4625</f>
        <v>0</v>
      </c>
      <c r="F4676">
        <f>'[2]Order Form'!E4625</f>
        <v>0</v>
      </c>
      <c r="G4676">
        <f>'[2]Order Form'!F4625</f>
        <v>0</v>
      </c>
      <c r="H4676">
        <f>'[2]Order Form'!G4625</f>
        <v>0</v>
      </c>
      <c r="I4676">
        <f>'[2]Order Form'!H4625</f>
        <v>0</v>
      </c>
      <c r="J4676">
        <f>'[2]Order Form'!I4625</f>
        <v>0</v>
      </c>
      <c r="K4676">
        <f>'[2]Order Form'!J4625</f>
        <v>0</v>
      </c>
      <c r="L4676">
        <f>'[2]Order Form'!K4625</f>
        <v>0</v>
      </c>
      <c r="M4676">
        <f>'[2]Order Form'!L4435</f>
        <v>0</v>
      </c>
    </row>
    <row r="4677" spans="3:13" ht="15" hidden="1" customHeight="1" outlineLevel="1" x14ac:dyDescent="0.25">
      <c r="C4677" s="59" t="s">
        <v>37</v>
      </c>
      <c r="D4677" s="59" t="s">
        <v>37</v>
      </c>
      <c r="E4677">
        <f>'[2]Order Form'!D4626</f>
        <v>0</v>
      </c>
      <c r="F4677">
        <f>'[2]Order Form'!E4626</f>
        <v>0</v>
      </c>
      <c r="G4677">
        <f>'[2]Order Form'!F4626</f>
        <v>0</v>
      </c>
      <c r="H4677">
        <f>'[2]Order Form'!G4626</f>
        <v>0</v>
      </c>
      <c r="I4677">
        <f>'[2]Order Form'!H4626</f>
        <v>0</v>
      </c>
      <c r="J4677">
        <f>'[2]Order Form'!I4626</f>
        <v>0</v>
      </c>
      <c r="K4677">
        <f>'[2]Order Form'!J4626</f>
        <v>0</v>
      </c>
      <c r="L4677">
        <f>'[2]Order Form'!K4626</f>
        <v>0</v>
      </c>
      <c r="M4677">
        <f>'[2]Order Form'!L4436</f>
        <v>0</v>
      </c>
    </row>
    <row r="4678" spans="3:13" ht="15" hidden="1" customHeight="1" outlineLevel="1" x14ac:dyDescent="0.25">
      <c r="C4678" s="59" t="s">
        <v>37</v>
      </c>
      <c r="D4678" s="59" t="s">
        <v>37</v>
      </c>
      <c r="E4678">
        <f>'[2]Order Form'!D4627</f>
        <v>0</v>
      </c>
      <c r="F4678">
        <f>'[2]Order Form'!E4627</f>
        <v>0</v>
      </c>
      <c r="G4678">
        <f>'[2]Order Form'!F4627</f>
        <v>0</v>
      </c>
      <c r="H4678">
        <f>'[2]Order Form'!G4627</f>
        <v>0</v>
      </c>
      <c r="I4678">
        <f>'[2]Order Form'!H4627</f>
        <v>0</v>
      </c>
      <c r="J4678">
        <f>'[2]Order Form'!I4627</f>
        <v>0</v>
      </c>
      <c r="K4678">
        <f>'[2]Order Form'!J4627</f>
        <v>0</v>
      </c>
      <c r="L4678">
        <f>'[2]Order Form'!K4627</f>
        <v>0</v>
      </c>
      <c r="M4678">
        <f>'[2]Order Form'!L4437</f>
        <v>0</v>
      </c>
    </row>
    <row r="4679" spans="3:13" ht="15" hidden="1" customHeight="1" outlineLevel="1" x14ac:dyDescent="0.25">
      <c r="C4679" s="59" t="s">
        <v>37</v>
      </c>
      <c r="D4679" s="59" t="s">
        <v>37</v>
      </c>
      <c r="E4679">
        <f>'[2]Order Form'!D4628</f>
        <v>0</v>
      </c>
      <c r="F4679">
        <f>'[2]Order Form'!E4628</f>
        <v>0</v>
      </c>
      <c r="G4679">
        <f>'[2]Order Form'!F4628</f>
        <v>0</v>
      </c>
      <c r="H4679">
        <f>'[2]Order Form'!G4628</f>
        <v>0</v>
      </c>
      <c r="I4679">
        <f>'[2]Order Form'!H4628</f>
        <v>0</v>
      </c>
      <c r="J4679">
        <f>'[2]Order Form'!I4628</f>
        <v>0</v>
      </c>
      <c r="K4679">
        <f>'[2]Order Form'!J4628</f>
        <v>0</v>
      </c>
      <c r="L4679">
        <f>'[2]Order Form'!K4628</f>
        <v>0</v>
      </c>
      <c r="M4679">
        <f>'[2]Order Form'!L4438</f>
        <v>0</v>
      </c>
    </row>
    <row r="4680" spans="3:13" ht="15" hidden="1" customHeight="1" outlineLevel="1" x14ac:dyDescent="0.25">
      <c r="C4680" s="59" t="s">
        <v>37</v>
      </c>
      <c r="D4680" s="59" t="s">
        <v>37</v>
      </c>
      <c r="E4680">
        <f>'[2]Order Form'!D4629</f>
        <v>0</v>
      </c>
      <c r="F4680">
        <f>'[2]Order Form'!E4629</f>
        <v>0</v>
      </c>
      <c r="G4680">
        <f>'[2]Order Form'!F4629</f>
        <v>0</v>
      </c>
      <c r="H4680">
        <f>'[2]Order Form'!G4629</f>
        <v>0</v>
      </c>
      <c r="I4680">
        <f>'[2]Order Form'!H4629</f>
        <v>0</v>
      </c>
      <c r="J4680">
        <f>'[2]Order Form'!I4629</f>
        <v>0</v>
      </c>
      <c r="K4680">
        <f>'[2]Order Form'!J4629</f>
        <v>0</v>
      </c>
      <c r="L4680">
        <f>'[2]Order Form'!K4629</f>
        <v>0</v>
      </c>
      <c r="M4680">
        <f>'[2]Order Form'!L4439</f>
        <v>0</v>
      </c>
    </row>
    <row r="4681" spans="3:13" ht="15" hidden="1" customHeight="1" outlineLevel="1" x14ac:dyDescent="0.25">
      <c r="C4681" s="59" t="s">
        <v>37</v>
      </c>
      <c r="D4681" s="59" t="s">
        <v>37</v>
      </c>
      <c r="E4681">
        <f>'[2]Order Form'!D4630</f>
        <v>0</v>
      </c>
      <c r="F4681">
        <f>'[2]Order Form'!E4630</f>
        <v>0</v>
      </c>
      <c r="G4681">
        <f>'[2]Order Form'!F4630</f>
        <v>0</v>
      </c>
      <c r="H4681">
        <f>'[2]Order Form'!G4630</f>
        <v>0</v>
      </c>
      <c r="I4681">
        <f>'[2]Order Form'!H4630</f>
        <v>0</v>
      </c>
      <c r="J4681">
        <f>'[2]Order Form'!I4630</f>
        <v>0</v>
      </c>
      <c r="K4681">
        <f>'[2]Order Form'!J4630</f>
        <v>0</v>
      </c>
      <c r="L4681">
        <f>'[2]Order Form'!K4630</f>
        <v>0</v>
      </c>
      <c r="M4681">
        <f>'[2]Order Form'!L4440</f>
        <v>0</v>
      </c>
    </row>
    <row r="4682" spans="3:13" ht="15" hidden="1" customHeight="1" outlineLevel="1" x14ac:dyDescent="0.25">
      <c r="C4682" s="59" t="s">
        <v>37</v>
      </c>
      <c r="D4682" s="59" t="s">
        <v>37</v>
      </c>
      <c r="E4682">
        <f>'[2]Order Form'!D4631</f>
        <v>0</v>
      </c>
      <c r="F4682">
        <f>'[2]Order Form'!E4631</f>
        <v>0</v>
      </c>
      <c r="G4682">
        <f>'[2]Order Form'!F4631</f>
        <v>0</v>
      </c>
      <c r="H4682">
        <f>'[2]Order Form'!G4631</f>
        <v>0</v>
      </c>
      <c r="I4682">
        <f>'[2]Order Form'!H4631</f>
        <v>0</v>
      </c>
      <c r="J4682">
        <f>'[2]Order Form'!I4631</f>
        <v>0</v>
      </c>
      <c r="K4682">
        <f>'[2]Order Form'!J4631</f>
        <v>0</v>
      </c>
      <c r="L4682">
        <f>'[2]Order Form'!K4631</f>
        <v>0</v>
      </c>
      <c r="M4682">
        <f>'[2]Order Form'!L4441</f>
        <v>0</v>
      </c>
    </row>
    <row r="4683" spans="3:13" ht="15" hidden="1" customHeight="1" outlineLevel="1" x14ac:dyDescent="0.25">
      <c r="C4683" s="59" t="s">
        <v>37</v>
      </c>
      <c r="D4683" s="59" t="s">
        <v>37</v>
      </c>
      <c r="E4683">
        <f>'[2]Order Form'!D4632</f>
        <v>0</v>
      </c>
      <c r="F4683">
        <f>'[2]Order Form'!E4632</f>
        <v>0</v>
      </c>
      <c r="G4683">
        <f>'[2]Order Form'!F4632</f>
        <v>0</v>
      </c>
      <c r="H4683">
        <f>'[2]Order Form'!G4632</f>
        <v>0</v>
      </c>
      <c r="I4683">
        <f>'[2]Order Form'!H4632</f>
        <v>0</v>
      </c>
      <c r="J4683">
        <f>'[2]Order Form'!I4632</f>
        <v>0</v>
      </c>
      <c r="K4683">
        <f>'[2]Order Form'!J4632</f>
        <v>0</v>
      </c>
      <c r="L4683">
        <f>'[2]Order Form'!K4632</f>
        <v>0</v>
      </c>
      <c r="M4683">
        <f>'[2]Order Form'!L4442</f>
        <v>0</v>
      </c>
    </row>
    <row r="4684" spans="3:13" ht="15" hidden="1" customHeight="1" outlineLevel="1" x14ac:dyDescent="0.25">
      <c r="C4684" s="59" t="s">
        <v>37</v>
      </c>
      <c r="D4684" s="59" t="s">
        <v>37</v>
      </c>
      <c r="E4684">
        <f>'[2]Order Form'!D4633</f>
        <v>0</v>
      </c>
      <c r="F4684">
        <f>'[2]Order Form'!E4633</f>
        <v>0</v>
      </c>
      <c r="G4684">
        <f>'[2]Order Form'!F4633</f>
        <v>0</v>
      </c>
      <c r="H4684">
        <f>'[2]Order Form'!G4633</f>
        <v>0</v>
      </c>
      <c r="I4684">
        <f>'[2]Order Form'!H4633</f>
        <v>0</v>
      </c>
      <c r="J4684">
        <f>'[2]Order Form'!I4633</f>
        <v>0</v>
      </c>
      <c r="K4684">
        <f>'[2]Order Form'!J4633</f>
        <v>0</v>
      </c>
      <c r="L4684">
        <f>'[2]Order Form'!K4633</f>
        <v>0</v>
      </c>
      <c r="M4684">
        <f>'[2]Order Form'!L4443</f>
        <v>0</v>
      </c>
    </row>
    <row r="4685" spans="3:13" ht="15" hidden="1" customHeight="1" outlineLevel="1" x14ac:dyDescent="0.25">
      <c r="C4685" s="59" t="s">
        <v>37</v>
      </c>
      <c r="D4685" s="59" t="s">
        <v>37</v>
      </c>
      <c r="E4685">
        <f>'[2]Order Form'!D4634</f>
        <v>0</v>
      </c>
      <c r="F4685">
        <f>'[2]Order Form'!E4634</f>
        <v>0</v>
      </c>
      <c r="G4685">
        <f>'[2]Order Form'!F4634</f>
        <v>0</v>
      </c>
      <c r="H4685">
        <f>'[2]Order Form'!G4634</f>
        <v>0</v>
      </c>
      <c r="I4685">
        <f>'[2]Order Form'!H4634</f>
        <v>0</v>
      </c>
      <c r="J4685">
        <f>'[2]Order Form'!I4634</f>
        <v>0</v>
      </c>
      <c r="K4685">
        <f>'[2]Order Form'!J4634</f>
        <v>0</v>
      </c>
      <c r="L4685">
        <f>'[2]Order Form'!K4634</f>
        <v>0</v>
      </c>
      <c r="M4685">
        <f>'[2]Order Form'!L4444</f>
        <v>0</v>
      </c>
    </row>
    <row r="4686" spans="3:13" ht="15" hidden="1" customHeight="1" outlineLevel="1" x14ac:dyDescent="0.25">
      <c r="C4686" s="59" t="s">
        <v>37</v>
      </c>
      <c r="D4686" s="59" t="s">
        <v>37</v>
      </c>
      <c r="E4686">
        <f>'[2]Order Form'!D4635</f>
        <v>0</v>
      </c>
      <c r="F4686">
        <f>'[2]Order Form'!E4635</f>
        <v>0</v>
      </c>
      <c r="G4686">
        <f>'[2]Order Form'!F4635</f>
        <v>0</v>
      </c>
      <c r="H4686">
        <f>'[2]Order Form'!G4635</f>
        <v>0</v>
      </c>
      <c r="I4686">
        <f>'[2]Order Form'!H4635</f>
        <v>0</v>
      </c>
      <c r="J4686">
        <f>'[2]Order Form'!I4635</f>
        <v>0</v>
      </c>
      <c r="K4686">
        <f>'[2]Order Form'!J4635</f>
        <v>0</v>
      </c>
      <c r="L4686">
        <f>'[2]Order Form'!K4635</f>
        <v>0</v>
      </c>
      <c r="M4686">
        <f>'[2]Order Form'!L4445</f>
        <v>0</v>
      </c>
    </row>
    <row r="4687" spans="3:13" ht="15" hidden="1" customHeight="1" outlineLevel="1" x14ac:dyDescent="0.25">
      <c r="C4687" s="59" t="s">
        <v>37</v>
      </c>
      <c r="D4687" s="59" t="s">
        <v>37</v>
      </c>
      <c r="E4687">
        <f>'[2]Order Form'!D4636</f>
        <v>0</v>
      </c>
      <c r="F4687">
        <f>'[2]Order Form'!E4636</f>
        <v>0</v>
      </c>
      <c r="G4687">
        <f>'[2]Order Form'!F4636</f>
        <v>0</v>
      </c>
      <c r="H4687">
        <f>'[2]Order Form'!G4636</f>
        <v>0</v>
      </c>
      <c r="I4687">
        <f>'[2]Order Form'!H4636</f>
        <v>0</v>
      </c>
      <c r="J4687">
        <f>'[2]Order Form'!I4636</f>
        <v>0</v>
      </c>
      <c r="K4687">
        <f>'[2]Order Form'!J4636</f>
        <v>0</v>
      </c>
      <c r="L4687">
        <f>'[2]Order Form'!K4636</f>
        <v>0</v>
      </c>
      <c r="M4687">
        <f>'[2]Order Form'!L4446</f>
        <v>0</v>
      </c>
    </row>
    <row r="4688" spans="3:13" ht="15" hidden="1" customHeight="1" outlineLevel="1" x14ac:dyDescent="0.25">
      <c r="C4688" s="59" t="s">
        <v>37</v>
      </c>
      <c r="D4688" s="59" t="s">
        <v>37</v>
      </c>
      <c r="E4688">
        <f>'[2]Order Form'!D4637</f>
        <v>0</v>
      </c>
      <c r="F4688">
        <f>'[2]Order Form'!E4637</f>
        <v>0</v>
      </c>
      <c r="G4688">
        <f>'[2]Order Form'!F4637</f>
        <v>0</v>
      </c>
      <c r="H4688">
        <f>'[2]Order Form'!G4637</f>
        <v>0</v>
      </c>
      <c r="I4688">
        <f>'[2]Order Form'!H4637</f>
        <v>0</v>
      </c>
      <c r="J4688">
        <f>'[2]Order Form'!I4637</f>
        <v>0</v>
      </c>
      <c r="K4688">
        <f>'[2]Order Form'!J4637</f>
        <v>0</v>
      </c>
      <c r="L4688">
        <f>'[2]Order Form'!K4637</f>
        <v>0</v>
      </c>
      <c r="M4688">
        <f>'[2]Order Form'!L4447</f>
        <v>0</v>
      </c>
    </row>
    <row r="4689" spans="3:13" ht="15" hidden="1" customHeight="1" outlineLevel="1" x14ac:dyDescent="0.25">
      <c r="C4689" s="59" t="s">
        <v>37</v>
      </c>
      <c r="D4689" s="59" t="s">
        <v>37</v>
      </c>
      <c r="E4689">
        <f>'[2]Order Form'!D4638</f>
        <v>0</v>
      </c>
      <c r="F4689">
        <f>'[2]Order Form'!E4638</f>
        <v>0</v>
      </c>
      <c r="G4689">
        <f>'[2]Order Form'!F4638</f>
        <v>0</v>
      </c>
      <c r="H4689">
        <f>'[2]Order Form'!G4638</f>
        <v>0</v>
      </c>
      <c r="I4689">
        <f>'[2]Order Form'!H4638</f>
        <v>0</v>
      </c>
      <c r="J4689">
        <f>'[2]Order Form'!I4638</f>
        <v>0</v>
      </c>
      <c r="K4689">
        <f>'[2]Order Form'!J4638</f>
        <v>0</v>
      </c>
      <c r="L4689">
        <f>'[2]Order Form'!K4638</f>
        <v>0</v>
      </c>
      <c r="M4689">
        <f>'[2]Order Form'!L4448</f>
        <v>0</v>
      </c>
    </row>
    <row r="4690" spans="3:13" ht="15" hidden="1" customHeight="1" outlineLevel="1" x14ac:dyDescent="0.25">
      <c r="C4690" s="59" t="s">
        <v>37</v>
      </c>
      <c r="D4690" s="59" t="s">
        <v>37</v>
      </c>
      <c r="E4690">
        <f>'[2]Order Form'!D4639</f>
        <v>0</v>
      </c>
      <c r="F4690">
        <f>'[2]Order Form'!E4639</f>
        <v>0</v>
      </c>
      <c r="G4690">
        <f>'[2]Order Form'!F4639</f>
        <v>0</v>
      </c>
      <c r="H4690">
        <f>'[2]Order Form'!G4639</f>
        <v>0</v>
      </c>
      <c r="I4690">
        <f>'[2]Order Form'!H4639</f>
        <v>0</v>
      </c>
      <c r="J4690">
        <f>'[2]Order Form'!I4639</f>
        <v>0</v>
      </c>
      <c r="K4690">
        <f>'[2]Order Form'!J4639</f>
        <v>0</v>
      </c>
      <c r="L4690">
        <f>'[2]Order Form'!K4639</f>
        <v>0</v>
      </c>
      <c r="M4690">
        <f>'[2]Order Form'!L4449</f>
        <v>0</v>
      </c>
    </row>
    <row r="4691" spans="3:13" ht="15" hidden="1" customHeight="1" outlineLevel="1" x14ac:dyDescent="0.25">
      <c r="C4691" s="59" t="s">
        <v>37</v>
      </c>
      <c r="D4691" s="59" t="s">
        <v>37</v>
      </c>
      <c r="E4691">
        <f>'[2]Order Form'!D4640</f>
        <v>0</v>
      </c>
      <c r="F4691">
        <f>'[2]Order Form'!E4640</f>
        <v>0</v>
      </c>
      <c r="G4691">
        <f>'[2]Order Form'!F4640</f>
        <v>0</v>
      </c>
      <c r="H4691">
        <f>'[2]Order Form'!G4640</f>
        <v>0</v>
      </c>
      <c r="I4691">
        <f>'[2]Order Form'!H4640</f>
        <v>0</v>
      </c>
      <c r="J4691">
        <f>'[2]Order Form'!I4640</f>
        <v>0</v>
      </c>
      <c r="K4691">
        <f>'[2]Order Form'!J4640</f>
        <v>0</v>
      </c>
      <c r="L4691">
        <f>'[2]Order Form'!K4640</f>
        <v>0</v>
      </c>
      <c r="M4691">
        <f>'[2]Order Form'!L4450</f>
        <v>0</v>
      </c>
    </row>
    <row r="4692" spans="3:13" ht="15" hidden="1" customHeight="1" outlineLevel="1" x14ac:dyDescent="0.25">
      <c r="C4692" s="59" t="s">
        <v>37</v>
      </c>
      <c r="D4692" s="59" t="s">
        <v>37</v>
      </c>
      <c r="E4692">
        <f>'[2]Order Form'!D4641</f>
        <v>0</v>
      </c>
      <c r="F4692">
        <f>'[2]Order Form'!E4641</f>
        <v>0</v>
      </c>
      <c r="G4692">
        <f>'[2]Order Form'!F4641</f>
        <v>0</v>
      </c>
      <c r="H4692">
        <f>'[2]Order Form'!G4641</f>
        <v>0</v>
      </c>
      <c r="I4692">
        <f>'[2]Order Form'!H4641</f>
        <v>0</v>
      </c>
      <c r="J4692">
        <f>'[2]Order Form'!I4641</f>
        <v>0</v>
      </c>
      <c r="K4692">
        <f>'[2]Order Form'!J4641</f>
        <v>0</v>
      </c>
      <c r="L4692">
        <f>'[2]Order Form'!K4641</f>
        <v>0</v>
      </c>
      <c r="M4692">
        <f>'[2]Order Form'!L4451</f>
        <v>0</v>
      </c>
    </row>
    <row r="4693" spans="3:13" ht="15" hidden="1" customHeight="1" outlineLevel="1" x14ac:dyDescent="0.25">
      <c r="C4693" s="59" t="s">
        <v>37</v>
      </c>
      <c r="D4693" s="59" t="s">
        <v>37</v>
      </c>
      <c r="E4693">
        <f>'[2]Order Form'!D4642</f>
        <v>0</v>
      </c>
      <c r="F4693">
        <f>'[2]Order Form'!E4642</f>
        <v>0</v>
      </c>
      <c r="G4693">
        <f>'[2]Order Form'!F4642</f>
        <v>0</v>
      </c>
      <c r="H4693">
        <f>'[2]Order Form'!G4642</f>
        <v>0</v>
      </c>
      <c r="I4693">
        <f>'[2]Order Form'!H4642</f>
        <v>0</v>
      </c>
      <c r="J4693">
        <f>'[2]Order Form'!I4642</f>
        <v>0</v>
      </c>
      <c r="K4693">
        <f>'[2]Order Form'!J4642</f>
        <v>0</v>
      </c>
      <c r="L4693">
        <f>'[2]Order Form'!K4642</f>
        <v>0</v>
      </c>
      <c r="M4693">
        <f>'[2]Order Form'!L4452</f>
        <v>0</v>
      </c>
    </row>
    <row r="4694" spans="3:13" ht="15" hidden="1" customHeight="1" outlineLevel="1" x14ac:dyDescent="0.25">
      <c r="C4694" s="59" t="s">
        <v>37</v>
      </c>
      <c r="D4694" s="59" t="s">
        <v>37</v>
      </c>
      <c r="E4694">
        <f>'[2]Order Form'!D4643</f>
        <v>0</v>
      </c>
      <c r="F4694">
        <f>'[2]Order Form'!E4643</f>
        <v>0</v>
      </c>
      <c r="G4694">
        <f>'[2]Order Form'!F4643</f>
        <v>0</v>
      </c>
      <c r="H4694">
        <f>'[2]Order Form'!G4643</f>
        <v>0</v>
      </c>
      <c r="I4694">
        <f>'[2]Order Form'!H4643</f>
        <v>0</v>
      </c>
      <c r="J4694">
        <f>'[2]Order Form'!I4643</f>
        <v>0</v>
      </c>
      <c r="K4694">
        <f>'[2]Order Form'!J4643</f>
        <v>0</v>
      </c>
      <c r="L4694">
        <f>'[2]Order Form'!K4643</f>
        <v>0</v>
      </c>
      <c r="M4694">
        <f>'[2]Order Form'!L4453</f>
        <v>0</v>
      </c>
    </row>
    <row r="4695" spans="3:13" ht="15" hidden="1" customHeight="1" outlineLevel="1" x14ac:dyDescent="0.25">
      <c r="C4695" s="59" t="s">
        <v>37</v>
      </c>
      <c r="D4695" s="59" t="s">
        <v>37</v>
      </c>
      <c r="E4695">
        <f>'[2]Order Form'!D4644</f>
        <v>0</v>
      </c>
      <c r="F4695">
        <f>'[2]Order Form'!E4644</f>
        <v>0</v>
      </c>
      <c r="G4695">
        <f>'[2]Order Form'!F4644</f>
        <v>0</v>
      </c>
      <c r="H4695">
        <f>'[2]Order Form'!G4644</f>
        <v>0</v>
      </c>
      <c r="I4695">
        <f>'[2]Order Form'!H4644</f>
        <v>0</v>
      </c>
      <c r="J4695">
        <f>'[2]Order Form'!I4644</f>
        <v>0</v>
      </c>
      <c r="K4695">
        <f>'[2]Order Form'!J4644</f>
        <v>0</v>
      </c>
      <c r="L4695">
        <f>'[2]Order Form'!K4644</f>
        <v>0</v>
      </c>
      <c r="M4695">
        <f>'[2]Order Form'!L4454</f>
        <v>0</v>
      </c>
    </row>
    <row r="4696" spans="3:13" ht="15" hidden="1" customHeight="1" outlineLevel="1" x14ac:dyDescent="0.25">
      <c r="C4696" s="59" t="s">
        <v>37</v>
      </c>
      <c r="D4696" s="59" t="s">
        <v>37</v>
      </c>
      <c r="E4696">
        <f>'[2]Order Form'!D4645</f>
        <v>0</v>
      </c>
      <c r="F4696">
        <f>'[2]Order Form'!E4645</f>
        <v>0</v>
      </c>
      <c r="G4696">
        <f>'[2]Order Form'!F4645</f>
        <v>0</v>
      </c>
      <c r="H4696">
        <f>'[2]Order Form'!G4645</f>
        <v>0</v>
      </c>
      <c r="I4696">
        <f>'[2]Order Form'!H4645</f>
        <v>0</v>
      </c>
      <c r="J4696">
        <f>'[2]Order Form'!I4645</f>
        <v>0</v>
      </c>
      <c r="K4696">
        <f>'[2]Order Form'!J4645</f>
        <v>0</v>
      </c>
      <c r="L4696">
        <f>'[2]Order Form'!K4645</f>
        <v>0</v>
      </c>
      <c r="M4696">
        <f>'[2]Order Form'!L4455</f>
        <v>0</v>
      </c>
    </row>
    <row r="4697" spans="3:13" ht="15" hidden="1" customHeight="1" outlineLevel="1" x14ac:dyDescent="0.25">
      <c r="C4697" s="59" t="s">
        <v>37</v>
      </c>
      <c r="D4697" s="59" t="s">
        <v>37</v>
      </c>
      <c r="E4697">
        <f>'[2]Order Form'!D4646</f>
        <v>0</v>
      </c>
      <c r="F4697">
        <f>'[2]Order Form'!E4646</f>
        <v>0</v>
      </c>
      <c r="G4697">
        <f>'[2]Order Form'!F4646</f>
        <v>0</v>
      </c>
      <c r="H4697">
        <f>'[2]Order Form'!G4646</f>
        <v>0</v>
      </c>
      <c r="I4697">
        <f>'[2]Order Form'!H4646</f>
        <v>0</v>
      </c>
      <c r="J4697">
        <f>'[2]Order Form'!I4646</f>
        <v>0</v>
      </c>
      <c r="K4697">
        <f>'[2]Order Form'!J4646</f>
        <v>0</v>
      </c>
      <c r="L4697">
        <f>'[2]Order Form'!K4646</f>
        <v>0</v>
      </c>
      <c r="M4697">
        <f>'[2]Order Form'!L4456</f>
        <v>0</v>
      </c>
    </row>
    <row r="4698" spans="3:13" ht="15" hidden="1" customHeight="1" outlineLevel="1" x14ac:dyDescent="0.25">
      <c r="C4698" s="59" t="s">
        <v>37</v>
      </c>
      <c r="D4698" s="59" t="s">
        <v>37</v>
      </c>
      <c r="E4698">
        <f>'[2]Order Form'!D4647</f>
        <v>0</v>
      </c>
      <c r="F4698">
        <f>'[2]Order Form'!E4647</f>
        <v>0</v>
      </c>
      <c r="G4698">
        <f>'[2]Order Form'!F4647</f>
        <v>0</v>
      </c>
      <c r="H4698">
        <f>'[2]Order Form'!G4647</f>
        <v>0</v>
      </c>
      <c r="I4698">
        <f>'[2]Order Form'!H4647</f>
        <v>0</v>
      </c>
      <c r="J4698">
        <f>'[2]Order Form'!I4647</f>
        <v>0</v>
      </c>
      <c r="K4698">
        <f>'[2]Order Form'!J4647</f>
        <v>0</v>
      </c>
      <c r="L4698">
        <f>'[2]Order Form'!K4647</f>
        <v>0</v>
      </c>
      <c r="M4698">
        <f>'[2]Order Form'!L4457</f>
        <v>0</v>
      </c>
    </row>
    <row r="4699" spans="3:13" ht="15" hidden="1" customHeight="1" outlineLevel="1" x14ac:dyDescent="0.25">
      <c r="C4699" s="59" t="s">
        <v>37</v>
      </c>
      <c r="D4699" s="59" t="s">
        <v>37</v>
      </c>
      <c r="E4699">
        <f>'[2]Order Form'!D4648</f>
        <v>0</v>
      </c>
      <c r="F4699">
        <f>'[2]Order Form'!E4648</f>
        <v>0</v>
      </c>
      <c r="G4699">
        <f>'[2]Order Form'!F4648</f>
        <v>0</v>
      </c>
      <c r="H4699">
        <f>'[2]Order Form'!G4648</f>
        <v>0</v>
      </c>
      <c r="I4699">
        <f>'[2]Order Form'!H4648</f>
        <v>0</v>
      </c>
      <c r="J4699">
        <f>'[2]Order Form'!I4648</f>
        <v>0</v>
      </c>
      <c r="K4699">
        <f>'[2]Order Form'!J4648</f>
        <v>0</v>
      </c>
      <c r="L4699">
        <f>'[2]Order Form'!K4648</f>
        <v>0</v>
      </c>
      <c r="M4699">
        <f>'[2]Order Form'!L4458</f>
        <v>0</v>
      </c>
    </row>
    <row r="4700" spans="3:13" ht="15" hidden="1" customHeight="1" outlineLevel="1" x14ac:dyDescent="0.25">
      <c r="C4700" s="59" t="s">
        <v>37</v>
      </c>
      <c r="D4700" s="59" t="s">
        <v>37</v>
      </c>
      <c r="E4700">
        <f>'[2]Order Form'!D4649</f>
        <v>0</v>
      </c>
      <c r="F4700">
        <f>'[2]Order Form'!E4649</f>
        <v>0</v>
      </c>
      <c r="G4700">
        <f>'[2]Order Form'!F4649</f>
        <v>0</v>
      </c>
      <c r="H4700">
        <f>'[2]Order Form'!G4649</f>
        <v>0</v>
      </c>
      <c r="I4700">
        <f>'[2]Order Form'!H4649</f>
        <v>0</v>
      </c>
      <c r="J4700">
        <f>'[2]Order Form'!I4649</f>
        <v>0</v>
      </c>
      <c r="K4700">
        <f>'[2]Order Form'!J4649</f>
        <v>0</v>
      </c>
      <c r="L4700">
        <f>'[2]Order Form'!K4649</f>
        <v>0</v>
      </c>
      <c r="M4700">
        <f>'[2]Order Form'!L4459</f>
        <v>0</v>
      </c>
    </row>
    <row r="4701" spans="3:13" ht="15" hidden="1" customHeight="1" outlineLevel="1" x14ac:dyDescent="0.25">
      <c r="C4701" s="59" t="s">
        <v>37</v>
      </c>
      <c r="D4701" s="59" t="s">
        <v>37</v>
      </c>
      <c r="E4701">
        <f>'[2]Order Form'!D4650</f>
        <v>0</v>
      </c>
      <c r="F4701">
        <f>'[2]Order Form'!E4650</f>
        <v>0</v>
      </c>
      <c r="G4701">
        <f>'[2]Order Form'!F4650</f>
        <v>0</v>
      </c>
      <c r="H4701">
        <f>'[2]Order Form'!G4650</f>
        <v>0</v>
      </c>
      <c r="I4701">
        <f>'[2]Order Form'!H4650</f>
        <v>0</v>
      </c>
      <c r="J4701">
        <f>'[2]Order Form'!I4650</f>
        <v>0</v>
      </c>
      <c r="K4701">
        <f>'[2]Order Form'!J4650</f>
        <v>0</v>
      </c>
      <c r="L4701">
        <f>'[2]Order Form'!K4650</f>
        <v>0</v>
      </c>
      <c r="M4701">
        <f>'[2]Order Form'!L4460</f>
        <v>0</v>
      </c>
    </row>
    <row r="4702" spans="3:13" ht="15" hidden="1" customHeight="1" outlineLevel="1" x14ac:dyDescent="0.25">
      <c r="C4702" s="59" t="s">
        <v>37</v>
      </c>
      <c r="D4702" s="59" t="s">
        <v>37</v>
      </c>
      <c r="E4702">
        <f>'[2]Order Form'!D4651</f>
        <v>0</v>
      </c>
      <c r="F4702">
        <f>'[2]Order Form'!E4651</f>
        <v>0</v>
      </c>
      <c r="G4702">
        <f>'[2]Order Form'!F4651</f>
        <v>0</v>
      </c>
      <c r="H4702">
        <f>'[2]Order Form'!G4651</f>
        <v>0</v>
      </c>
      <c r="I4702">
        <f>'[2]Order Form'!H4651</f>
        <v>0</v>
      </c>
      <c r="J4702">
        <f>'[2]Order Form'!I4651</f>
        <v>0</v>
      </c>
      <c r="K4702">
        <f>'[2]Order Form'!J4651</f>
        <v>0</v>
      </c>
      <c r="L4702">
        <f>'[2]Order Form'!K4651</f>
        <v>0</v>
      </c>
      <c r="M4702">
        <f>'[2]Order Form'!L4461</f>
        <v>0</v>
      </c>
    </row>
    <row r="4703" spans="3:13" ht="15" hidden="1" customHeight="1" outlineLevel="1" x14ac:dyDescent="0.25">
      <c r="C4703" s="59" t="s">
        <v>37</v>
      </c>
      <c r="D4703" s="59" t="s">
        <v>37</v>
      </c>
      <c r="E4703">
        <f>'[2]Order Form'!D4652</f>
        <v>0</v>
      </c>
      <c r="F4703">
        <f>'[2]Order Form'!E4652</f>
        <v>0</v>
      </c>
      <c r="G4703">
        <f>'[2]Order Form'!F4652</f>
        <v>0</v>
      </c>
      <c r="H4703">
        <f>'[2]Order Form'!G4652</f>
        <v>0</v>
      </c>
      <c r="I4703">
        <f>'[2]Order Form'!H4652</f>
        <v>0</v>
      </c>
      <c r="J4703">
        <f>'[2]Order Form'!I4652</f>
        <v>0</v>
      </c>
      <c r="K4703">
        <f>'[2]Order Form'!J4652</f>
        <v>0</v>
      </c>
      <c r="L4703">
        <f>'[2]Order Form'!K4652</f>
        <v>0</v>
      </c>
      <c r="M4703">
        <f>'[2]Order Form'!L4462</f>
        <v>0</v>
      </c>
    </row>
    <row r="4704" spans="3:13" ht="15" hidden="1" customHeight="1" outlineLevel="1" x14ac:dyDescent="0.25">
      <c r="C4704" s="59" t="s">
        <v>37</v>
      </c>
      <c r="D4704" s="59" t="s">
        <v>37</v>
      </c>
      <c r="E4704">
        <f>'[2]Order Form'!D4653</f>
        <v>0</v>
      </c>
      <c r="F4704">
        <f>'[2]Order Form'!E4653</f>
        <v>0</v>
      </c>
      <c r="G4704">
        <f>'[2]Order Form'!F4653</f>
        <v>0</v>
      </c>
      <c r="H4704">
        <f>'[2]Order Form'!G4653</f>
        <v>0</v>
      </c>
      <c r="I4704">
        <f>'[2]Order Form'!H4653</f>
        <v>0</v>
      </c>
      <c r="J4704">
        <f>'[2]Order Form'!I4653</f>
        <v>0</v>
      </c>
      <c r="K4704">
        <f>'[2]Order Form'!J4653</f>
        <v>0</v>
      </c>
      <c r="L4704">
        <f>'[2]Order Form'!K4653</f>
        <v>0</v>
      </c>
      <c r="M4704">
        <f>'[2]Order Form'!L4463</f>
        <v>0</v>
      </c>
    </row>
    <row r="4705" spans="3:13" ht="15" hidden="1" customHeight="1" outlineLevel="1" x14ac:dyDescent="0.25">
      <c r="C4705" s="59" t="s">
        <v>37</v>
      </c>
      <c r="D4705" s="59" t="s">
        <v>37</v>
      </c>
      <c r="E4705">
        <f>'[2]Order Form'!D4654</f>
        <v>0</v>
      </c>
      <c r="F4705">
        <f>'[2]Order Form'!E4654</f>
        <v>0</v>
      </c>
      <c r="G4705">
        <f>'[2]Order Form'!F4654</f>
        <v>0</v>
      </c>
      <c r="H4705">
        <f>'[2]Order Form'!G4654</f>
        <v>0</v>
      </c>
      <c r="I4705">
        <f>'[2]Order Form'!H4654</f>
        <v>0</v>
      </c>
      <c r="J4705">
        <f>'[2]Order Form'!I4654</f>
        <v>0</v>
      </c>
      <c r="K4705">
        <f>'[2]Order Form'!J4654</f>
        <v>0</v>
      </c>
      <c r="L4705">
        <f>'[2]Order Form'!K4654</f>
        <v>0</v>
      </c>
      <c r="M4705">
        <f>'[2]Order Form'!L4464</f>
        <v>0</v>
      </c>
    </row>
    <row r="4706" spans="3:13" ht="15" hidden="1" customHeight="1" outlineLevel="1" x14ac:dyDescent="0.25">
      <c r="C4706" s="59" t="s">
        <v>37</v>
      </c>
      <c r="D4706" s="59" t="s">
        <v>37</v>
      </c>
      <c r="E4706">
        <f>'[2]Order Form'!D4655</f>
        <v>0</v>
      </c>
      <c r="F4706">
        <f>'[2]Order Form'!E4655</f>
        <v>0</v>
      </c>
      <c r="G4706">
        <f>'[2]Order Form'!F4655</f>
        <v>0</v>
      </c>
      <c r="H4706">
        <f>'[2]Order Form'!G4655</f>
        <v>0</v>
      </c>
      <c r="I4706">
        <f>'[2]Order Form'!H4655</f>
        <v>0</v>
      </c>
      <c r="J4706">
        <f>'[2]Order Form'!I4655</f>
        <v>0</v>
      </c>
      <c r="K4706">
        <f>'[2]Order Form'!J4655</f>
        <v>0</v>
      </c>
      <c r="L4706">
        <f>'[2]Order Form'!K4655</f>
        <v>0</v>
      </c>
      <c r="M4706">
        <f>'[2]Order Form'!L4465</f>
        <v>0</v>
      </c>
    </row>
    <row r="4707" spans="3:13" ht="15" hidden="1" customHeight="1" outlineLevel="1" x14ac:dyDescent="0.25">
      <c r="C4707" s="59" t="s">
        <v>37</v>
      </c>
      <c r="D4707" s="59" t="s">
        <v>37</v>
      </c>
      <c r="E4707">
        <f>'[2]Order Form'!D4656</f>
        <v>0</v>
      </c>
      <c r="F4707">
        <f>'[2]Order Form'!E4656</f>
        <v>0</v>
      </c>
      <c r="G4707">
        <f>'[2]Order Form'!F4656</f>
        <v>0</v>
      </c>
      <c r="H4707">
        <f>'[2]Order Form'!G4656</f>
        <v>0</v>
      </c>
      <c r="I4707">
        <f>'[2]Order Form'!H4656</f>
        <v>0</v>
      </c>
      <c r="J4707">
        <f>'[2]Order Form'!I4656</f>
        <v>0</v>
      </c>
      <c r="K4707">
        <f>'[2]Order Form'!J4656</f>
        <v>0</v>
      </c>
      <c r="L4707">
        <f>'[2]Order Form'!K4656</f>
        <v>0</v>
      </c>
      <c r="M4707">
        <f>'[2]Order Form'!L4466</f>
        <v>0</v>
      </c>
    </row>
    <row r="4708" spans="3:13" ht="15" hidden="1" customHeight="1" outlineLevel="1" x14ac:dyDescent="0.25">
      <c r="C4708" s="59" t="s">
        <v>37</v>
      </c>
      <c r="D4708" s="59" t="s">
        <v>37</v>
      </c>
      <c r="E4708">
        <f>'[2]Order Form'!D4657</f>
        <v>0</v>
      </c>
      <c r="F4708">
        <f>'[2]Order Form'!E4657</f>
        <v>0</v>
      </c>
      <c r="G4708">
        <f>'[2]Order Form'!F4657</f>
        <v>0</v>
      </c>
      <c r="H4708">
        <f>'[2]Order Form'!G4657</f>
        <v>0</v>
      </c>
      <c r="I4708">
        <f>'[2]Order Form'!H4657</f>
        <v>0</v>
      </c>
      <c r="J4708">
        <f>'[2]Order Form'!I4657</f>
        <v>0</v>
      </c>
      <c r="K4708">
        <f>'[2]Order Form'!J4657</f>
        <v>0</v>
      </c>
      <c r="L4708">
        <f>'[2]Order Form'!K4657</f>
        <v>0</v>
      </c>
      <c r="M4708">
        <f>'[2]Order Form'!L4467</f>
        <v>0</v>
      </c>
    </row>
    <row r="4709" spans="3:13" ht="15" hidden="1" customHeight="1" outlineLevel="1" x14ac:dyDescent="0.25">
      <c r="C4709" s="59" t="s">
        <v>37</v>
      </c>
      <c r="D4709" s="59" t="s">
        <v>37</v>
      </c>
      <c r="E4709">
        <f>'[2]Order Form'!D4658</f>
        <v>0</v>
      </c>
      <c r="F4709">
        <f>'[2]Order Form'!E4658</f>
        <v>0</v>
      </c>
      <c r="G4709">
        <f>'[2]Order Form'!F4658</f>
        <v>0</v>
      </c>
      <c r="H4709">
        <f>'[2]Order Form'!G4658</f>
        <v>0</v>
      </c>
      <c r="I4709">
        <f>'[2]Order Form'!H4658</f>
        <v>0</v>
      </c>
      <c r="J4709">
        <f>'[2]Order Form'!I4658</f>
        <v>0</v>
      </c>
      <c r="K4709">
        <f>'[2]Order Form'!J4658</f>
        <v>0</v>
      </c>
      <c r="L4709">
        <f>'[2]Order Form'!K4658</f>
        <v>0</v>
      </c>
      <c r="M4709">
        <f>'[2]Order Form'!L4468</f>
        <v>0</v>
      </c>
    </row>
    <row r="4710" spans="3:13" ht="15" hidden="1" customHeight="1" outlineLevel="1" x14ac:dyDescent="0.25">
      <c r="C4710" s="59" t="s">
        <v>37</v>
      </c>
      <c r="D4710" s="59" t="s">
        <v>37</v>
      </c>
      <c r="E4710">
        <f>'[2]Order Form'!D4659</f>
        <v>0</v>
      </c>
      <c r="F4710">
        <f>'[2]Order Form'!E4659</f>
        <v>0</v>
      </c>
      <c r="G4710">
        <f>'[2]Order Form'!F4659</f>
        <v>0</v>
      </c>
      <c r="H4710">
        <f>'[2]Order Form'!G4659</f>
        <v>0</v>
      </c>
      <c r="I4710">
        <f>'[2]Order Form'!H4659</f>
        <v>0</v>
      </c>
      <c r="J4710">
        <f>'[2]Order Form'!I4659</f>
        <v>0</v>
      </c>
      <c r="K4710">
        <f>'[2]Order Form'!J4659</f>
        <v>0</v>
      </c>
      <c r="L4710">
        <f>'[2]Order Form'!K4659</f>
        <v>0</v>
      </c>
      <c r="M4710">
        <f>'[2]Order Form'!L4469</f>
        <v>0</v>
      </c>
    </row>
    <row r="4711" spans="3:13" ht="15" hidden="1" customHeight="1" outlineLevel="1" x14ac:dyDescent="0.25">
      <c r="C4711" s="59" t="s">
        <v>37</v>
      </c>
      <c r="D4711" s="59" t="s">
        <v>37</v>
      </c>
      <c r="E4711">
        <f>'[2]Order Form'!D4660</f>
        <v>0</v>
      </c>
      <c r="F4711">
        <f>'[2]Order Form'!E4660</f>
        <v>0</v>
      </c>
      <c r="G4711">
        <f>'[2]Order Form'!F4660</f>
        <v>0</v>
      </c>
      <c r="H4711">
        <f>'[2]Order Form'!G4660</f>
        <v>0</v>
      </c>
      <c r="I4711">
        <f>'[2]Order Form'!H4660</f>
        <v>0</v>
      </c>
      <c r="J4711">
        <f>'[2]Order Form'!I4660</f>
        <v>0</v>
      </c>
      <c r="K4711">
        <f>'[2]Order Form'!J4660</f>
        <v>0</v>
      </c>
      <c r="L4711">
        <f>'[2]Order Form'!K4660</f>
        <v>0</v>
      </c>
      <c r="M4711">
        <f>'[2]Order Form'!L4470</f>
        <v>0</v>
      </c>
    </row>
    <row r="4712" spans="3:13" ht="15" hidden="1" customHeight="1" outlineLevel="1" x14ac:dyDescent="0.25">
      <c r="C4712" s="59" t="s">
        <v>37</v>
      </c>
      <c r="D4712" s="59" t="s">
        <v>37</v>
      </c>
      <c r="E4712">
        <f>'[2]Order Form'!D4661</f>
        <v>0</v>
      </c>
      <c r="F4712">
        <f>'[2]Order Form'!E4661</f>
        <v>0</v>
      </c>
      <c r="G4712">
        <f>'[2]Order Form'!F4661</f>
        <v>0</v>
      </c>
      <c r="H4712">
        <f>'[2]Order Form'!G4661</f>
        <v>0</v>
      </c>
      <c r="I4712">
        <f>'[2]Order Form'!H4661</f>
        <v>0</v>
      </c>
      <c r="J4712">
        <f>'[2]Order Form'!I4661</f>
        <v>0</v>
      </c>
      <c r="K4712">
        <f>'[2]Order Form'!J4661</f>
        <v>0</v>
      </c>
      <c r="L4712">
        <f>'[2]Order Form'!K4661</f>
        <v>0</v>
      </c>
      <c r="M4712">
        <f>'[2]Order Form'!L4471</f>
        <v>0</v>
      </c>
    </row>
    <row r="4713" spans="3:13" ht="15" hidden="1" customHeight="1" outlineLevel="1" x14ac:dyDescent="0.25">
      <c r="C4713" s="59" t="s">
        <v>37</v>
      </c>
      <c r="D4713" s="59" t="s">
        <v>37</v>
      </c>
      <c r="E4713">
        <f>'[2]Order Form'!D4662</f>
        <v>0</v>
      </c>
      <c r="F4713">
        <f>'[2]Order Form'!E4662</f>
        <v>0</v>
      </c>
      <c r="G4713">
        <f>'[2]Order Form'!F4662</f>
        <v>0</v>
      </c>
      <c r="H4713">
        <f>'[2]Order Form'!G4662</f>
        <v>0</v>
      </c>
      <c r="I4713">
        <f>'[2]Order Form'!H4662</f>
        <v>0</v>
      </c>
      <c r="J4713">
        <f>'[2]Order Form'!I4662</f>
        <v>0</v>
      </c>
      <c r="K4713">
        <f>'[2]Order Form'!J4662</f>
        <v>0</v>
      </c>
      <c r="L4713">
        <f>'[2]Order Form'!K4662</f>
        <v>0</v>
      </c>
      <c r="M4713">
        <f>'[2]Order Form'!L4472</f>
        <v>0</v>
      </c>
    </row>
    <row r="4714" spans="3:13" ht="15" hidden="1" customHeight="1" outlineLevel="1" x14ac:dyDescent="0.25">
      <c r="C4714" s="59" t="s">
        <v>37</v>
      </c>
      <c r="D4714" s="59" t="s">
        <v>37</v>
      </c>
      <c r="E4714">
        <f>'[2]Order Form'!D4663</f>
        <v>0</v>
      </c>
      <c r="F4714">
        <f>'[2]Order Form'!E4663</f>
        <v>0</v>
      </c>
      <c r="G4714">
        <f>'[2]Order Form'!F4663</f>
        <v>0</v>
      </c>
      <c r="H4714">
        <f>'[2]Order Form'!G4663</f>
        <v>0</v>
      </c>
      <c r="I4714">
        <f>'[2]Order Form'!H4663</f>
        <v>0</v>
      </c>
      <c r="J4714">
        <f>'[2]Order Form'!I4663</f>
        <v>0</v>
      </c>
      <c r="K4714">
        <f>'[2]Order Form'!J4663</f>
        <v>0</v>
      </c>
      <c r="L4714">
        <f>'[2]Order Form'!K4663</f>
        <v>0</v>
      </c>
      <c r="M4714">
        <f>'[2]Order Form'!L4473</f>
        <v>0</v>
      </c>
    </row>
    <row r="4715" spans="3:13" ht="15" hidden="1" customHeight="1" outlineLevel="1" x14ac:dyDescent="0.25">
      <c r="C4715" s="59" t="s">
        <v>37</v>
      </c>
      <c r="D4715" s="59" t="s">
        <v>37</v>
      </c>
      <c r="E4715">
        <f>'[2]Order Form'!D4664</f>
        <v>0</v>
      </c>
      <c r="F4715">
        <f>'[2]Order Form'!E4664</f>
        <v>0</v>
      </c>
      <c r="G4715">
        <f>'[2]Order Form'!F4664</f>
        <v>0</v>
      </c>
      <c r="H4715">
        <f>'[2]Order Form'!G4664</f>
        <v>0</v>
      </c>
      <c r="I4715">
        <f>'[2]Order Form'!H4664</f>
        <v>0</v>
      </c>
      <c r="J4715">
        <f>'[2]Order Form'!I4664</f>
        <v>0</v>
      </c>
      <c r="K4715">
        <f>'[2]Order Form'!J4664</f>
        <v>0</v>
      </c>
      <c r="L4715">
        <f>'[2]Order Form'!K4664</f>
        <v>0</v>
      </c>
      <c r="M4715">
        <f>'[2]Order Form'!L4474</f>
        <v>0</v>
      </c>
    </row>
    <row r="4716" spans="3:13" ht="15" hidden="1" customHeight="1" outlineLevel="1" x14ac:dyDescent="0.25">
      <c r="C4716" s="59" t="s">
        <v>37</v>
      </c>
      <c r="D4716" s="59" t="s">
        <v>37</v>
      </c>
      <c r="E4716">
        <f>'[2]Order Form'!D4665</f>
        <v>0</v>
      </c>
      <c r="F4716">
        <f>'[2]Order Form'!E4665</f>
        <v>0</v>
      </c>
      <c r="G4716">
        <f>'[2]Order Form'!F4665</f>
        <v>0</v>
      </c>
      <c r="H4716">
        <f>'[2]Order Form'!G4665</f>
        <v>0</v>
      </c>
      <c r="I4716">
        <f>'[2]Order Form'!H4665</f>
        <v>0</v>
      </c>
      <c r="J4716">
        <f>'[2]Order Form'!I4665</f>
        <v>0</v>
      </c>
      <c r="K4716">
        <f>'[2]Order Form'!J4665</f>
        <v>0</v>
      </c>
      <c r="L4716">
        <f>'[2]Order Form'!K4665</f>
        <v>0</v>
      </c>
      <c r="M4716">
        <f>'[2]Order Form'!L4475</f>
        <v>0</v>
      </c>
    </row>
    <row r="4717" spans="3:13" ht="15" hidden="1" customHeight="1" outlineLevel="1" x14ac:dyDescent="0.25">
      <c r="C4717" s="59" t="s">
        <v>37</v>
      </c>
      <c r="D4717" s="59" t="s">
        <v>37</v>
      </c>
      <c r="E4717">
        <f>'[2]Order Form'!D4666</f>
        <v>0</v>
      </c>
      <c r="F4717">
        <f>'[2]Order Form'!E4666</f>
        <v>0</v>
      </c>
      <c r="G4717">
        <f>'[2]Order Form'!F4666</f>
        <v>0</v>
      </c>
      <c r="H4717">
        <f>'[2]Order Form'!G4666</f>
        <v>0</v>
      </c>
      <c r="I4717">
        <f>'[2]Order Form'!H4666</f>
        <v>0</v>
      </c>
      <c r="J4717">
        <f>'[2]Order Form'!I4666</f>
        <v>0</v>
      </c>
      <c r="K4717">
        <f>'[2]Order Form'!J4666</f>
        <v>0</v>
      </c>
      <c r="L4717">
        <f>'[2]Order Form'!K4666</f>
        <v>0</v>
      </c>
      <c r="M4717">
        <f>'[2]Order Form'!L4476</f>
        <v>0</v>
      </c>
    </row>
    <row r="4718" spans="3:13" ht="15" hidden="1" customHeight="1" outlineLevel="1" x14ac:dyDescent="0.25">
      <c r="C4718" s="59" t="s">
        <v>37</v>
      </c>
      <c r="D4718" s="59" t="s">
        <v>37</v>
      </c>
      <c r="E4718">
        <f>'[2]Order Form'!D4667</f>
        <v>0</v>
      </c>
      <c r="F4718">
        <f>'[2]Order Form'!E4667</f>
        <v>0</v>
      </c>
      <c r="G4718">
        <f>'[2]Order Form'!F4667</f>
        <v>0</v>
      </c>
      <c r="H4718">
        <f>'[2]Order Form'!G4667</f>
        <v>0</v>
      </c>
      <c r="I4718">
        <f>'[2]Order Form'!H4667</f>
        <v>0</v>
      </c>
      <c r="J4718">
        <f>'[2]Order Form'!I4667</f>
        <v>0</v>
      </c>
      <c r="K4718">
        <f>'[2]Order Form'!J4667</f>
        <v>0</v>
      </c>
      <c r="L4718">
        <f>'[2]Order Form'!K4667</f>
        <v>0</v>
      </c>
      <c r="M4718">
        <f>'[2]Order Form'!L4477</f>
        <v>0</v>
      </c>
    </row>
    <row r="4719" spans="3:13" ht="15" hidden="1" customHeight="1" outlineLevel="1" x14ac:dyDescent="0.25">
      <c r="C4719" s="59" t="s">
        <v>37</v>
      </c>
      <c r="D4719" s="59" t="s">
        <v>37</v>
      </c>
      <c r="E4719">
        <f>'[2]Order Form'!D4668</f>
        <v>0</v>
      </c>
      <c r="F4719">
        <f>'[2]Order Form'!E4668</f>
        <v>0</v>
      </c>
      <c r="G4719">
        <f>'[2]Order Form'!F4668</f>
        <v>0</v>
      </c>
      <c r="H4719">
        <f>'[2]Order Form'!G4668</f>
        <v>0</v>
      </c>
      <c r="I4719">
        <f>'[2]Order Form'!H4668</f>
        <v>0</v>
      </c>
      <c r="J4719">
        <f>'[2]Order Form'!I4668</f>
        <v>0</v>
      </c>
      <c r="K4719">
        <f>'[2]Order Form'!J4668</f>
        <v>0</v>
      </c>
      <c r="L4719">
        <f>'[2]Order Form'!K4668</f>
        <v>0</v>
      </c>
      <c r="M4719">
        <f>'[2]Order Form'!L4478</f>
        <v>0</v>
      </c>
    </row>
    <row r="4720" spans="3:13" ht="15" hidden="1" customHeight="1" outlineLevel="1" x14ac:dyDescent="0.25">
      <c r="C4720" s="59" t="s">
        <v>37</v>
      </c>
      <c r="D4720" s="59" t="s">
        <v>37</v>
      </c>
      <c r="E4720">
        <f>'[2]Order Form'!D4669</f>
        <v>0</v>
      </c>
      <c r="F4720">
        <f>'[2]Order Form'!E4669</f>
        <v>0</v>
      </c>
      <c r="G4720">
        <f>'[2]Order Form'!F4669</f>
        <v>0</v>
      </c>
      <c r="H4720">
        <f>'[2]Order Form'!G4669</f>
        <v>0</v>
      </c>
      <c r="I4720">
        <f>'[2]Order Form'!H4669</f>
        <v>0</v>
      </c>
      <c r="J4720">
        <f>'[2]Order Form'!I4669</f>
        <v>0</v>
      </c>
      <c r="K4720">
        <f>'[2]Order Form'!J4669</f>
        <v>0</v>
      </c>
      <c r="L4720">
        <f>'[2]Order Form'!K4669</f>
        <v>0</v>
      </c>
      <c r="M4720">
        <f>'[2]Order Form'!L4479</f>
        <v>0</v>
      </c>
    </row>
    <row r="4721" spans="3:13" ht="15" hidden="1" customHeight="1" outlineLevel="1" x14ac:dyDescent="0.25">
      <c r="C4721" s="59" t="s">
        <v>37</v>
      </c>
      <c r="D4721" s="59" t="s">
        <v>37</v>
      </c>
      <c r="E4721">
        <f>'[2]Order Form'!D4670</f>
        <v>0</v>
      </c>
      <c r="F4721">
        <f>'[2]Order Form'!E4670</f>
        <v>0</v>
      </c>
      <c r="G4721">
        <f>'[2]Order Form'!F4670</f>
        <v>0</v>
      </c>
      <c r="H4721">
        <f>'[2]Order Form'!G4670</f>
        <v>0</v>
      </c>
      <c r="I4721">
        <f>'[2]Order Form'!H4670</f>
        <v>0</v>
      </c>
      <c r="J4721">
        <f>'[2]Order Form'!I4670</f>
        <v>0</v>
      </c>
      <c r="K4721">
        <f>'[2]Order Form'!J4670</f>
        <v>0</v>
      </c>
      <c r="L4721">
        <f>'[2]Order Form'!K4670</f>
        <v>0</v>
      </c>
      <c r="M4721">
        <f>'[2]Order Form'!L4480</f>
        <v>0</v>
      </c>
    </row>
    <row r="4722" spans="3:13" ht="15" hidden="1" customHeight="1" outlineLevel="1" x14ac:dyDescent="0.25">
      <c r="C4722" s="59" t="s">
        <v>37</v>
      </c>
      <c r="D4722" s="59" t="s">
        <v>37</v>
      </c>
      <c r="E4722">
        <f>'[2]Order Form'!D4671</f>
        <v>0</v>
      </c>
      <c r="F4722">
        <f>'[2]Order Form'!E4671</f>
        <v>0</v>
      </c>
      <c r="G4722">
        <f>'[2]Order Form'!F4671</f>
        <v>0</v>
      </c>
      <c r="H4722">
        <f>'[2]Order Form'!G4671</f>
        <v>0</v>
      </c>
      <c r="I4722">
        <f>'[2]Order Form'!H4671</f>
        <v>0</v>
      </c>
      <c r="J4722">
        <f>'[2]Order Form'!I4671</f>
        <v>0</v>
      </c>
      <c r="K4722">
        <f>'[2]Order Form'!J4671</f>
        <v>0</v>
      </c>
      <c r="L4722">
        <f>'[2]Order Form'!K4671</f>
        <v>0</v>
      </c>
      <c r="M4722">
        <f>'[2]Order Form'!L4481</f>
        <v>0</v>
      </c>
    </row>
    <row r="4723" spans="3:13" ht="15" hidden="1" customHeight="1" outlineLevel="1" x14ac:dyDescent="0.25">
      <c r="C4723" s="59" t="s">
        <v>37</v>
      </c>
      <c r="D4723" s="59" t="s">
        <v>37</v>
      </c>
      <c r="E4723">
        <f>'[2]Order Form'!D4672</f>
        <v>0</v>
      </c>
      <c r="F4723">
        <f>'[2]Order Form'!E4672</f>
        <v>0</v>
      </c>
      <c r="G4723">
        <f>'[2]Order Form'!F4672</f>
        <v>0</v>
      </c>
      <c r="H4723">
        <f>'[2]Order Form'!G4672</f>
        <v>0</v>
      </c>
      <c r="I4723">
        <f>'[2]Order Form'!H4672</f>
        <v>0</v>
      </c>
      <c r="J4723">
        <f>'[2]Order Form'!I4672</f>
        <v>0</v>
      </c>
      <c r="K4723">
        <f>'[2]Order Form'!J4672</f>
        <v>0</v>
      </c>
      <c r="L4723">
        <f>'[2]Order Form'!K4672</f>
        <v>0</v>
      </c>
      <c r="M4723">
        <f>'[2]Order Form'!L4482</f>
        <v>0</v>
      </c>
    </row>
    <row r="4724" spans="3:13" ht="15" hidden="1" customHeight="1" outlineLevel="1" x14ac:dyDescent="0.25">
      <c r="C4724" s="59" t="s">
        <v>37</v>
      </c>
      <c r="D4724" s="59" t="s">
        <v>37</v>
      </c>
      <c r="E4724">
        <f>'[2]Order Form'!D4673</f>
        <v>0</v>
      </c>
      <c r="F4724">
        <f>'[2]Order Form'!E4673</f>
        <v>0</v>
      </c>
      <c r="G4724">
        <f>'[2]Order Form'!F4673</f>
        <v>0</v>
      </c>
      <c r="H4724">
        <f>'[2]Order Form'!G4673</f>
        <v>0</v>
      </c>
      <c r="I4724">
        <f>'[2]Order Form'!H4673</f>
        <v>0</v>
      </c>
      <c r="J4724">
        <f>'[2]Order Form'!I4673</f>
        <v>0</v>
      </c>
      <c r="K4724">
        <f>'[2]Order Form'!J4673</f>
        <v>0</v>
      </c>
      <c r="L4724">
        <f>'[2]Order Form'!K4673</f>
        <v>0</v>
      </c>
      <c r="M4724">
        <f>'[2]Order Form'!L4483</f>
        <v>0</v>
      </c>
    </row>
    <row r="4725" spans="3:13" ht="15" hidden="1" customHeight="1" outlineLevel="1" x14ac:dyDescent="0.25">
      <c r="C4725" s="59" t="s">
        <v>37</v>
      </c>
      <c r="D4725" s="59" t="s">
        <v>37</v>
      </c>
      <c r="E4725">
        <f>'[2]Order Form'!D4674</f>
        <v>0</v>
      </c>
      <c r="F4725">
        <f>'[2]Order Form'!E4674</f>
        <v>0</v>
      </c>
      <c r="G4725">
        <f>'[2]Order Form'!F4674</f>
        <v>0</v>
      </c>
      <c r="H4725">
        <f>'[2]Order Form'!G4674</f>
        <v>0</v>
      </c>
      <c r="I4725">
        <f>'[2]Order Form'!H4674</f>
        <v>0</v>
      </c>
      <c r="J4725">
        <f>'[2]Order Form'!I4674</f>
        <v>0</v>
      </c>
      <c r="K4725">
        <f>'[2]Order Form'!J4674</f>
        <v>0</v>
      </c>
      <c r="L4725">
        <f>'[2]Order Form'!K4674</f>
        <v>0</v>
      </c>
      <c r="M4725">
        <f>'[2]Order Form'!L4484</f>
        <v>0</v>
      </c>
    </row>
    <row r="4726" spans="3:13" ht="15" hidden="1" customHeight="1" outlineLevel="1" x14ac:dyDescent="0.25">
      <c r="C4726" s="59" t="s">
        <v>37</v>
      </c>
      <c r="D4726" s="59" t="s">
        <v>37</v>
      </c>
      <c r="E4726">
        <f>'[2]Order Form'!D4675</f>
        <v>0</v>
      </c>
      <c r="F4726">
        <f>'[2]Order Form'!E4675</f>
        <v>0</v>
      </c>
      <c r="G4726">
        <f>'[2]Order Form'!F4675</f>
        <v>0</v>
      </c>
      <c r="H4726">
        <f>'[2]Order Form'!G4675</f>
        <v>0</v>
      </c>
      <c r="I4726">
        <f>'[2]Order Form'!H4675</f>
        <v>0</v>
      </c>
      <c r="J4726">
        <f>'[2]Order Form'!I4675</f>
        <v>0</v>
      </c>
      <c r="K4726">
        <f>'[2]Order Form'!J4675</f>
        <v>0</v>
      </c>
      <c r="L4726">
        <f>'[2]Order Form'!K4675</f>
        <v>0</v>
      </c>
      <c r="M4726">
        <f>'[2]Order Form'!L4485</f>
        <v>0</v>
      </c>
    </row>
    <row r="4727" spans="3:13" ht="15" hidden="1" customHeight="1" outlineLevel="1" x14ac:dyDescent="0.25">
      <c r="C4727" s="59" t="s">
        <v>37</v>
      </c>
      <c r="D4727" s="59" t="s">
        <v>37</v>
      </c>
      <c r="E4727">
        <f>'[2]Order Form'!D4676</f>
        <v>0</v>
      </c>
      <c r="F4727">
        <f>'[2]Order Form'!E4676</f>
        <v>0</v>
      </c>
      <c r="G4727">
        <f>'[2]Order Form'!F4676</f>
        <v>0</v>
      </c>
      <c r="H4727">
        <f>'[2]Order Form'!G4676</f>
        <v>0</v>
      </c>
      <c r="I4727">
        <f>'[2]Order Form'!H4676</f>
        <v>0</v>
      </c>
      <c r="J4727">
        <f>'[2]Order Form'!I4676</f>
        <v>0</v>
      </c>
      <c r="K4727">
        <f>'[2]Order Form'!J4676</f>
        <v>0</v>
      </c>
      <c r="L4727">
        <f>'[2]Order Form'!K4676</f>
        <v>0</v>
      </c>
      <c r="M4727">
        <f>'[2]Order Form'!L4486</f>
        <v>0</v>
      </c>
    </row>
    <row r="4728" spans="3:13" ht="15" hidden="1" customHeight="1" outlineLevel="1" x14ac:dyDescent="0.25">
      <c r="C4728" s="59" t="s">
        <v>37</v>
      </c>
      <c r="D4728" s="59" t="s">
        <v>37</v>
      </c>
      <c r="E4728">
        <f>'[2]Order Form'!D4677</f>
        <v>0</v>
      </c>
      <c r="F4728">
        <f>'[2]Order Form'!E4677</f>
        <v>0</v>
      </c>
      <c r="G4728">
        <f>'[2]Order Form'!F4677</f>
        <v>0</v>
      </c>
      <c r="H4728">
        <f>'[2]Order Form'!G4677</f>
        <v>0</v>
      </c>
      <c r="I4728">
        <f>'[2]Order Form'!H4677</f>
        <v>0</v>
      </c>
      <c r="J4728">
        <f>'[2]Order Form'!I4677</f>
        <v>0</v>
      </c>
      <c r="K4728">
        <f>'[2]Order Form'!J4677</f>
        <v>0</v>
      </c>
      <c r="L4728">
        <f>'[2]Order Form'!K4677</f>
        <v>0</v>
      </c>
      <c r="M4728">
        <f>'[2]Order Form'!L4487</f>
        <v>0</v>
      </c>
    </row>
    <row r="4729" spans="3:13" ht="15" hidden="1" customHeight="1" outlineLevel="1" x14ac:dyDescent="0.25">
      <c r="C4729" s="59" t="s">
        <v>37</v>
      </c>
      <c r="D4729" s="59" t="s">
        <v>37</v>
      </c>
      <c r="E4729">
        <f>'[2]Order Form'!D4678</f>
        <v>0</v>
      </c>
      <c r="F4729">
        <f>'[2]Order Form'!E4678</f>
        <v>0</v>
      </c>
      <c r="G4729">
        <f>'[2]Order Form'!F4678</f>
        <v>0</v>
      </c>
      <c r="H4729">
        <f>'[2]Order Form'!G4678</f>
        <v>0</v>
      </c>
      <c r="I4729">
        <f>'[2]Order Form'!H4678</f>
        <v>0</v>
      </c>
      <c r="J4729">
        <f>'[2]Order Form'!I4678</f>
        <v>0</v>
      </c>
      <c r="K4729">
        <f>'[2]Order Form'!J4678</f>
        <v>0</v>
      </c>
      <c r="L4729">
        <f>'[2]Order Form'!K4678</f>
        <v>0</v>
      </c>
      <c r="M4729">
        <f>'[2]Order Form'!L4488</f>
        <v>0</v>
      </c>
    </row>
    <row r="4730" spans="3:13" ht="15" hidden="1" customHeight="1" outlineLevel="1" x14ac:dyDescent="0.25">
      <c r="C4730" s="59" t="s">
        <v>37</v>
      </c>
      <c r="D4730" s="59" t="s">
        <v>37</v>
      </c>
      <c r="E4730">
        <f>'[2]Order Form'!D4679</f>
        <v>0</v>
      </c>
      <c r="F4730">
        <f>'[2]Order Form'!E4679</f>
        <v>0</v>
      </c>
      <c r="G4730">
        <f>'[2]Order Form'!F4679</f>
        <v>0</v>
      </c>
      <c r="H4730">
        <f>'[2]Order Form'!G4679</f>
        <v>0</v>
      </c>
      <c r="I4730">
        <f>'[2]Order Form'!H4679</f>
        <v>0</v>
      </c>
      <c r="J4730">
        <f>'[2]Order Form'!I4679</f>
        <v>0</v>
      </c>
      <c r="K4730">
        <f>'[2]Order Form'!J4679</f>
        <v>0</v>
      </c>
      <c r="L4730">
        <f>'[2]Order Form'!K4679</f>
        <v>0</v>
      </c>
      <c r="M4730">
        <f>'[2]Order Form'!L4489</f>
        <v>0</v>
      </c>
    </row>
    <row r="4731" spans="3:13" ht="15" hidden="1" customHeight="1" outlineLevel="1" x14ac:dyDescent="0.25">
      <c r="C4731" s="59" t="s">
        <v>37</v>
      </c>
      <c r="D4731" s="59" t="s">
        <v>37</v>
      </c>
      <c r="E4731">
        <f>'[2]Order Form'!D4680</f>
        <v>0</v>
      </c>
      <c r="F4731">
        <f>'[2]Order Form'!E4680</f>
        <v>0</v>
      </c>
      <c r="G4731">
        <f>'[2]Order Form'!F4680</f>
        <v>0</v>
      </c>
      <c r="H4731">
        <f>'[2]Order Form'!G4680</f>
        <v>0</v>
      </c>
      <c r="I4731">
        <f>'[2]Order Form'!H4680</f>
        <v>0</v>
      </c>
      <c r="J4731">
        <f>'[2]Order Form'!I4680</f>
        <v>0</v>
      </c>
      <c r="K4731">
        <f>'[2]Order Form'!J4680</f>
        <v>0</v>
      </c>
      <c r="L4731">
        <f>'[2]Order Form'!K4680</f>
        <v>0</v>
      </c>
      <c r="M4731">
        <f>'[2]Order Form'!L4490</f>
        <v>0</v>
      </c>
    </row>
    <row r="4732" spans="3:13" ht="15" hidden="1" customHeight="1" outlineLevel="1" x14ac:dyDescent="0.25">
      <c r="C4732" s="59" t="s">
        <v>37</v>
      </c>
      <c r="D4732" s="59" t="s">
        <v>37</v>
      </c>
      <c r="E4732">
        <f>'[2]Order Form'!D4681</f>
        <v>0</v>
      </c>
      <c r="F4732">
        <f>'[2]Order Form'!E4681</f>
        <v>0</v>
      </c>
      <c r="G4732">
        <f>'[2]Order Form'!F4681</f>
        <v>0</v>
      </c>
      <c r="H4732">
        <f>'[2]Order Form'!G4681</f>
        <v>0</v>
      </c>
      <c r="I4732">
        <f>'[2]Order Form'!H4681</f>
        <v>0</v>
      </c>
      <c r="J4732">
        <f>'[2]Order Form'!I4681</f>
        <v>0</v>
      </c>
      <c r="K4732">
        <f>'[2]Order Form'!J4681</f>
        <v>0</v>
      </c>
      <c r="L4732">
        <f>'[2]Order Form'!K4681</f>
        <v>0</v>
      </c>
      <c r="M4732">
        <f>'[2]Order Form'!L4491</f>
        <v>0</v>
      </c>
    </row>
    <row r="4733" spans="3:13" ht="15" hidden="1" customHeight="1" outlineLevel="1" x14ac:dyDescent="0.25">
      <c r="C4733" s="59" t="s">
        <v>37</v>
      </c>
      <c r="D4733" s="59" t="s">
        <v>37</v>
      </c>
      <c r="E4733">
        <f>'[2]Order Form'!D4682</f>
        <v>0</v>
      </c>
      <c r="F4733">
        <f>'[2]Order Form'!E4682</f>
        <v>0</v>
      </c>
      <c r="G4733">
        <f>'[2]Order Form'!F4682</f>
        <v>0</v>
      </c>
      <c r="H4733">
        <f>'[2]Order Form'!G4682</f>
        <v>0</v>
      </c>
      <c r="I4733">
        <f>'[2]Order Form'!H4682</f>
        <v>0</v>
      </c>
      <c r="J4733">
        <f>'[2]Order Form'!I4682</f>
        <v>0</v>
      </c>
      <c r="K4733">
        <f>'[2]Order Form'!J4682</f>
        <v>0</v>
      </c>
      <c r="L4733">
        <f>'[2]Order Form'!K4682</f>
        <v>0</v>
      </c>
      <c r="M4733">
        <f>'[2]Order Form'!L4492</f>
        <v>0</v>
      </c>
    </row>
    <row r="4734" spans="3:13" ht="15" hidden="1" customHeight="1" outlineLevel="1" x14ac:dyDescent="0.25">
      <c r="C4734" s="59" t="s">
        <v>37</v>
      </c>
      <c r="D4734" s="59" t="s">
        <v>37</v>
      </c>
      <c r="E4734">
        <f>'[2]Order Form'!D4683</f>
        <v>0</v>
      </c>
      <c r="F4734">
        <f>'[2]Order Form'!E4683</f>
        <v>0</v>
      </c>
      <c r="G4734">
        <f>'[2]Order Form'!F4683</f>
        <v>0</v>
      </c>
      <c r="H4734">
        <f>'[2]Order Form'!G4683</f>
        <v>0</v>
      </c>
      <c r="I4734">
        <f>'[2]Order Form'!H4683</f>
        <v>0</v>
      </c>
      <c r="J4734">
        <f>'[2]Order Form'!I4683</f>
        <v>0</v>
      </c>
      <c r="K4734">
        <f>'[2]Order Form'!J4683</f>
        <v>0</v>
      </c>
      <c r="L4734">
        <f>'[2]Order Form'!K4683</f>
        <v>0</v>
      </c>
      <c r="M4734">
        <f>'[2]Order Form'!L4493</f>
        <v>0</v>
      </c>
    </row>
    <row r="4735" spans="3:13" ht="15" hidden="1" customHeight="1" outlineLevel="1" x14ac:dyDescent="0.25">
      <c r="C4735" s="59" t="s">
        <v>37</v>
      </c>
      <c r="D4735" s="59" t="s">
        <v>37</v>
      </c>
      <c r="E4735">
        <f>'[2]Order Form'!D4684</f>
        <v>0</v>
      </c>
      <c r="F4735">
        <f>'[2]Order Form'!E4684</f>
        <v>0</v>
      </c>
      <c r="G4735">
        <f>'[2]Order Form'!F4684</f>
        <v>0</v>
      </c>
      <c r="H4735">
        <f>'[2]Order Form'!G4684</f>
        <v>0</v>
      </c>
      <c r="I4735">
        <f>'[2]Order Form'!H4684</f>
        <v>0</v>
      </c>
      <c r="J4735">
        <f>'[2]Order Form'!I4684</f>
        <v>0</v>
      </c>
      <c r="K4735">
        <f>'[2]Order Form'!J4684</f>
        <v>0</v>
      </c>
      <c r="L4735">
        <f>'[2]Order Form'!K4684</f>
        <v>0</v>
      </c>
      <c r="M4735">
        <f>'[2]Order Form'!L4494</f>
        <v>0</v>
      </c>
    </row>
    <row r="4736" spans="3:13" ht="15" hidden="1" customHeight="1" outlineLevel="1" x14ac:dyDescent="0.25">
      <c r="C4736" s="59" t="s">
        <v>37</v>
      </c>
      <c r="D4736" s="59" t="s">
        <v>37</v>
      </c>
      <c r="E4736">
        <f>'[2]Order Form'!D4685</f>
        <v>0</v>
      </c>
      <c r="F4736">
        <f>'[2]Order Form'!E4685</f>
        <v>0</v>
      </c>
      <c r="G4736">
        <f>'[2]Order Form'!F4685</f>
        <v>0</v>
      </c>
      <c r="H4736">
        <f>'[2]Order Form'!G4685</f>
        <v>0</v>
      </c>
      <c r="I4736">
        <f>'[2]Order Form'!H4685</f>
        <v>0</v>
      </c>
      <c r="J4736">
        <f>'[2]Order Form'!I4685</f>
        <v>0</v>
      </c>
      <c r="K4736">
        <f>'[2]Order Form'!J4685</f>
        <v>0</v>
      </c>
      <c r="L4736">
        <f>'[2]Order Form'!K4685</f>
        <v>0</v>
      </c>
      <c r="M4736">
        <f>'[2]Order Form'!L4495</f>
        <v>0</v>
      </c>
    </row>
    <row r="4737" spans="3:13" ht="15" hidden="1" customHeight="1" outlineLevel="1" x14ac:dyDescent="0.25">
      <c r="C4737" s="59" t="s">
        <v>37</v>
      </c>
      <c r="D4737" s="59" t="s">
        <v>37</v>
      </c>
      <c r="E4737">
        <f>'[2]Order Form'!D4686</f>
        <v>0</v>
      </c>
      <c r="F4737">
        <f>'[2]Order Form'!E4686</f>
        <v>0</v>
      </c>
      <c r="G4737">
        <f>'[2]Order Form'!F4686</f>
        <v>0</v>
      </c>
      <c r="H4737">
        <f>'[2]Order Form'!G4686</f>
        <v>0</v>
      </c>
      <c r="I4737">
        <f>'[2]Order Form'!H4686</f>
        <v>0</v>
      </c>
      <c r="J4737">
        <f>'[2]Order Form'!I4686</f>
        <v>0</v>
      </c>
      <c r="K4737">
        <f>'[2]Order Form'!J4686</f>
        <v>0</v>
      </c>
      <c r="L4737">
        <f>'[2]Order Form'!K4686</f>
        <v>0</v>
      </c>
      <c r="M4737">
        <f>'[2]Order Form'!L4496</f>
        <v>0</v>
      </c>
    </row>
    <row r="4738" spans="3:13" ht="15" hidden="1" customHeight="1" outlineLevel="1" x14ac:dyDescent="0.25">
      <c r="C4738" s="59" t="s">
        <v>37</v>
      </c>
      <c r="D4738" s="59" t="s">
        <v>37</v>
      </c>
      <c r="E4738">
        <f>'[2]Order Form'!D4687</f>
        <v>0</v>
      </c>
      <c r="F4738">
        <f>'[2]Order Form'!E4687</f>
        <v>0</v>
      </c>
      <c r="G4738">
        <f>'[2]Order Form'!F4687</f>
        <v>0</v>
      </c>
      <c r="H4738">
        <f>'[2]Order Form'!G4687</f>
        <v>0</v>
      </c>
      <c r="I4738">
        <f>'[2]Order Form'!H4687</f>
        <v>0</v>
      </c>
      <c r="J4738">
        <f>'[2]Order Form'!I4687</f>
        <v>0</v>
      </c>
      <c r="K4738">
        <f>'[2]Order Form'!J4687</f>
        <v>0</v>
      </c>
      <c r="L4738">
        <f>'[2]Order Form'!K4687</f>
        <v>0</v>
      </c>
      <c r="M4738">
        <f>'[2]Order Form'!L4497</f>
        <v>0</v>
      </c>
    </row>
    <row r="4739" spans="3:13" ht="15" hidden="1" customHeight="1" outlineLevel="1" x14ac:dyDescent="0.25">
      <c r="C4739" s="59" t="s">
        <v>37</v>
      </c>
      <c r="D4739" s="59" t="s">
        <v>37</v>
      </c>
      <c r="E4739">
        <f>'[2]Order Form'!D4688</f>
        <v>0</v>
      </c>
      <c r="F4739">
        <f>'[2]Order Form'!E4688</f>
        <v>0</v>
      </c>
      <c r="G4739">
        <f>'[2]Order Form'!F4688</f>
        <v>0</v>
      </c>
      <c r="H4739">
        <f>'[2]Order Form'!G4688</f>
        <v>0</v>
      </c>
      <c r="I4739">
        <f>'[2]Order Form'!H4688</f>
        <v>0</v>
      </c>
      <c r="J4739">
        <f>'[2]Order Form'!I4688</f>
        <v>0</v>
      </c>
      <c r="K4739">
        <f>'[2]Order Form'!J4688</f>
        <v>0</v>
      </c>
      <c r="L4739">
        <f>'[2]Order Form'!K4688</f>
        <v>0</v>
      </c>
      <c r="M4739">
        <f>'[2]Order Form'!L4498</f>
        <v>0</v>
      </c>
    </row>
    <row r="4740" spans="3:13" ht="15" hidden="1" customHeight="1" outlineLevel="1" x14ac:dyDescent="0.25">
      <c r="C4740" s="59" t="s">
        <v>37</v>
      </c>
      <c r="D4740" s="59" t="s">
        <v>37</v>
      </c>
      <c r="E4740">
        <f>'[2]Order Form'!D4689</f>
        <v>0</v>
      </c>
      <c r="F4740">
        <f>'[2]Order Form'!E4689</f>
        <v>0</v>
      </c>
      <c r="G4740">
        <f>'[2]Order Form'!F4689</f>
        <v>0</v>
      </c>
      <c r="H4740">
        <f>'[2]Order Form'!G4689</f>
        <v>0</v>
      </c>
      <c r="I4740">
        <f>'[2]Order Form'!H4689</f>
        <v>0</v>
      </c>
      <c r="J4740">
        <f>'[2]Order Form'!I4689</f>
        <v>0</v>
      </c>
      <c r="K4740">
        <f>'[2]Order Form'!J4689</f>
        <v>0</v>
      </c>
      <c r="L4740">
        <f>'[2]Order Form'!K4689</f>
        <v>0</v>
      </c>
      <c r="M4740">
        <f>'[2]Order Form'!L4499</f>
        <v>0</v>
      </c>
    </row>
    <row r="4741" spans="3:13" ht="15" hidden="1" customHeight="1" outlineLevel="1" x14ac:dyDescent="0.25">
      <c r="C4741" s="59" t="s">
        <v>37</v>
      </c>
      <c r="D4741" s="59" t="s">
        <v>37</v>
      </c>
      <c r="E4741">
        <f>'[2]Order Form'!D4690</f>
        <v>0</v>
      </c>
      <c r="F4741">
        <f>'[2]Order Form'!E4690</f>
        <v>0</v>
      </c>
      <c r="G4741">
        <f>'[2]Order Form'!F4690</f>
        <v>0</v>
      </c>
      <c r="H4741">
        <f>'[2]Order Form'!G4690</f>
        <v>0</v>
      </c>
      <c r="I4741">
        <f>'[2]Order Form'!H4690</f>
        <v>0</v>
      </c>
      <c r="J4741">
        <f>'[2]Order Form'!I4690</f>
        <v>0</v>
      </c>
      <c r="K4741">
        <f>'[2]Order Form'!J4690</f>
        <v>0</v>
      </c>
      <c r="L4741">
        <f>'[2]Order Form'!K4690</f>
        <v>0</v>
      </c>
      <c r="M4741">
        <f>'[2]Order Form'!L4500</f>
        <v>0</v>
      </c>
    </row>
    <row r="4742" spans="3:13" ht="15" hidden="1" customHeight="1" outlineLevel="1" x14ac:dyDescent="0.25">
      <c r="C4742" s="59" t="s">
        <v>37</v>
      </c>
      <c r="D4742" s="59" t="s">
        <v>37</v>
      </c>
      <c r="E4742">
        <f>'[2]Order Form'!D4691</f>
        <v>0</v>
      </c>
      <c r="F4742">
        <f>'[2]Order Form'!E4691</f>
        <v>0</v>
      </c>
      <c r="G4742">
        <f>'[2]Order Form'!F4691</f>
        <v>0</v>
      </c>
      <c r="H4742">
        <f>'[2]Order Form'!G4691</f>
        <v>0</v>
      </c>
      <c r="I4742">
        <f>'[2]Order Form'!H4691</f>
        <v>0</v>
      </c>
      <c r="J4742">
        <f>'[2]Order Form'!I4691</f>
        <v>0</v>
      </c>
      <c r="K4742">
        <f>'[2]Order Form'!J4691</f>
        <v>0</v>
      </c>
      <c r="L4742">
        <f>'[2]Order Form'!K4691</f>
        <v>0</v>
      </c>
      <c r="M4742">
        <f>'[2]Order Form'!L4501</f>
        <v>0</v>
      </c>
    </row>
    <row r="4743" spans="3:13" ht="15" hidden="1" customHeight="1" outlineLevel="1" x14ac:dyDescent="0.25">
      <c r="C4743" s="59" t="s">
        <v>37</v>
      </c>
      <c r="D4743" s="59" t="s">
        <v>37</v>
      </c>
      <c r="E4743">
        <f>'[2]Order Form'!D4692</f>
        <v>0</v>
      </c>
      <c r="F4743">
        <f>'[2]Order Form'!E4692</f>
        <v>0</v>
      </c>
      <c r="G4743">
        <f>'[2]Order Form'!F4692</f>
        <v>0</v>
      </c>
      <c r="H4743">
        <f>'[2]Order Form'!G4692</f>
        <v>0</v>
      </c>
      <c r="I4743">
        <f>'[2]Order Form'!H4692</f>
        <v>0</v>
      </c>
      <c r="J4743">
        <f>'[2]Order Form'!I4692</f>
        <v>0</v>
      </c>
      <c r="K4743">
        <f>'[2]Order Form'!J4692</f>
        <v>0</v>
      </c>
      <c r="L4743">
        <f>'[2]Order Form'!K4692</f>
        <v>0</v>
      </c>
      <c r="M4743">
        <f>'[2]Order Form'!L4502</f>
        <v>0</v>
      </c>
    </row>
    <row r="4744" spans="3:13" ht="15" hidden="1" customHeight="1" outlineLevel="1" x14ac:dyDescent="0.25">
      <c r="C4744" s="59" t="s">
        <v>37</v>
      </c>
      <c r="D4744" s="59" t="s">
        <v>37</v>
      </c>
      <c r="E4744">
        <f>'[2]Order Form'!D4693</f>
        <v>0</v>
      </c>
      <c r="F4744">
        <f>'[2]Order Form'!E4693</f>
        <v>0</v>
      </c>
      <c r="G4744">
        <f>'[2]Order Form'!F4693</f>
        <v>0</v>
      </c>
      <c r="H4744">
        <f>'[2]Order Form'!G4693</f>
        <v>0</v>
      </c>
      <c r="I4744">
        <f>'[2]Order Form'!H4693</f>
        <v>0</v>
      </c>
      <c r="J4744">
        <f>'[2]Order Form'!I4693</f>
        <v>0</v>
      </c>
      <c r="K4744">
        <f>'[2]Order Form'!J4693</f>
        <v>0</v>
      </c>
      <c r="L4744">
        <f>'[2]Order Form'!K4693</f>
        <v>0</v>
      </c>
      <c r="M4744">
        <f>'[2]Order Form'!L4503</f>
        <v>0</v>
      </c>
    </row>
    <row r="4745" spans="3:13" ht="15" hidden="1" customHeight="1" outlineLevel="1" x14ac:dyDescent="0.25">
      <c r="C4745" s="59" t="s">
        <v>37</v>
      </c>
      <c r="D4745" s="59" t="s">
        <v>37</v>
      </c>
      <c r="E4745">
        <f>'[2]Order Form'!D4694</f>
        <v>0</v>
      </c>
      <c r="F4745">
        <f>'[2]Order Form'!E4694</f>
        <v>0</v>
      </c>
      <c r="G4745">
        <f>'[2]Order Form'!F4694</f>
        <v>0</v>
      </c>
      <c r="H4745">
        <f>'[2]Order Form'!G4694</f>
        <v>0</v>
      </c>
      <c r="I4745">
        <f>'[2]Order Form'!H4694</f>
        <v>0</v>
      </c>
      <c r="J4745">
        <f>'[2]Order Form'!I4694</f>
        <v>0</v>
      </c>
      <c r="K4745">
        <f>'[2]Order Form'!J4694</f>
        <v>0</v>
      </c>
      <c r="L4745">
        <f>'[2]Order Form'!K4694</f>
        <v>0</v>
      </c>
      <c r="M4745">
        <f>'[2]Order Form'!L4504</f>
        <v>0</v>
      </c>
    </row>
    <row r="4746" spans="3:13" ht="15" hidden="1" customHeight="1" outlineLevel="1" x14ac:dyDescent="0.25">
      <c r="C4746" s="59" t="s">
        <v>37</v>
      </c>
      <c r="D4746" s="59" t="s">
        <v>37</v>
      </c>
      <c r="E4746">
        <f>'[2]Order Form'!D4695</f>
        <v>0</v>
      </c>
      <c r="F4746">
        <f>'[2]Order Form'!E4695</f>
        <v>0</v>
      </c>
      <c r="G4746">
        <f>'[2]Order Form'!F4695</f>
        <v>0</v>
      </c>
      <c r="H4746">
        <f>'[2]Order Form'!G4695</f>
        <v>0</v>
      </c>
      <c r="I4746">
        <f>'[2]Order Form'!H4695</f>
        <v>0</v>
      </c>
      <c r="J4746">
        <f>'[2]Order Form'!I4695</f>
        <v>0</v>
      </c>
      <c r="K4746">
        <f>'[2]Order Form'!J4695</f>
        <v>0</v>
      </c>
      <c r="L4746">
        <f>'[2]Order Form'!K4695</f>
        <v>0</v>
      </c>
      <c r="M4746">
        <f>'[2]Order Form'!L4505</f>
        <v>0</v>
      </c>
    </row>
    <row r="4747" spans="3:13" ht="15" hidden="1" customHeight="1" outlineLevel="1" x14ac:dyDescent="0.25">
      <c r="C4747" s="59" t="s">
        <v>37</v>
      </c>
      <c r="D4747" s="59" t="s">
        <v>37</v>
      </c>
      <c r="E4747">
        <f>'[2]Order Form'!D4696</f>
        <v>0</v>
      </c>
      <c r="F4747">
        <f>'[2]Order Form'!E4696</f>
        <v>0</v>
      </c>
      <c r="G4747">
        <f>'[2]Order Form'!F4696</f>
        <v>0</v>
      </c>
      <c r="H4747">
        <f>'[2]Order Form'!G4696</f>
        <v>0</v>
      </c>
      <c r="I4747">
        <f>'[2]Order Form'!H4696</f>
        <v>0</v>
      </c>
      <c r="J4747">
        <f>'[2]Order Form'!I4696</f>
        <v>0</v>
      </c>
      <c r="K4747">
        <f>'[2]Order Form'!J4696</f>
        <v>0</v>
      </c>
      <c r="L4747">
        <f>'[2]Order Form'!K4696</f>
        <v>0</v>
      </c>
      <c r="M4747">
        <f>'[2]Order Form'!L4506</f>
        <v>0</v>
      </c>
    </row>
    <row r="4748" spans="3:13" ht="15" hidden="1" customHeight="1" outlineLevel="1" x14ac:dyDescent="0.25">
      <c r="C4748" s="59" t="s">
        <v>37</v>
      </c>
      <c r="D4748" s="59" t="s">
        <v>37</v>
      </c>
      <c r="E4748">
        <f>'[2]Order Form'!D4697</f>
        <v>0</v>
      </c>
      <c r="F4748">
        <f>'[2]Order Form'!E4697</f>
        <v>0</v>
      </c>
      <c r="G4748">
        <f>'[2]Order Form'!F4697</f>
        <v>0</v>
      </c>
      <c r="H4748">
        <f>'[2]Order Form'!G4697</f>
        <v>0</v>
      </c>
      <c r="I4748">
        <f>'[2]Order Form'!H4697</f>
        <v>0</v>
      </c>
      <c r="J4748">
        <f>'[2]Order Form'!I4697</f>
        <v>0</v>
      </c>
      <c r="K4748">
        <f>'[2]Order Form'!J4697</f>
        <v>0</v>
      </c>
      <c r="L4748">
        <f>'[2]Order Form'!K4697</f>
        <v>0</v>
      </c>
      <c r="M4748">
        <f>'[2]Order Form'!L4507</f>
        <v>0</v>
      </c>
    </row>
    <row r="4749" spans="3:13" ht="15" hidden="1" customHeight="1" outlineLevel="1" x14ac:dyDescent="0.25">
      <c r="C4749" s="59" t="s">
        <v>37</v>
      </c>
      <c r="D4749" s="59" t="s">
        <v>37</v>
      </c>
      <c r="E4749">
        <f>'[2]Order Form'!D4698</f>
        <v>0</v>
      </c>
      <c r="F4749">
        <f>'[2]Order Form'!E4698</f>
        <v>0</v>
      </c>
      <c r="G4749">
        <f>'[2]Order Form'!F4698</f>
        <v>0</v>
      </c>
      <c r="H4749">
        <f>'[2]Order Form'!G4698</f>
        <v>0</v>
      </c>
      <c r="I4749">
        <f>'[2]Order Form'!H4698</f>
        <v>0</v>
      </c>
      <c r="J4749">
        <f>'[2]Order Form'!I4698</f>
        <v>0</v>
      </c>
      <c r="K4749">
        <f>'[2]Order Form'!J4698</f>
        <v>0</v>
      </c>
      <c r="L4749">
        <f>'[2]Order Form'!K4698</f>
        <v>0</v>
      </c>
      <c r="M4749">
        <f>'[2]Order Form'!L4508</f>
        <v>0</v>
      </c>
    </row>
    <row r="4750" spans="3:13" ht="15" hidden="1" customHeight="1" outlineLevel="1" x14ac:dyDescent="0.25">
      <c r="C4750" s="59" t="s">
        <v>37</v>
      </c>
      <c r="D4750" s="59" t="s">
        <v>37</v>
      </c>
      <c r="E4750">
        <f>'[2]Order Form'!D4699</f>
        <v>0</v>
      </c>
      <c r="F4750">
        <f>'[2]Order Form'!E4699</f>
        <v>0</v>
      </c>
      <c r="G4750">
        <f>'[2]Order Form'!F4699</f>
        <v>0</v>
      </c>
      <c r="H4750">
        <f>'[2]Order Form'!G4699</f>
        <v>0</v>
      </c>
      <c r="I4750">
        <f>'[2]Order Form'!H4699</f>
        <v>0</v>
      </c>
      <c r="J4750">
        <f>'[2]Order Form'!I4699</f>
        <v>0</v>
      </c>
      <c r="K4750">
        <f>'[2]Order Form'!J4699</f>
        <v>0</v>
      </c>
      <c r="L4750">
        <f>'[2]Order Form'!K4699</f>
        <v>0</v>
      </c>
      <c r="M4750">
        <f>'[2]Order Form'!L4509</f>
        <v>0</v>
      </c>
    </row>
    <row r="4751" spans="3:13" ht="15" hidden="1" customHeight="1" outlineLevel="1" x14ac:dyDescent="0.25">
      <c r="C4751" s="59" t="s">
        <v>37</v>
      </c>
      <c r="D4751" s="59" t="s">
        <v>37</v>
      </c>
      <c r="E4751">
        <f>'[2]Order Form'!D4700</f>
        <v>0</v>
      </c>
      <c r="F4751">
        <f>'[2]Order Form'!E4700</f>
        <v>0</v>
      </c>
      <c r="G4751">
        <f>'[2]Order Form'!F4700</f>
        <v>0</v>
      </c>
      <c r="H4751">
        <f>'[2]Order Form'!G4700</f>
        <v>0</v>
      </c>
      <c r="I4751">
        <f>'[2]Order Form'!H4700</f>
        <v>0</v>
      </c>
      <c r="J4751">
        <f>'[2]Order Form'!I4700</f>
        <v>0</v>
      </c>
      <c r="K4751">
        <f>'[2]Order Form'!J4700</f>
        <v>0</v>
      </c>
      <c r="L4751">
        <f>'[2]Order Form'!K4700</f>
        <v>0</v>
      </c>
      <c r="M4751">
        <f>'[2]Order Form'!L4510</f>
        <v>0</v>
      </c>
    </row>
    <row r="4752" spans="3:13" ht="15" hidden="1" customHeight="1" outlineLevel="1" x14ac:dyDescent="0.25">
      <c r="C4752" s="59" t="s">
        <v>37</v>
      </c>
      <c r="D4752" s="59" t="s">
        <v>37</v>
      </c>
      <c r="E4752">
        <f>'[2]Order Form'!D4701</f>
        <v>0</v>
      </c>
      <c r="F4752">
        <f>'[2]Order Form'!E4701</f>
        <v>0</v>
      </c>
      <c r="G4752">
        <f>'[2]Order Form'!F4701</f>
        <v>0</v>
      </c>
      <c r="H4752">
        <f>'[2]Order Form'!G4701</f>
        <v>0</v>
      </c>
      <c r="I4752">
        <f>'[2]Order Form'!H4701</f>
        <v>0</v>
      </c>
      <c r="J4752">
        <f>'[2]Order Form'!I4701</f>
        <v>0</v>
      </c>
      <c r="K4752">
        <f>'[2]Order Form'!J4701</f>
        <v>0</v>
      </c>
      <c r="L4752">
        <f>'[2]Order Form'!K4701</f>
        <v>0</v>
      </c>
      <c r="M4752">
        <f>'[2]Order Form'!L4511</f>
        <v>0</v>
      </c>
    </row>
    <row r="4753" spans="3:13" ht="15" hidden="1" customHeight="1" outlineLevel="1" x14ac:dyDescent="0.25">
      <c r="C4753" s="59" t="s">
        <v>37</v>
      </c>
      <c r="D4753" s="59" t="s">
        <v>37</v>
      </c>
      <c r="E4753">
        <f>'[2]Order Form'!D4702</f>
        <v>0</v>
      </c>
      <c r="F4753">
        <f>'[2]Order Form'!E4702</f>
        <v>0</v>
      </c>
      <c r="G4753">
        <f>'[2]Order Form'!F4702</f>
        <v>0</v>
      </c>
      <c r="H4753">
        <f>'[2]Order Form'!G4702</f>
        <v>0</v>
      </c>
      <c r="I4753">
        <f>'[2]Order Form'!H4702</f>
        <v>0</v>
      </c>
      <c r="J4753">
        <f>'[2]Order Form'!I4702</f>
        <v>0</v>
      </c>
      <c r="K4753">
        <f>'[2]Order Form'!J4702</f>
        <v>0</v>
      </c>
      <c r="L4753">
        <f>'[2]Order Form'!K4702</f>
        <v>0</v>
      </c>
      <c r="M4753">
        <f>'[2]Order Form'!L4512</f>
        <v>0</v>
      </c>
    </row>
    <row r="4754" spans="3:13" ht="15" hidden="1" customHeight="1" outlineLevel="1" x14ac:dyDescent="0.25">
      <c r="C4754" s="59" t="s">
        <v>37</v>
      </c>
      <c r="D4754" s="59" t="s">
        <v>37</v>
      </c>
      <c r="E4754">
        <f>'[2]Order Form'!D4703</f>
        <v>0</v>
      </c>
      <c r="F4754">
        <f>'[2]Order Form'!E4703</f>
        <v>0</v>
      </c>
      <c r="G4754">
        <f>'[2]Order Form'!F4703</f>
        <v>0</v>
      </c>
      <c r="H4754">
        <f>'[2]Order Form'!G4703</f>
        <v>0</v>
      </c>
      <c r="I4754">
        <f>'[2]Order Form'!H4703</f>
        <v>0</v>
      </c>
      <c r="J4754">
        <f>'[2]Order Form'!I4703</f>
        <v>0</v>
      </c>
      <c r="K4754">
        <f>'[2]Order Form'!J4703</f>
        <v>0</v>
      </c>
      <c r="L4754">
        <f>'[2]Order Form'!K4703</f>
        <v>0</v>
      </c>
      <c r="M4754">
        <f>'[2]Order Form'!L4513</f>
        <v>0</v>
      </c>
    </row>
    <row r="4755" spans="3:13" ht="15" hidden="1" customHeight="1" outlineLevel="1" x14ac:dyDescent="0.25">
      <c r="C4755" s="59" t="s">
        <v>37</v>
      </c>
      <c r="D4755" s="59" t="s">
        <v>37</v>
      </c>
      <c r="E4755">
        <f>'[2]Order Form'!D4704</f>
        <v>0</v>
      </c>
      <c r="F4755">
        <f>'[2]Order Form'!E4704</f>
        <v>0</v>
      </c>
      <c r="G4755">
        <f>'[2]Order Form'!F4704</f>
        <v>0</v>
      </c>
      <c r="H4755">
        <f>'[2]Order Form'!G4704</f>
        <v>0</v>
      </c>
      <c r="I4755">
        <f>'[2]Order Form'!H4704</f>
        <v>0</v>
      </c>
      <c r="J4755">
        <f>'[2]Order Form'!I4704</f>
        <v>0</v>
      </c>
      <c r="K4755">
        <f>'[2]Order Form'!J4704</f>
        <v>0</v>
      </c>
      <c r="L4755">
        <f>'[2]Order Form'!K4704</f>
        <v>0</v>
      </c>
      <c r="M4755">
        <f>'[2]Order Form'!L4514</f>
        <v>0</v>
      </c>
    </row>
    <row r="4756" spans="3:13" ht="15" hidden="1" customHeight="1" outlineLevel="1" x14ac:dyDescent="0.25">
      <c r="C4756" s="59" t="s">
        <v>37</v>
      </c>
      <c r="D4756" s="59" t="s">
        <v>37</v>
      </c>
      <c r="E4756">
        <f>'[2]Order Form'!D4705</f>
        <v>0</v>
      </c>
      <c r="F4756">
        <f>'[2]Order Form'!E4705</f>
        <v>0</v>
      </c>
      <c r="G4756">
        <f>'[2]Order Form'!F4705</f>
        <v>0</v>
      </c>
      <c r="H4756">
        <f>'[2]Order Form'!G4705</f>
        <v>0</v>
      </c>
      <c r="I4756">
        <f>'[2]Order Form'!H4705</f>
        <v>0</v>
      </c>
      <c r="J4756">
        <f>'[2]Order Form'!I4705</f>
        <v>0</v>
      </c>
      <c r="K4756">
        <f>'[2]Order Form'!J4705</f>
        <v>0</v>
      </c>
      <c r="L4756">
        <f>'[2]Order Form'!K4705</f>
        <v>0</v>
      </c>
      <c r="M4756">
        <f>'[2]Order Form'!L4515</f>
        <v>0</v>
      </c>
    </row>
    <row r="4757" spans="3:13" ht="15" hidden="1" customHeight="1" outlineLevel="1" x14ac:dyDescent="0.25">
      <c r="C4757" s="59" t="s">
        <v>37</v>
      </c>
      <c r="D4757" s="59" t="s">
        <v>37</v>
      </c>
      <c r="E4757">
        <f>'[2]Order Form'!D4706</f>
        <v>0</v>
      </c>
      <c r="F4757">
        <f>'[2]Order Form'!E4706</f>
        <v>0</v>
      </c>
      <c r="G4757">
        <f>'[2]Order Form'!F4706</f>
        <v>0</v>
      </c>
      <c r="H4757">
        <f>'[2]Order Form'!G4706</f>
        <v>0</v>
      </c>
      <c r="I4757">
        <f>'[2]Order Form'!H4706</f>
        <v>0</v>
      </c>
      <c r="J4757">
        <f>'[2]Order Form'!I4706</f>
        <v>0</v>
      </c>
      <c r="K4757">
        <f>'[2]Order Form'!J4706</f>
        <v>0</v>
      </c>
      <c r="L4757">
        <f>'[2]Order Form'!K4706</f>
        <v>0</v>
      </c>
      <c r="M4757">
        <f>'[2]Order Form'!L4516</f>
        <v>0</v>
      </c>
    </row>
    <row r="4758" spans="3:13" ht="15" hidden="1" customHeight="1" outlineLevel="1" x14ac:dyDescent="0.25">
      <c r="C4758" s="59" t="s">
        <v>37</v>
      </c>
      <c r="D4758" s="59" t="s">
        <v>37</v>
      </c>
      <c r="E4758">
        <f>'[2]Order Form'!D4707</f>
        <v>0</v>
      </c>
      <c r="F4758">
        <f>'[2]Order Form'!E4707</f>
        <v>0</v>
      </c>
      <c r="G4758">
        <f>'[2]Order Form'!F4707</f>
        <v>0</v>
      </c>
      <c r="H4758">
        <f>'[2]Order Form'!G4707</f>
        <v>0</v>
      </c>
      <c r="I4758">
        <f>'[2]Order Form'!H4707</f>
        <v>0</v>
      </c>
      <c r="J4758">
        <f>'[2]Order Form'!I4707</f>
        <v>0</v>
      </c>
      <c r="K4758">
        <f>'[2]Order Form'!J4707</f>
        <v>0</v>
      </c>
      <c r="L4758">
        <f>'[2]Order Form'!K4707</f>
        <v>0</v>
      </c>
      <c r="M4758">
        <f>'[2]Order Form'!L4517</f>
        <v>0</v>
      </c>
    </row>
    <row r="4759" spans="3:13" ht="15" hidden="1" customHeight="1" outlineLevel="1" x14ac:dyDescent="0.25">
      <c r="C4759" s="59" t="s">
        <v>37</v>
      </c>
      <c r="D4759" s="59" t="s">
        <v>37</v>
      </c>
      <c r="E4759">
        <f>'[2]Order Form'!D4708</f>
        <v>0</v>
      </c>
      <c r="F4759">
        <f>'[2]Order Form'!E4708</f>
        <v>0</v>
      </c>
      <c r="G4759">
        <f>'[2]Order Form'!F4708</f>
        <v>0</v>
      </c>
      <c r="H4759">
        <f>'[2]Order Form'!G4708</f>
        <v>0</v>
      </c>
      <c r="I4759">
        <f>'[2]Order Form'!H4708</f>
        <v>0</v>
      </c>
      <c r="J4759">
        <f>'[2]Order Form'!I4708</f>
        <v>0</v>
      </c>
      <c r="K4759">
        <f>'[2]Order Form'!J4708</f>
        <v>0</v>
      </c>
      <c r="L4759">
        <f>'[2]Order Form'!K4708</f>
        <v>0</v>
      </c>
      <c r="M4759">
        <f>'[2]Order Form'!L4518</f>
        <v>0</v>
      </c>
    </row>
    <row r="4760" spans="3:13" ht="15" hidden="1" customHeight="1" outlineLevel="1" x14ac:dyDescent="0.25">
      <c r="C4760" s="59" t="s">
        <v>37</v>
      </c>
      <c r="D4760" s="59" t="s">
        <v>37</v>
      </c>
      <c r="E4760">
        <f>'[2]Order Form'!D4709</f>
        <v>0</v>
      </c>
      <c r="F4760">
        <f>'[2]Order Form'!E4709</f>
        <v>0</v>
      </c>
      <c r="G4760">
        <f>'[2]Order Form'!F4709</f>
        <v>0</v>
      </c>
      <c r="H4760">
        <f>'[2]Order Form'!G4709</f>
        <v>0</v>
      </c>
      <c r="I4760">
        <f>'[2]Order Form'!H4709</f>
        <v>0</v>
      </c>
      <c r="J4760">
        <f>'[2]Order Form'!I4709</f>
        <v>0</v>
      </c>
      <c r="K4760">
        <f>'[2]Order Form'!J4709</f>
        <v>0</v>
      </c>
      <c r="L4760">
        <f>'[2]Order Form'!K4709</f>
        <v>0</v>
      </c>
      <c r="M4760">
        <f>'[2]Order Form'!L4519</f>
        <v>0</v>
      </c>
    </row>
    <row r="4761" spans="3:13" ht="15" hidden="1" customHeight="1" outlineLevel="1" x14ac:dyDescent="0.25">
      <c r="C4761" s="59" t="s">
        <v>37</v>
      </c>
      <c r="D4761" s="59" t="s">
        <v>37</v>
      </c>
      <c r="E4761">
        <f>'[2]Order Form'!D4710</f>
        <v>0</v>
      </c>
      <c r="F4761">
        <f>'[2]Order Form'!E4710</f>
        <v>0</v>
      </c>
      <c r="G4761">
        <f>'[2]Order Form'!F4710</f>
        <v>0</v>
      </c>
      <c r="H4761">
        <f>'[2]Order Form'!G4710</f>
        <v>0</v>
      </c>
      <c r="I4761">
        <f>'[2]Order Form'!H4710</f>
        <v>0</v>
      </c>
      <c r="J4761">
        <f>'[2]Order Form'!I4710</f>
        <v>0</v>
      </c>
      <c r="K4761">
        <f>'[2]Order Form'!J4710</f>
        <v>0</v>
      </c>
      <c r="L4761">
        <f>'[2]Order Form'!K4710</f>
        <v>0</v>
      </c>
      <c r="M4761">
        <f>'[2]Order Form'!L4520</f>
        <v>0</v>
      </c>
    </row>
    <row r="4762" spans="3:13" ht="15" hidden="1" customHeight="1" outlineLevel="1" x14ac:dyDescent="0.25">
      <c r="C4762" s="59" t="s">
        <v>37</v>
      </c>
      <c r="D4762" s="59" t="s">
        <v>37</v>
      </c>
      <c r="E4762">
        <f>'[2]Order Form'!D4711</f>
        <v>0</v>
      </c>
      <c r="F4762">
        <f>'[2]Order Form'!E4711</f>
        <v>0</v>
      </c>
      <c r="G4762">
        <f>'[2]Order Form'!F4711</f>
        <v>0</v>
      </c>
      <c r="H4762">
        <f>'[2]Order Form'!G4711</f>
        <v>0</v>
      </c>
      <c r="I4762">
        <f>'[2]Order Form'!H4711</f>
        <v>0</v>
      </c>
      <c r="J4762">
        <f>'[2]Order Form'!I4711</f>
        <v>0</v>
      </c>
      <c r="K4762">
        <f>'[2]Order Form'!J4711</f>
        <v>0</v>
      </c>
      <c r="L4762">
        <f>'[2]Order Form'!K4711</f>
        <v>0</v>
      </c>
      <c r="M4762">
        <f>'[2]Order Form'!L4521</f>
        <v>0</v>
      </c>
    </row>
    <row r="4763" spans="3:13" ht="15" hidden="1" customHeight="1" outlineLevel="1" x14ac:dyDescent="0.25">
      <c r="C4763" s="59" t="s">
        <v>37</v>
      </c>
      <c r="D4763" s="59" t="s">
        <v>37</v>
      </c>
      <c r="E4763">
        <f>'[2]Order Form'!D4712</f>
        <v>0</v>
      </c>
      <c r="F4763">
        <f>'[2]Order Form'!E4712</f>
        <v>0</v>
      </c>
      <c r="G4763">
        <f>'[2]Order Form'!F4712</f>
        <v>0</v>
      </c>
      <c r="H4763">
        <f>'[2]Order Form'!G4712</f>
        <v>0</v>
      </c>
      <c r="I4763">
        <f>'[2]Order Form'!H4712</f>
        <v>0</v>
      </c>
      <c r="J4763">
        <f>'[2]Order Form'!I4712</f>
        <v>0</v>
      </c>
      <c r="K4763">
        <f>'[2]Order Form'!J4712</f>
        <v>0</v>
      </c>
      <c r="L4763">
        <f>'[2]Order Form'!K4712</f>
        <v>0</v>
      </c>
      <c r="M4763">
        <f>'[2]Order Form'!L4522</f>
        <v>0</v>
      </c>
    </row>
    <row r="4764" spans="3:13" ht="15" hidden="1" customHeight="1" outlineLevel="1" x14ac:dyDescent="0.25">
      <c r="C4764" s="59" t="s">
        <v>37</v>
      </c>
      <c r="D4764" s="59" t="s">
        <v>37</v>
      </c>
      <c r="E4764">
        <f>'[2]Order Form'!D4713</f>
        <v>0</v>
      </c>
      <c r="F4764">
        <f>'[2]Order Form'!E4713</f>
        <v>0</v>
      </c>
      <c r="G4764">
        <f>'[2]Order Form'!F4713</f>
        <v>0</v>
      </c>
      <c r="H4764">
        <f>'[2]Order Form'!G4713</f>
        <v>0</v>
      </c>
      <c r="I4764">
        <f>'[2]Order Form'!H4713</f>
        <v>0</v>
      </c>
      <c r="J4764">
        <f>'[2]Order Form'!I4713</f>
        <v>0</v>
      </c>
      <c r="K4764">
        <f>'[2]Order Form'!J4713</f>
        <v>0</v>
      </c>
      <c r="L4764">
        <f>'[2]Order Form'!K4713</f>
        <v>0</v>
      </c>
      <c r="M4764">
        <f>'[2]Order Form'!L4523</f>
        <v>0</v>
      </c>
    </row>
    <row r="4765" spans="3:13" ht="15" hidden="1" customHeight="1" outlineLevel="1" x14ac:dyDescent="0.25">
      <c r="C4765" s="59" t="s">
        <v>37</v>
      </c>
      <c r="D4765" s="59" t="s">
        <v>37</v>
      </c>
      <c r="E4765">
        <f>'[2]Order Form'!D4714</f>
        <v>0</v>
      </c>
      <c r="F4765">
        <f>'[2]Order Form'!E4714</f>
        <v>0</v>
      </c>
      <c r="G4765">
        <f>'[2]Order Form'!F4714</f>
        <v>0</v>
      </c>
      <c r="H4765">
        <f>'[2]Order Form'!G4714</f>
        <v>0</v>
      </c>
      <c r="I4765">
        <f>'[2]Order Form'!H4714</f>
        <v>0</v>
      </c>
      <c r="J4765">
        <f>'[2]Order Form'!I4714</f>
        <v>0</v>
      </c>
      <c r="K4765">
        <f>'[2]Order Form'!J4714</f>
        <v>0</v>
      </c>
      <c r="L4765">
        <f>'[2]Order Form'!K4714</f>
        <v>0</v>
      </c>
      <c r="M4765">
        <f>'[2]Order Form'!L4524</f>
        <v>0</v>
      </c>
    </row>
    <row r="4766" spans="3:13" ht="15" hidden="1" customHeight="1" outlineLevel="1" x14ac:dyDescent="0.25">
      <c r="C4766" s="59" t="s">
        <v>37</v>
      </c>
      <c r="D4766" s="59" t="s">
        <v>37</v>
      </c>
      <c r="E4766">
        <f>'[2]Order Form'!D4715</f>
        <v>0</v>
      </c>
      <c r="F4766">
        <f>'[2]Order Form'!E4715</f>
        <v>0</v>
      </c>
      <c r="G4766">
        <f>'[2]Order Form'!F4715</f>
        <v>0</v>
      </c>
      <c r="H4766">
        <f>'[2]Order Form'!G4715</f>
        <v>0</v>
      </c>
      <c r="I4766">
        <f>'[2]Order Form'!H4715</f>
        <v>0</v>
      </c>
      <c r="J4766">
        <f>'[2]Order Form'!I4715</f>
        <v>0</v>
      </c>
      <c r="K4766">
        <f>'[2]Order Form'!J4715</f>
        <v>0</v>
      </c>
      <c r="L4766">
        <f>'[2]Order Form'!K4715</f>
        <v>0</v>
      </c>
      <c r="M4766">
        <f>'[2]Order Form'!L4525</f>
        <v>0</v>
      </c>
    </row>
    <row r="4767" spans="3:13" ht="15" hidden="1" customHeight="1" outlineLevel="1" x14ac:dyDescent="0.25">
      <c r="C4767" s="59" t="s">
        <v>37</v>
      </c>
      <c r="D4767" s="59" t="s">
        <v>37</v>
      </c>
      <c r="E4767">
        <f>'[2]Order Form'!D4716</f>
        <v>0</v>
      </c>
      <c r="F4767">
        <f>'[2]Order Form'!E4716</f>
        <v>0</v>
      </c>
      <c r="G4767">
        <f>'[2]Order Form'!F4716</f>
        <v>0</v>
      </c>
      <c r="H4767">
        <f>'[2]Order Form'!G4716</f>
        <v>0</v>
      </c>
      <c r="I4767">
        <f>'[2]Order Form'!H4716</f>
        <v>0</v>
      </c>
      <c r="J4767">
        <f>'[2]Order Form'!I4716</f>
        <v>0</v>
      </c>
      <c r="K4767">
        <f>'[2]Order Form'!J4716</f>
        <v>0</v>
      </c>
      <c r="L4767">
        <f>'[2]Order Form'!K4716</f>
        <v>0</v>
      </c>
      <c r="M4767">
        <f>'[2]Order Form'!L4526</f>
        <v>0</v>
      </c>
    </row>
    <row r="4768" spans="3:13" ht="15" hidden="1" customHeight="1" outlineLevel="1" x14ac:dyDescent="0.25">
      <c r="C4768" s="59" t="s">
        <v>37</v>
      </c>
      <c r="D4768" s="59" t="s">
        <v>37</v>
      </c>
      <c r="E4768">
        <f>'[2]Order Form'!D4717</f>
        <v>0</v>
      </c>
      <c r="F4768">
        <f>'[2]Order Form'!E4717</f>
        <v>0</v>
      </c>
      <c r="G4768">
        <f>'[2]Order Form'!F4717</f>
        <v>0</v>
      </c>
      <c r="H4768">
        <f>'[2]Order Form'!G4717</f>
        <v>0</v>
      </c>
      <c r="I4768">
        <f>'[2]Order Form'!H4717</f>
        <v>0</v>
      </c>
      <c r="J4768">
        <f>'[2]Order Form'!I4717</f>
        <v>0</v>
      </c>
      <c r="K4768">
        <f>'[2]Order Form'!J4717</f>
        <v>0</v>
      </c>
      <c r="L4768">
        <f>'[2]Order Form'!K4717</f>
        <v>0</v>
      </c>
      <c r="M4768">
        <f>'[2]Order Form'!L4527</f>
        <v>0</v>
      </c>
    </row>
    <row r="4769" spans="3:13" ht="15" hidden="1" customHeight="1" outlineLevel="1" x14ac:dyDescent="0.25">
      <c r="C4769" s="59" t="s">
        <v>37</v>
      </c>
      <c r="D4769" s="59" t="s">
        <v>37</v>
      </c>
      <c r="E4769">
        <f>'[2]Order Form'!D4718</f>
        <v>0</v>
      </c>
      <c r="F4769">
        <f>'[2]Order Form'!E4718</f>
        <v>0</v>
      </c>
      <c r="G4769">
        <f>'[2]Order Form'!F4718</f>
        <v>0</v>
      </c>
      <c r="H4769">
        <f>'[2]Order Form'!G4718</f>
        <v>0</v>
      </c>
      <c r="I4769">
        <f>'[2]Order Form'!H4718</f>
        <v>0</v>
      </c>
      <c r="J4769">
        <f>'[2]Order Form'!I4718</f>
        <v>0</v>
      </c>
      <c r="K4769">
        <f>'[2]Order Form'!J4718</f>
        <v>0</v>
      </c>
      <c r="L4769">
        <f>'[2]Order Form'!K4718</f>
        <v>0</v>
      </c>
      <c r="M4769">
        <f>'[2]Order Form'!L4528</f>
        <v>0</v>
      </c>
    </row>
    <row r="4770" spans="3:13" ht="15" hidden="1" customHeight="1" outlineLevel="1" x14ac:dyDescent="0.25">
      <c r="C4770" s="59" t="s">
        <v>37</v>
      </c>
      <c r="D4770" s="59" t="s">
        <v>37</v>
      </c>
      <c r="E4770">
        <f>'[2]Order Form'!D4719</f>
        <v>0</v>
      </c>
      <c r="F4770">
        <f>'[2]Order Form'!E4719</f>
        <v>0</v>
      </c>
      <c r="G4770">
        <f>'[2]Order Form'!F4719</f>
        <v>0</v>
      </c>
      <c r="H4770">
        <f>'[2]Order Form'!G4719</f>
        <v>0</v>
      </c>
      <c r="I4770">
        <f>'[2]Order Form'!H4719</f>
        <v>0</v>
      </c>
      <c r="J4770">
        <f>'[2]Order Form'!I4719</f>
        <v>0</v>
      </c>
      <c r="K4770">
        <f>'[2]Order Form'!J4719</f>
        <v>0</v>
      </c>
      <c r="L4770">
        <f>'[2]Order Form'!K4719</f>
        <v>0</v>
      </c>
      <c r="M4770">
        <f>'[2]Order Form'!L4529</f>
        <v>0</v>
      </c>
    </row>
    <row r="4771" spans="3:13" ht="15" hidden="1" customHeight="1" outlineLevel="1" x14ac:dyDescent="0.25">
      <c r="C4771" s="59" t="s">
        <v>37</v>
      </c>
      <c r="D4771" s="59" t="s">
        <v>37</v>
      </c>
      <c r="E4771">
        <f>'[2]Order Form'!D4720</f>
        <v>0</v>
      </c>
      <c r="F4771">
        <f>'[2]Order Form'!E4720</f>
        <v>0</v>
      </c>
      <c r="G4771">
        <f>'[2]Order Form'!F4720</f>
        <v>0</v>
      </c>
      <c r="H4771">
        <f>'[2]Order Form'!G4720</f>
        <v>0</v>
      </c>
      <c r="I4771">
        <f>'[2]Order Form'!H4720</f>
        <v>0</v>
      </c>
      <c r="J4771">
        <f>'[2]Order Form'!I4720</f>
        <v>0</v>
      </c>
      <c r="K4771">
        <f>'[2]Order Form'!J4720</f>
        <v>0</v>
      </c>
      <c r="L4771">
        <f>'[2]Order Form'!K4720</f>
        <v>0</v>
      </c>
      <c r="M4771">
        <f>'[2]Order Form'!L4530</f>
        <v>0</v>
      </c>
    </row>
    <row r="4772" spans="3:13" ht="15" hidden="1" customHeight="1" outlineLevel="1" x14ac:dyDescent="0.25">
      <c r="C4772" s="59" t="s">
        <v>37</v>
      </c>
      <c r="D4772" s="59" t="s">
        <v>37</v>
      </c>
      <c r="E4772">
        <f>'[2]Order Form'!D4721</f>
        <v>0</v>
      </c>
      <c r="F4772">
        <f>'[2]Order Form'!E4721</f>
        <v>0</v>
      </c>
      <c r="G4772">
        <f>'[2]Order Form'!F4721</f>
        <v>0</v>
      </c>
      <c r="H4772">
        <f>'[2]Order Form'!G4721</f>
        <v>0</v>
      </c>
      <c r="I4772">
        <f>'[2]Order Form'!H4721</f>
        <v>0</v>
      </c>
      <c r="J4772">
        <f>'[2]Order Form'!I4721</f>
        <v>0</v>
      </c>
      <c r="K4772">
        <f>'[2]Order Form'!J4721</f>
        <v>0</v>
      </c>
      <c r="L4772">
        <f>'[2]Order Form'!K4721</f>
        <v>0</v>
      </c>
      <c r="M4772">
        <f>'[2]Order Form'!L4531</f>
        <v>0</v>
      </c>
    </row>
    <row r="4773" spans="3:13" ht="15" hidden="1" customHeight="1" outlineLevel="1" x14ac:dyDescent="0.25">
      <c r="C4773" s="59" t="s">
        <v>37</v>
      </c>
      <c r="D4773" s="59" t="s">
        <v>37</v>
      </c>
      <c r="E4773">
        <f>'[2]Order Form'!D4722</f>
        <v>0</v>
      </c>
      <c r="F4773">
        <f>'[2]Order Form'!E4722</f>
        <v>0</v>
      </c>
      <c r="G4773">
        <f>'[2]Order Form'!F4722</f>
        <v>0</v>
      </c>
      <c r="H4773">
        <f>'[2]Order Form'!G4722</f>
        <v>0</v>
      </c>
      <c r="I4773">
        <f>'[2]Order Form'!H4722</f>
        <v>0</v>
      </c>
      <c r="J4773">
        <f>'[2]Order Form'!I4722</f>
        <v>0</v>
      </c>
      <c r="K4773">
        <f>'[2]Order Form'!J4722</f>
        <v>0</v>
      </c>
      <c r="L4773">
        <f>'[2]Order Form'!K4722</f>
        <v>0</v>
      </c>
      <c r="M4773">
        <f>'[2]Order Form'!L4532</f>
        <v>0</v>
      </c>
    </row>
    <row r="4774" spans="3:13" ht="15" hidden="1" customHeight="1" outlineLevel="1" x14ac:dyDescent="0.25">
      <c r="C4774" s="59" t="s">
        <v>37</v>
      </c>
      <c r="D4774" s="59" t="s">
        <v>37</v>
      </c>
      <c r="E4774">
        <f>'[2]Order Form'!D4723</f>
        <v>0</v>
      </c>
      <c r="F4774">
        <f>'[2]Order Form'!E4723</f>
        <v>0</v>
      </c>
      <c r="G4774">
        <f>'[2]Order Form'!F4723</f>
        <v>0</v>
      </c>
      <c r="H4774">
        <f>'[2]Order Form'!G4723</f>
        <v>0</v>
      </c>
      <c r="I4774">
        <f>'[2]Order Form'!H4723</f>
        <v>0</v>
      </c>
      <c r="J4774">
        <f>'[2]Order Form'!I4723</f>
        <v>0</v>
      </c>
      <c r="K4774">
        <f>'[2]Order Form'!J4723</f>
        <v>0</v>
      </c>
      <c r="L4774">
        <f>'[2]Order Form'!K4723</f>
        <v>0</v>
      </c>
      <c r="M4774">
        <f>'[2]Order Form'!L4533</f>
        <v>0</v>
      </c>
    </row>
    <row r="4775" spans="3:13" ht="15" hidden="1" customHeight="1" outlineLevel="1" x14ac:dyDescent="0.25">
      <c r="C4775" s="59" t="s">
        <v>37</v>
      </c>
      <c r="D4775" s="59" t="s">
        <v>37</v>
      </c>
      <c r="E4775">
        <f>'[2]Order Form'!D4724</f>
        <v>0</v>
      </c>
      <c r="F4775">
        <f>'[2]Order Form'!E4724</f>
        <v>0</v>
      </c>
      <c r="G4775">
        <f>'[2]Order Form'!F4724</f>
        <v>0</v>
      </c>
      <c r="H4775">
        <f>'[2]Order Form'!G4724</f>
        <v>0</v>
      </c>
      <c r="I4775">
        <f>'[2]Order Form'!H4724</f>
        <v>0</v>
      </c>
      <c r="J4775">
        <f>'[2]Order Form'!I4724</f>
        <v>0</v>
      </c>
      <c r="K4775">
        <f>'[2]Order Form'!J4724</f>
        <v>0</v>
      </c>
      <c r="L4775">
        <f>'[2]Order Form'!K4724</f>
        <v>0</v>
      </c>
      <c r="M4775">
        <f>'[2]Order Form'!L4534</f>
        <v>0</v>
      </c>
    </row>
    <row r="4776" spans="3:13" ht="15" hidden="1" customHeight="1" outlineLevel="1" x14ac:dyDescent="0.25">
      <c r="C4776" s="59" t="s">
        <v>37</v>
      </c>
      <c r="D4776" s="59" t="s">
        <v>37</v>
      </c>
      <c r="E4776">
        <f>'[2]Order Form'!D4725</f>
        <v>0</v>
      </c>
      <c r="F4776">
        <f>'[2]Order Form'!E4725</f>
        <v>0</v>
      </c>
      <c r="G4776">
        <f>'[2]Order Form'!F4725</f>
        <v>0</v>
      </c>
      <c r="H4776">
        <f>'[2]Order Form'!G4725</f>
        <v>0</v>
      </c>
      <c r="I4776">
        <f>'[2]Order Form'!H4725</f>
        <v>0</v>
      </c>
      <c r="J4776">
        <f>'[2]Order Form'!I4725</f>
        <v>0</v>
      </c>
      <c r="K4776">
        <f>'[2]Order Form'!J4725</f>
        <v>0</v>
      </c>
      <c r="L4776">
        <f>'[2]Order Form'!K4725</f>
        <v>0</v>
      </c>
      <c r="M4776">
        <f>'[2]Order Form'!L4535</f>
        <v>0</v>
      </c>
    </row>
    <row r="4777" spans="3:13" ht="15" hidden="1" customHeight="1" outlineLevel="1" x14ac:dyDescent="0.25">
      <c r="C4777" s="59" t="s">
        <v>37</v>
      </c>
      <c r="D4777" s="59" t="s">
        <v>37</v>
      </c>
      <c r="E4777">
        <f>'[2]Order Form'!D4726</f>
        <v>0</v>
      </c>
      <c r="F4777">
        <f>'[2]Order Form'!E4726</f>
        <v>0</v>
      </c>
      <c r="G4777">
        <f>'[2]Order Form'!F4726</f>
        <v>0</v>
      </c>
      <c r="H4777">
        <f>'[2]Order Form'!G4726</f>
        <v>0</v>
      </c>
      <c r="I4777">
        <f>'[2]Order Form'!H4726</f>
        <v>0</v>
      </c>
      <c r="J4777">
        <f>'[2]Order Form'!I4726</f>
        <v>0</v>
      </c>
      <c r="K4777">
        <f>'[2]Order Form'!J4726</f>
        <v>0</v>
      </c>
      <c r="L4777">
        <f>'[2]Order Form'!K4726</f>
        <v>0</v>
      </c>
      <c r="M4777">
        <f>'[2]Order Form'!L4536</f>
        <v>0</v>
      </c>
    </row>
    <row r="4778" spans="3:13" ht="15" hidden="1" customHeight="1" outlineLevel="1" x14ac:dyDescent="0.25">
      <c r="C4778" s="59" t="s">
        <v>37</v>
      </c>
      <c r="D4778" s="59" t="s">
        <v>37</v>
      </c>
      <c r="E4778">
        <f>'[2]Order Form'!D4727</f>
        <v>0</v>
      </c>
      <c r="F4778">
        <f>'[2]Order Form'!E4727</f>
        <v>0</v>
      </c>
      <c r="G4778">
        <f>'[2]Order Form'!F4727</f>
        <v>0</v>
      </c>
      <c r="H4778">
        <f>'[2]Order Form'!G4727</f>
        <v>0</v>
      </c>
      <c r="I4778">
        <f>'[2]Order Form'!H4727</f>
        <v>0</v>
      </c>
      <c r="J4778">
        <f>'[2]Order Form'!I4727</f>
        <v>0</v>
      </c>
      <c r="K4778">
        <f>'[2]Order Form'!J4727</f>
        <v>0</v>
      </c>
      <c r="L4778">
        <f>'[2]Order Form'!K4727</f>
        <v>0</v>
      </c>
      <c r="M4778">
        <f>'[2]Order Form'!L4537</f>
        <v>0</v>
      </c>
    </row>
    <row r="4779" spans="3:13" ht="15" hidden="1" customHeight="1" outlineLevel="1" x14ac:dyDescent="0.25">
      <c r="C4779" s="59" t="s">
        <v>37</v>
      </c>
      <c r="D4779" s="59" t="s">
        <v>37</v>
      </c>
      <c r="E4779">
        <f>'[2]Order Form'!D4728</f>
        <v>0</v>
      </c>
      <c r="F4779">
        <f>'[2]Order Form'!E4728</f>
        <v>0</v>
      </c>
      <c r="G4779">
        <f>'[2]Order Form'!F4728</f>
        <v>0</v>
      </c>
      <c r="H4779">
        <f>'[2]Order Form'!G4728</f>
        <v>0</v>
      </c>
      <c r="I4779">
        <f>'[2]Order Form'!H4728</f>
        <v>0</v>
      </c>
      <c r="J4779">
        <f>'[2]Order Form'!I4728</f>
        <v>0</v>
      </c>
      <c r="K4779">
        <f>'[2]Order Form'!J4728</f>
        <v>0</v>
      </c>
      <c r="L4779">
        <f>'[2]Order Form'!K4728</f>
        <v>0</v>
      </c>
      <c r="M4779">
        <f>'[2]Order Form'!L4538</f>
        <v>0</v>
      </c>
    </row>
    <row r="4780" spans="3:13" ht="15" hidden="1" customHeight="1" outlineLevel="1" x14ac:dyDescent="0.25">
      <c r="C4780" s="59" t="s">
        <v>37</v>
      </c>
      <c r="D4780" s="59" t="s">
        <v>37</v>
      </c>
      <c r="E4780">
        <f>'[2]Order Form'!D4729</f>
        <v>0</v>
      </c>
      <c r="F4780">
        <f>'[2]Order Form'!E4729</f>
        <v>0</v>
      </c>
      <c r="G4780">
        <f>'[2]Order Form'!F4729</f>
        <v>0</v>
      </c>
      <c r="H4780">
        <f>'[2]Order Form'!G4729</f>
        <v>0</v>
      </c>
      <c r="I4780">
        <f>'[2]Order Form'!H4729</f>
        <v>0</v>
      </c>
      <c r="J4780">
        <f>'[2]Order Form'!I4729</f>
        <v>0</v>
      </c>
      <c r="K4780">
        <f>'[2]Order Form'!J4729</f>
        <v>0</v>
      </c>
      <c r="L4780">
        <f>'[2]Order Form'!K4729</f>
        <v>0</v>
      </c>
      <c r="M4780">
        <f>'[2]Order Form'!L4539</f>
        <v>0</v>
      </c>
    </row>
    <row r="4781" spans="3:13" ht="15" hidden="1" customHeight="1" outlineLevel="1" x14ac:dyDescent="0.25">
      <c r="C4781" s="59" t="s">
        <v>37</v>
      </c>
      <c r="D4781" s="59" t="s">
        <v>37</v>
      </c>
      <c r="E4781">
        <f>'[2]Order Form'!D4730</f>
        <v>0</v>
      </c>
      <c r="F4781">
        <f>'[2]Order Form'!E4730</f>
        <v>0</v>
      </c>
      <c r="G4781">
        <f>'[2]Order Form'!F4730</f>
        <v>0</v>
      </c>
      <c r="H4781">
        <f>'[2]Order Form'!G4730</f>
        <v>0</v>
      </c>
      <c r="I4781">
        <f>'[2]Order Form'!H4730</f>
        <v>0</v>
      </c>
      <c r="J4781">
        <f>'[2]Order Form'!I4730</f>
        <v>0</v>
      </c>
      <c r="K4781">
        <f>'[2]Order Form'!J4730</f>
        <v>0</v>
      </c>
      <c r="L4781">
        <f>'[2]Order Form'!K4730</f>
        <v>0</v>
      </c>
      <c r="M4781">
        <f>'[2]Order Form'!L4540</f>
        <v>0</v>
      </c>
    </row>
    <row r="4782" spans="3:13" ht="15" hidden="1" customHeight="1" outlineLevel="1" x14ac:dyDescent="0.25">
      <c r="C4782" s="59" t="s">
        <v>37</v>
      </c>
      <c r="D4782" s="59" t="s">
        <v>37</v>
      </c>
      <c r="E4782">
        <f>'[2]Order Form'!D4731</f>
        <v>0</v>
      </c>
      <c r="F4782">
        <f>'[2]Order Form'!E4731</f>
        <v>0</v>
      </c>
      <c r="G4782">
        <f>'[2]Order Form'!F4731</f>
        <v>0</v>
      </c>
      <c r="H4782">
        <f>'[2]Order Form'!G4731</f>
        <v>0</v>
      </c>
      <c r="I4782">
        <f>'[2]Order Form'!H4731</f>
        <v>0</v>
      </c>
      <c r="J4782">
        <f>'[2]Order Form'!I4731</f>
        <v>0</v>
      </c>
      <c r="K4782">
        <f>'[2]Order Form'!J4731</f>
        <v>0</v>
      </c>
      <c r="L4782">
        <f>'[2]Order Form'!K4731</f>
        <v>0</v>
      </c>
      <c r="M4782">
        <f>'[2]Order Form'!L4541</f>
        <v>0</v>
      </c>
    </row>
    <row r="4783" spans="3:13" ht="15" hidden="1" customHeight="1" outlineLevel="1" x14ac:dyDescent="0.25">
      <c r="C4783" s="59" t="s">
        <v>37</v>
      </c>
      <c r="D4783" s="59" t="s">
        <v>37</v>
      </c>
      <c r="E4783">
        <f>'[2]Order Form'!D4732</f>
        <v>0</v>
      </c>
      <c r="F4783">
        <f>'[2]Order Form'!E4732</f>
        <v>0</v>
      </c>
      <c r="G4783">
        <f>'[2]Order Form'!F4732</f>
        <v>0</v>
      </c>
      <c r="H4783">
        <f>'[2]Order Form'!G4732</f>
        <v>0</v>
      </c>
      <c r="I4783">
        <f>'[2]Order Form'!H4732</f>
        <v>0</v>
      </c>
      <c r="J4783">
        <f>'[2]Order Form'!I4732</f>
        <v>0</v>
      </c>
      <c r="K4783">
        <f>'[2]Order Form'!J4732</f>
        <v>0</v>
      </c>
      <c r="L4783">
        <f>'[2]Order Form'!K4732</f>
        <v>0</v>
      </c>
      <c r="M4783">
        <f>'[2]Order Form'!L4542</f>
        <v>0</v>
      </c>
    </row>
    <row r="4784" spans="3:13" ht="15" hidden="1" customHeight="1" outlineLevel="1" x14ac:dyDescent="0.25">
      <c r="C4784" s="59" t="s">
        <v>37</v>
      </c>
      <c r="D4784" s="59" t="s">
        <v>37</v>
      </c>
      <c r="E4784">
        <f>'[2]Order Form'!D4733</f>
        <v>0</v>
      </c>
      <c r="F4784">
        <f>'[2]Order Form'!E4733</f>
        <v>0</v>
      </c>
      <c r="G4784">
        <f>'[2]Order Form'!F4733</f>
        <v>0</v>
      </c>
      <c r="H4784">
        <f>'[2]Order Form'!G4733</f>
        <v>0</v>
      </c>
      <c r="I4784">
        <f>'[2]Order Form'!H4733</f>
        <v>0</v>
      </c>
      <c r="J4784">
        <f>'[2]Order Form'!I4733</f>
        <v>0</v>
      </c>
      <c r="K4784">
        <f>'[2]Order Form'!J4733</f>
        <v>0</v>
      </c>
      <c r="L4784">
        <f>'[2]Order Form'!K4733</f>
        <v>0</v>
      </c>
      <c r="M4784">
        <f>'[2]Order Form'!L4543</f>
        <v>0</v>
      </c>
    </row>
    <row r="4785" spans="3:13" ht="15" hidden="1" customHeight="1" outlineLevel="1" x14ac:dyDescent="0.25">
      <c r="C4785" s="59" t="s">
        <v>37</v>
      </c>
      <c r="D4785" s="59" t="s">
        <v>37</v>
      </c>
      <c r="E4785">
        <f>'[2]Order Form'!D4734</f>
        <v>0</v>
      </c>
      <c r="F4785">
        <f>'[2]Order Form'!E4734</f>
        <v>0</v>
      </c>
      <c r="G4785">
        <f>'[2]Order Form'!F4734</f>
        <v>0</v>
      </c>
      <c r="H4785">
        <f>'[2]Order Form'!G4734</f>
        <v>0</v>
      </c>
      <c r="I4785">
        <f>'[2]Order Form'!H4734</f>
        <v>0</v>
      </c>
      <c r="J4785">
        <f>'[2]Order Form'!I4734</f>
        <v>0</v>
      </c>
      <c r="K4785">
        <f>'[2]Order Form'!J4734</f>
        <v>0</v>
      </c>
      <c r="L4785">
        <f>'[2]Order Form'!K4734</f>
        <v>0</v>
      </c>
      <c r="M4785">
        <f>'[2]Order Form'!L4544</f>
        <v>0</v>
      </c>
    </row>
    <row r="4786" spans="3:13" ht="15" hidden="1" customHeight="1" outlineLevel="1" x14ac:dyDescent="0.25">
      <c r="C4786" s="59" t="s">
        <v>37</v>
      </c>
      <c r="D4786" s="59" t="s">
        <v>37</v>
      </c>
      <c r="E4786">
        <f>'[2]Order Form'!D4735</f>
        <v>0</v>
      </c>
      <c r="F4786">
        <f>'[2]Order Form'!E4735</f>
        <v>0</v>
      </c>
      <c r="G4786">
        <f>'[2]Order Form'!F4735</f>
        <v>0</v>
      </c>
      <c r="H4786">
        <f>'[2]Order Form'!G4735</f>
        <v>0</v>
      </c>
      <c r="I4786">
        <f>'[2]Order Form'!H4735</f>
        <v>0</v>
      </c>
      <c r="J4786">
        <f>'[2]Order Form'!I4735</f>
        <v>0</v>
      </c>
      <c r="K4786">
        <f>'[2]Order Form'!J4735</f>
        <v>0</v>
      </c>
      <c r="L4786">
        <f>'[2]Order Form'!K4735</f>
        <v>0</v>
      </c>
      <c r="M4786">
        <f>'[2]Order Form'!L4545</f>
        <v>0</v>
      </c>
    </row>
    <row r="4787" spans="3:13" ht="15" hidden="1" customHeight="1" outlineLevel="1" x14ac:dyDescent="0.25">
      <c r="C4787" s="59" t="s">
        <v>37</v>
      </c>
      <c r="D4787" s="59" t="s">
        <v>37</v>
      </c>
      <c r="E4787">
        <f>'[2]Order Form'!D4736</f>
        <v>0</v>
      </c>
      <c r="F4787">
        <f>'[2]Order Form'!E4736</f>
        <v>0</v>
      </c>
      <c r="G4787">
        <f>'[2]Order Form'!F4736</f>
        <v>0</v>
      </c>
      <c r="H4787">
        <f>'[2]Order Form'!G4736</f>
        <v>0</v>
      </c>
      <c r="I4787">
        <f>'[2]Order Form'!H4736</f>
        <v>0</v>
      </c>
      <c r="J4787">
        <f>'[2]Order Form'!I4736</f>
        <v>0</v>
      </c>
      <c r="K4787">
        <f>'[2]Order Form'!J4736</f>
        <v>0</v>
      </c>
      <c r="L4787">
        <f>'[2]Order Form'!K4736</f>
        <v>0</v>
      </c>
      <c r="M4787">
        <f>'[2]Order Form'!L4546</f>
        <v>0</v>
      </c>
    </row>
    <row r="4788" spans="3:13" ht="15" hidden="1" customHeight="1" outlineLevel="1" x14ac:dyDescent="0.25">
      <c r="C4788" s="59" t="s">
        <v>37</v>
      </c>
      <c r="D4788" s="59" t="s">
        <v>37</v>
      </c>
      <c r="E4788">
        <f>'[2]Order Form'!D4737</f>
        <v>0</v>
      </c>
      <c r="F4788">
        <f>'[2]Order Form'!E4737</f>
        <v>0</v>
      </c>
      <c r="G4788">
        <f>'[2]Order Form'!F4737</f>
        <v>0</v>
      </c>
      <c r="H4788">
        <f>'[2]Order Form'!G4737</f>
        <v>0</v>
      </c>
      <c r="I4788">
        <f>'[2]Order Form'!H4737</f>
        <v>0</v>
      </c>
      <c r="J4788">
        <f>'[2]Order Form'!I4737</f>
        <v>0</v>
      </c>
      <c r="K4788">
        <f>'[2]Order Form'!J4737</f>
        <v>0</v>
      </c>
      <c r="L4788">
        <f>'[2]Order Form'!K4737</f>
        <v>0</v>
      </c>
      <c r="M4788">
        <f>'[2]Order Form'!L4547</f>
        <v>0</v>
      </c>
    </row>
    <row r="4789" spans="3:13" ht="15" hidden="1" customHeight="1" outlineLevel="1" x14ac:dyDescent="0.25">
      <c r="C4789" s="59" t="s">
        <v>37</v>
      </c>
      <c r="D4789" s="59" t="s">
        <v>37</v>
      </c>
      <c r="E4789">
        <f>'[2]Order Form'!D4738</f>
        <v>0</v>
      </c>
      <c r="F4789">
        <f>'[2]Order Form'!E4738</f>
        <v>0</v>
      </c>
      <c r="G4789">
        <f>'[2]Order Form'!F4738</f>
        <v>0</v>
      </c>
      <c r="H4789">
        <f>'[2]Order Form'!G4738</f>
        <v>0</v>
      </c>
      <c r="I4789">
        <f>'[2]Order Form'!H4738</f>
        <v>0</v>
      </c>
      <c r="J4789">
        <f>'[2]Order Form'!I4738</f>
        <v>0</v>
      </c>
      <c r="K4789">
        <f>'[2]Order Form'!J4738</f>
        <v>0</v>
      </c>
      <c r="L4789">
        <f>'[2]Order Form'!K4738</f>
        <v>0</v>
      </c>
      <c r="M4789">
        <f>'[2]Order Form'!L4548</f>
        <v>0</v>
      </c>
    </row>
    <row r="4790" spans="3:13" ht="15" hidden="1" customHeight="1" outlineLevel="1" x14ac:dyDescent="0.25">
      <c r="C4790" s="59" t="s">
        <v>37</v>
      </c>
      <c r="D4790" s="59" t="s">
        <v>37</v>
      </c>
      <c r="E4790">
        <f>'[2]Order Form'!D4739</f>
        <v>0</v>
      </c>
      <c r="F4790">
        <f>'[2]Order Form'!E4739</f>
        <v>0</v>
      </c>
      <c r="G4790">
        <f>'[2]Order Form'!F4739</f>
        <v>0</v>
      </c>
      <c r="H4790">
        <f>'[2]Order Form'!G4739</f>
        <v>0</v>
      </c>
      <c r="I4790">
        <f>'[2]Order Form'!H4739</f>
        <v>0</v>
      </c>
      <c r="J4790">
        <f>'[2]Order Form'!I4739</f>
        <v>0</v>
      </c>
      <c r="K4790">
        <f>'[2]Order Form'!J4739</f>
        <v>0</v>
      </c>
      <c r="L4790">
        <f>'[2]Order Form'!K4739</f>
        <v>0</v>
      </c>
      <c r="M4790">
        <f>'[2]Order Form'!L4549</f>
        <v>0</v>
      </c>
    </row>
    <row r="4791" spans="3:13" ht="15" hidden="1" customHeight="1" outlineLevel="1" x14ac:dyDescent="0.25">
      <c r="C4791" s="59" t="s">
        <v>37</v>
      </c>
      <c r="D4791" s="59" t="s">
        <v>37</v>
      </c>
      <c r="E4791">
        <f>'[2]Order Form'!D4740</f>
        <v>0</v>
      </c>
      <c r="F4791">
        <f>'[2]Order Form'!E4740</f>
        <v>0</v>
      </c>
      <c r="G4791">
        <f>'[2]Order Form'!F4740</f>
        <v>0</v>
      </c>
      <c r="H4791">
        <f>'[2]Order Form'!G4740</f>
        <v>0</v>
      </c>
      <c r="I4791">
        <f>'[2]Order Form'!H4740</f>
        <v>0</v>
      </c>
      <c r="J4791">
        <f>'[2]Order Form'!I4740</f>
        <v>0</v>
      </c>
      <c r="K4791">
        <f>'[2]Order Form'!J4740</f>
        <v>0</v>
      </c>
      <c r="L4791">
        <f>'[2]Order Form'!K4740</f>
        <v>0</v>
      </c>
      <c r="M4791">
        <f>'[2]Order Form'!L4550</f>
        <v>0</v>
      </c>
    </row>
    <row r="4792" spans="3:13" ht="15" hidden="1" customHeight="1" outlineLevel="1" x14ac:dyDescent="0.25">
      <c r="C4792" s="59" t="s">
        <v>37</v>
      </c>
      <c r="D4792" s="59" t="s">
        <v>37</v>
      </c>
      <c r="E4792">
        <f>'[2]Order Form'!D4741</f>
        <v>0</v>
      </c>
      <c r="F4792">
        <f>'[2]Order Form'!E4741</f>
        <v>0</v>
      </c>
      <c r="G4792">
        <f>'[2]Order Form'!F4741</f>
        <v>0</v>
      </c>
      <c r="H4792">
        <f>'[2]Order Form'!G4741</f>
        <v>0</v>
      </c>
      <c r="I4792">
        <f>'[2]Order Form'!H4741</f>
        <v>0</v>
      </c>
      <c r="J4792">
        <f>'[2]Order Form'!I4741</f>
        <v>0</v>
      </c>
      <c r="K4792">
        <f>'[2]Order Form'!J4741</f>
        <v>0</v>
      </c>
      <c r="L4792">
        <f>'[2]Order Form'!K4741</f>
        <v>0</v>
      </c>
      <c r="M4792">
        <f>'[2]Order Form'!L4551</f>
        <v>0</v>
      </c>
    </row>
    <row r="4793" spans="3:13" ht="15" hidden="1" customHeight="1" outlineLevel="1" x14ac:dyDescent="0.25">
      <c r="C4793" s="59" t="s">
        <v>37</v>
      </c>
      <c r="D4793" s="59" t="s">
        <v>37</v>
      </c>
      <c r="E4793">
        <f>'[2]Order Form'!D4742</f>
        <v>0</v>
      </c>
      <c r="F4793">
        <f>'[2]Order Form'!E4742</f>
        <v>0</v>
      </c>
      <c r="G4793">
        <f>'[2]Order Form'!F4742</f>
        <v>0</v>
      </c>
      <c r="H4793">
        <f>'[2]Order Form'!G4742</f>
        <v>0</v>
      </c>
      <c r="I4793">
        <f>'[2]Order Form'!H4742</f>
        <v>0</v>
      </c>
      <c r="J4793">
        <f>'[2]Order Form'!I4742</f>
        <v>0</v>
      </c>
      <c r="K4793">
        <f>'[2]Order Form'!J4742</f>
        <v>0</v>
      </c>
      <c r="L4793">
        <f>'[2]Order Form'!K4742</f>
        <v>0</v>
      </c>
      <c r="M4793">
        <f>'[2]Order Form'!L4552</f>
        <v>0</v>
      </c>
    </row>
    <row r="4794" spans="3:13" ht="15" hidden="1" customHeight="1" outlineLevel="1" x14ac:dyDescent="0.25">
      <c r="C4794" s="59" t="s">
        <v>37</v>
      </c>
      <c r="D4794" s="59" t="s">
        <v>37</v>
      </c>
      <c r="E4794">
        <f>'[2]Order Form'!D4743</f>
        <v>0</v>
      </c>
      <c r="F4794">
        <f>'[2]Order Form'!E4743</f>
        <v>0</v>
      </c>
      <c r="G4794">
        <f>'[2]Order Form'!F4743</f>
        <v>0</v>
      </c>
      <c r="H4794">
        <f>'[2]Order Form'!G4743</f>
        <v>0</v>
      </c>
      <c r="I4794">
        <f>'[2]Order Form'!H4743</f>
        <v>0</v>
      </c>
      <c r="J4794">
        <f>'[2]Order Form'!I4743</f>
        <v>0</v>
      </c>
      <c r="K4794">
        <f>'[2]Order Form'!J4743</f>
        <v>0</v>
      </c>
      <c r="L4794">
        <f>'[2]Order Form'!K4743</f>
        <v>0</v>
      </c>
      <c r="M4794">
        <f>'[2]Order Form'!L4553</f>
        <v>0</v>
      </c>
    </row>
    <row r="4795" spans="3:13" ht="15" hidden="1" customHeight="1" outlineLevel="1" x14ac:dyDescent="0.25">
      <c r="C4795" s="59" t="s">
        <v>37</v>
      </c>
      <c r="D4795" s="59" t="s">
        <v>37</v>
      </c>
      <c r="E4795">
        <f>'[2]Order Form'!D4744</f>
        <v>0</v>
      </c>
      <c r="F4795">
        <f>'[2]Order Form'!E4744</f>
        <v>0</v>
      </c>
      <c r="G4795">
        <f>'[2]Order Form'!F4744</f>
        <v>0</v>
      </c>
      <c r="H4795">
        <f>'[2]Order Form'!G4744</f>
        <v>0</v>
      </c>
      <c r="I4795">
        <f>'[2]Order Form'!H4744</f>
        <v>0</v>
      </c>
      <c r="J4795">
        <f>'[2]Order Form'!I4744</f>
        <v>0</v>
      </c>
      <c r="K4795">
        <f>'[2]Order Form'!J4744</f>
        <v>0</v>
      </c>
      <c r="L4795">
        <f>'[2]Order Form'!K4744</f>
        <v>0</v>
      </c>
      <c r="M4795">
        <f>'[2]Order Form'!L4554</f>
        <v>0</v>
      </c>
    </row>
    <row r="4796" spans="3:13" ht="15" hidden="1" customHeight="1" outlineLevel="1" x14ac:dyDescent="0.25">
      <c r="C4796" s="59" t="s">
        <v>37</v>
      </c>
      <c r="D4796" s="59" t="s">
        <v>37</v>
      </c>
      <c r="E4796">
        <f>'[2]Order Form'!D4745</f>
        <v>0</v>
      </c>
      <c r="F4796">
        <f>'[2]Order Form'!E4745</f>
        <v>0</v>
      </c>
      <c r="G4796">
        <f>'[2]Order Form'!F4745</f>
        <v>0</v>
      </c>
      <c r="H4796">
        <f>'[2]Order Form'!G4745</f>
        <v>0</v>
      </c>
      <c r="I4796">
        <f>'[2]Order Form'!H4745</f>
        <v>0</v>
      </c>
      <c r="J4796">
        <f>'[2]Order Form'!I4745</f>
        <v>0</v>
      </c>
      <c r="K4796">
        <f>'[2]Order Form'!J4745</f>
        <v>0</v>
      </c>
      <c r="L4796">
        <f>'[2]Order Form'!K4745</f>
        <v>0</v>
      </c>
      <c r="M4796">
        <f>'[2]Order Form'!L4555</f>
        <v>0</v>
      </c>
    </row>
    <row r="4797" spans="3:13" ht="15" hidden="1" customHeight="1" outlineLevel="1" x14ac:dyDescent="0.25">
      <c r="C4797" s="59" t="s">
        <v>37</v>
      </c>
      <c r="D4797" s="59" t="s">
        <v>37</v>
      </c>
      <c r="E4797">
        <f>'[2]Order Form'!D4746</f>
        <v>0</v>
      </c>
      <c r="F4797">
        <f>'[2]Order Form'!E4746</f>
        <v>0</v>
      </c>
      <c r="G4797">
        <f>'[2]Order Form'!F4746</f>
        <v>0</v>
      </c>
      <c r="H4797">
        <f>'[2]Order Form'!G4746</f>
        <v>0</v>
      </c>
      <c r="I4797">
        <f>'[2]Order Form'!H4746</f>
        <v>0</v>
      </c>
      <c r="J4797">
        <f>'[2]Order Form'!I4746</f>
        <v>0</v>
      </c>
      <c r="K4797">
        <f>'[2]Order Form'!J4746</f>
        <v>0</v>
      </c>
      <c r="L4797">
        <f>'[2]Order Form'!K4746</f>
        <v>0</v>
      </c>
      <c r="M4797">
        <f>'[2]Order Form'!L4556</f>
        <v>0</v>
      </c>
    </row>
    <row r="4798" spans="3:13" ht="15" hidden="1" customHeight="1" outlineLevel="1" x14ac:dyDescent="0.25">
      <c r="C4798" s="59" t="s">
        <v>37</v>
      </c>
      <c r="D4798" s="59" t="s">
        <v>37</v>
      </c>
      <c r="E4798">
        <f>'[2]Order Form'!D4747</f>
        <v>0</v>
      </c>
      <c r="F4798">
        <f>'[2]Order Form'!E4747</f>
        <v>0</v>
      </c>
      <c r="G4798">
        <f>'[2]Order Form'!F4747</f>
        <v>0</v>
      </c>
      <c r="H4798">
        <f>'[2]Order Form'!G4747</f>
        <v>0</v>
      </c>
      <c r="I4798">
        <f>'[2]Order Form'!H4747</f>
        <v>0</v>
      </c>
      <c r="J4798">
        <f>'[2]Order Form'!I4747</f>
        <v>0</v>
      </c>
      <c r="K4798">
        <f>'[2]Order Form'!J4747</f>
        <v>0</v>
      </c>
      <c r="L4798">
        <f>'[2]Order Form'!K4747</f>
        <v>0</v>
      </c>
      <c r="M4798">
        <f>'[2]Order Form'!L4557</f>
        <v>0</v>
      </c>
    </row>
    <row r="4799" spans="3:13" ht="15" hidden="1" customHeight="1" outlineLevel="1" x14ac:dyDescent="0.25">
      <c r="C4799" s="59" t="s">
        <v>37</v>
      </c>
      <c r="D4799" s="59" t="s">
        <v>37</v>
      </c>
      <c r="E4799">
        <f>'[2]Order Form'!D4748</f>
        <v>0</v>
      </c>
      <c r="F4799">
        <f>'[2]Order Form'!E4748</f>
        <v>0</v>
      </c>
      <c r="G4799">
        <f>'[2]Order Form'!F4748</f>
        <v>0</v>
      </c>
      <c r="H4799">
        <f>'[2]Order Form'!G4748</f>
        <v>0</v>
      </c>
      <c r="I4799">
        <f>'[2]Order Form'!H4748</f>
        <v>0</v>
      </c>
      <c r="J4799">
        <f>'[2]Order Form'!I4748</f>
        <v>0</v>
      </c>
      <c r="K4799">
        <f>'[2]Order Form'!J4748</f>
        <v>0</v>
      </c>
      <c r="L4799">
        <f>'[2]Order Form'!K4748</f>
        <v>0</v>
      </c>
      <c r="M4799">
        <f>'[2]Order Form'!L4558</f>
        <v>0</v>
      </c>
    </row>
    <row r="4800" spans="3:13" ht="15" hidden="1" customHeight="1" outlineLevel="1" x14ac:dyDescent="0.25">
      <c r="C4800" s="59" t="s">
        <v>37</v>
      </c>
      <c r="D4800" s="59" t="s">
        <v>37</v>
      </c>
      <c r="E4800">
        <f>'[2]Order Form'!D4749</f>
        <v>0</v>
      </c>
      <c r="F4800">
        <f>'[2]Order Form'!E4749</f>
        <v>0</v>
      </c>
      <c r="G4800">
        <f>'[2]Order Form'!F4749</f>
        <v>0</v>
      </c>
      <c r="H4800">
        <f>'[2]Order Form'!G4749</f>
        <v>0</v>
      </c>
      <c r="I4800">
        <f>'[2]Order Form'!H4749</f>
        <v>0</v>
      </c>
      <c r="J4800">
        <f>'[2]Order Form'!I4749</f>
        <v>0</v>
      </c>
      <c r="K4800">
        <f>'[2]Order Form'!J4749</f>
        <v>0</v>
      </c>
      <c r="L4800">
        <f>'[2]Order Form'!K4749</f>
        <v>0</v>
      </c>
      <c r="M4800">
        <f>'[2]Order Form'!L4559</f>
        <v>0</v>
      </c>
    </row>
    <row r="4801" spans="3:13" ht="15" hidden="1" customHeight="1" outlineLevel="1" x14ac:dyDescent="0.25">
      <c r="C4801" s="59" t="s">
        <v>37</v>
      </c>
      <c r="D4801" s="59" t="s">
        <v>37</v>
      </c>
      <c r="E4801">
        <f>'[2]Order Form'!D4750</f>
        <v>0</v>
      </c>
      <c r="F4801">
        <f>'[2]Order Form'!E4750</f>
        <v>0</v>
      </c>
      <c r="G4801">
        <f>'[2]Order Form'!F4750</f>
        <v>0</v>
      </c>
      <c r="H4801">
        <f>'[2]Order Form'!G4750</f>
        <v>0</v>
      </c>
      <c r="I4801">
        <f>'[2]Order Form'!H4750</f>
        <v>0</v>
      </c>
      <c r="J4801">
        <f>'[2]Order Form'!I4750</f>
        <v>0</v>
      </c>
      <c r="K4801">
        <f>'[2]Order Form'!J4750</f>
        <v>0</v>
      </c>
      <c r="L4801">
        <f>'[2]Order Form'!K4750</f>
        <v>0</v>
      </c>
      <c r="M4801">
        <f>'[2]Order Form'!L4560</f>
        <v>0</v>
      </c>
    </row>
    <row r="4802" spans="3:13" ht="15" hidden="1" customHeight="1" outlineLevel="1" x14ac:dyDescent="0.25">
      <c r="C4802" s="59" t="s">
        <v>37</v>
      </c>
      <c r="D4802" s="59" t="s">
        <v>37</v>
      </c>
      <c r="E4802">
        <f>'[2]Order Form'!D4751</f>
        <v>0</v>
      </c>
      <c r="F4802">
        <f>'[2]Order Form'!E4751</f>
        <v>0</v>
      </c>
      <c r="G4802">
        <f>'[2]Order Form'!F4751</f>
        <v>0</v>
      </c>
      <c r="H4802">
        <f>'[2]Order Form'!G4751</f>
        <v>0</v>
      </c>
      <c r="I4802">
        <f>'[2]Order Form'!H4751</f>
        <v>0</v>
      </c>
      <c r="J4802">
        <f>'[2]Order Form'!I4751</f>
        <v>0</v>
      </c>
      <c r="K4802">
        <f>'[2]Order Form'!J4751</f>
        <v>0</v>
      </c>
      <c r="L4802">
        <f>'[2]Order Form'!K4751</f>
        <v>0</v>
      </c>
      <c r="M4802">
        <f>'[2]Order Form'!L4561</f>
        <v>0</v>
      </c>
    </row>
    <row r="4803" spans="3:13" ht="15" hidden="1" customHeight="1" outlineLevel="1" x14ac:dyDescent="0.25">
      <c r="C4803" s="59" t="s">
        <v>37</v>
      </c>
      <c r="D4803" s="59" t="s">
        <v>37</v>
      </c>
      <c r="E4803">
        <f>'[2]Order Form'!D4752</f>
        <v>0</v>
      </c>
      <c r="F4803">
        <f>'[2]Order Form'!E4752</f>
        <v>0</v>
      </c>
      <c r="G4803">
        <f>'[2]Order Form'!F4752</f>
        <v>0</v>
      </c>
      <c r="H4803">
        <f>'[2]Order Form'!G4752</f>
        <v>0</v>
      </c>
      <c r="I4803">
        <f>'[2]Order Form'!H4752</f>
        <v>0</v>
      </c>
      <c r="J4803">
        <f>'[2]Order Form'!I4752</f>
        <v>0</v>
      </c>
      <c r="K4803">
        <f>'[2]Order Form'!J4752</f>
        <v>0</v>
      </c>
      <c r="L4803">
        <f>'[2]Order Form'!K4752</f>
        <v>0</v>
      </c>
      <c r="M4803">
        <f>'[2]Order Form'!L4562</f>
        <v>0</v>
      </c>
    </row>
    <row r="4804" spans="3:13" ht="15" hidden="1" customHeight="1" outlineLevel="1" x14ac:dyDescent="0.25">
      <c r="C4804" s="59" t="s">
        <v>37</v>
      </c>
      <c r="D4804" s="59" t="s">
        <v>37</v>
      </c>
      <c r="E4804">
        <f>'[2]Order Form'!D4753</f>
        <v>0</v>
      </c>
      <c r="F4804">
        <f>'[2]Order Form'!E4753</f>
        <v>0</v>
      </c>
      <c r="G4804">
        <f>'[2]Order Form'!F4753</f>
        <v>0</v>
      </c>
      <c r="H4804">
        <f>'[2]Order Form'!G4753</f>
        <v>0</v>
      </c>
      <c r="I4804">
        <f>'[2]Order Form'!H4753</f>
        <v>0</v>
      </c>
      <c r="J4804">
        <f>'[2]Order Form'!I4753</f>
        <v>0</v>
      </c>
      <c r="K4804">
        <f>'[2]Order Form'!J4753</f>
        <v>0</v>
      </c>
      <c r="L4804">
        <f>'[2]Order Form'!K4753</f>
        <v>0</v>
      </c>
      <c r="M4804">
        <f>'[2]Order Form'!L4563</f>
        <v>0</v>
      </c>
    </row>
    <row r="4805" spans="3:13" ht="15" hidden="1" customHeight="1" outlineLevel="1" x14ac:dyDescent="0.25">
      <c r="C4805" s="59" t="s">
        <v>37</v>
      </c>
      <c r="D4805" s="59" t="s">
        <v>37</v>
      </c>
      <c r="E4805">
        <f>'[2]Order Form'!D4754</f>
        <v>0</v>
      </c>
      <c r="F4805">
        <f>'[2]Order Form'!E4754</f>
        <v>0</v>
      </c>
      <c r="G4805">
        <f>'[2]Order Form'!F4754</f>
        <v>0</v>
      </c>
      <c r="H4805">
        <f>'[2]Order Form'!G4754</f>
        <v>0</v>
      </c>
      <c r="I4805">
        <f>'[2]Order Form'!H4754</f>
        <v>0</v>
      </c>
      <c r="J4805">
        <f>'[2]Order Form'!I4754</f>
        <v>0</v>
      </c>
      <c r="K4805">
        <f>'[2]Order Form'!J4754</f>
        <v>0</v>
      </c>
      <c r="L4805">
        <f>'[2]Order Form'!K4754</f>
        <v>0</v>
      </c>
      <c r="M4805">
        <f>'[2]Order Form'!L4564</f>
        <v>0</v>
      </c>
    </row>
    <row r="4806" spans="3:13" ht="15" hidden="1" customHeight="1" outlineLevel="1" x14ac:dyDescent="0.25">
      <c r="C4806" s="59" t="s">
        <v>37</v>
      </c>
      <c r="D4806" s="59" t="s">
        <v>37</v>
      </c>
      <c r="E4806">
        <f>'[2]Order Form'!D4755</f>
        <v>0</v>
      </c>
      <c r="F4806">
        <f>'[2]Order Form'!E4755</f>
        <v>0</v>
      </c>
      <c r="G4806">
        <f>'[2]Order Form'!F4755</f>
        <v>0</v>
      </c>
      <c r="H4806">
        <f>'[2]Order Form'!G4755</f>
        <v>0</v>
      </c>
      <c r="I4806">
        <f>'[2]Order Form'!H4755</f>
        <v>0</v>
      </c>
      <c r="J4806">
        <f>'[2]Order Form'!I4755</f>
        <v>0</v>
      </c>
      <c r="K4806">
        <f>'[2]Order Form'!J4755</f>
        <v>0</v>
      </c>
      <c r="L4806">
        <f>'[2]Order Form'!K4755</f>
        <v>0</v>
      </c>
      <c r="M4806">
        <f>'[2]Order Form'!L4565</f>
        <v>0</v>
      </c>
    </row>
    <row r="4807" spans="3:13" ht="15" hidden="1" customHeight="1" outlineLevel="1" x14ac:dyDescent="0.25">
      <c r="C4807" s="59" t="s">
        <v>37</v>
      </c>
      <c r="D4807" s="59" t="s">
        <v>37</v>
      </c>
      <c r="E4807">
        <f>'[2]Order Form'!D4756</f>
        <v>0</v>
      </c>
      <c r="F4807">
        <f>'[2]Order Form'!E4756</f>
        <v>0</v>
      </c>
      <c r="G4807">
        <f>'[2]Order Form'!F4756</f>
        <v>0</v>
      </c>
      <c r="H4807">
        <f>'[2]Order Form'!G4756</f>
        <v>0</v>
      </c>
      <c r="I4807">
        <f>'[2]Order Form'!H4756</f>
        <v>0</v>
      </c>
      <c r="J4807">
        <f>'[2]Order Form'!I4756</f>
        <v>0</v>
      </c>
      <c r="K4807">
        <f>'[2]Order Form'!J4756</f>
        <v>0</v>
      </c>
      <c r="L4807">
        <f>'[2]Order Form'!K4756</f>
        <v>0</v>
      </c>
      <c r="M4807">
        <f>'[2]Order Form'!L4566</f>
        <v>0</v>
      </c>
    </row>
    <row r="4808" spans="3:13" ht="15" hidden="1" customHeight="1" outlineLevel="1" x14ac:dyDescent="0.25">
      <c r="C4808" s="59" t="s">
        <v>37</v>
      </c>
      <c r="D4808" s="59" t="s">
        <v>37</v>
      </c>
      <c r="E4808">
        <f>'[2]Order Form'!D4757</f>
        <v>0</v>
      </c>
      <c r="F4808">
        <f>'[2]Order Form'!E4757</f>
        <v>0</v>
      </c>
      <c r="G4808">
        <f>'[2]Order Form'!F4757</f>
        <v>0</v>
      </c>
      <c r="H4808">
        <f>'[2]Order Form'!G4757</f>
        <v>0</v>
      </c>
      <c r="I4808">
        <f>'[2]Order Form'!H4757</f>
        <v>0</v>
      </c>
      <c r="J4808">
        <f>'[2]Order Form'!I4757</f>
        <v>0</v>
      </c>
      <c r="K4808">
        <f>'[2]Order Form'!J4757</f>
        <v>0</v>
      </c>
      <c r="L4808">
        <f>'[2]Order Form'!K4757</f>
        <v>0</v>
      </c>
      <c r="M4808">
        <f>'[2]Order Form'!L4567</f>
        <v>0</v>
      </c>
    </row>
    <row r="4809" spans="3:13" ht="15" hidden="1" customHeight="1" outlineLevel="1" x14ac:dyDescent="0.25">
      <c r="C4809" s="59" t="s">
        <v>37</v>
      </c>
      <c r="D4809" s="59" t="s">
        <v>37</v>
      </c>
      <c r="E4809">
        <f>'[2]Order Form'!D4758</f>
        <v>0</v>
      </c>
      <c r="F4809">
        <f>'[2]Order Form'!E4758</f>
        <v>0</v>
      </c>
      <c r="G4809">
        <f>'[2]Order Form'!F4758</f>
        <v>0</v>
      </c>
      <c r="H4809">
        <f>'[2]Order Form'!G4758</f>
        <v>0</v>
      </c>
      <c r="I4809">
        <f>'[2]Order Form'!H4758</f>
        <v>0</v>
      </c>
      <c r="J4809">
        <f>'[2]Order Form'!I4758</f>
        <v>0</v>
      </c>
      <c r="K4809">
        <f>'[2]Order Form'!J4758</f>
        <v>0</v>
      </c>
      <c r="L4809">
        <f>'[2]Order Form'!K4758</f>
        <v>0</v>
      </c>
      <c r="M4809">
        <f>'[2]Order Form'!L4568</f>
        <v>0</v>
      </c>
    </row>
    <row r="4810" spans="3:13" ht="15" hidden="1" customHeight="1" outlineLevel="1" x14ac:dyDescent="0.25">
      <c r="C4810" s="59" t="s">
        <v>37</v>
      </c>
      <c r="D4810" s="59" t="s">
        <v>37</v>
      </c>
      <c r="E4810">
        <f>'[2]Order Form'!D4759</f>
        <v>0</v>
      </c>
      <c r="F4810">
        <f>'[2]Order Form'!E4759</f>
        <v>0</v>
      </c>
      <c r="G4810">
        <f>'[2]Order Form'!F4759</f>
        <v>0</v>
      </c>
      <c r="H4810">
        <f>'[2]Order Form'!G4759</f>
        <v>0</v>
      </c>
      <c r="I4810">
        <f>'[2]Order Form'!H4759</f>
        <v>0</v>
      </c>
      <c r="J4810">
        <f>'[2]Order Form'!I4759</f>
        <v>0</v>
      </c>
      <c r="K4810">
        <f>'[2]Order Form'!J4759</f>
        <v>0</v>
      </c>
      <c r="L4810">
        <f>'[2]Order Form'!K4759</f>
        <v>0</v>
      </c>
      <c r="M4810">
        <f>'[2]Order Form'!L4569</f>
        <v>0</v>
      </c>
    </row>
    <row r="4811" spans="3:13" ht="15" hidden="1" customHeight="1" outlineLevel="1" x14ac:dyDescent="0.25">
      <c r="C4811" s="59" t="s">
        <v>37</v>
      </c>
      <c r="D4811" s="59" t="s">
        <v>37</v>
      </c>
      <c r="E4811">
        <f>'[2]Order Form'!D4760</f>
        <v>0</v>
      </c>
      <c r="F4811">
        <f>'[2]Order Form'!E4760</f>
        <v>0</v>
      </c>
      <c r="G4811">
        <f>'[2]Order Form'!F4760</f>
        <v>0</v>
      </c>
      <c r="H4811">
        <f>'[2]Order Form'!G4760</f>
        <v>0</v>
      </c>
      <c r="I4811">
        <f>'[2]Order Form'!H4760</f>
        <v>0</v>
      </c>
      <c r="J4811">
        <f>'[2]Order Form'!I4760</f>
        <v>0</v>
      </c>
      <c r="K4811">
        <f>'[2]Order Form'!J4760</f>
        <v>0</v>
      </c>
      <c r="L4811">
        <f>'[2]Order Form'!K4760</f>
        <v>0</v>
      </c>
      <c r="M4811">
        <f>'[2]Order Form'!L4570</f>
        <v>0</v>
      </c>
    </row>
    <row r="4812" spans="3:13" ht="15" hidden="1" customHeight="1" outlineLevel="1" x14ac:dyDescent="0.25">
      <c r="C4812" s="59" t="s">
        <v>37</v>
      </c>
      <c r="D4812" s="59" t="s">
        <v>37</v>
      </c>
      <c r="E4812">
        <f>'[2]Order Form'!D4761</f>
        <v>0</v>
      </c>
      <c r="F4812">
        <f>'[2]Order Form'!E4761</f>
        <v>0</v>
      </c>
      <c r="G4812">
        <f>'[2]Order Form'!F4761</f>
        <v>0</v>
      </c>
      <c r="H4812">
        <f>'[2]Order Form'!G4761</f>
        <v>0</v>
      </c>
      <c r="I4812">
        <f>'[2]Order Form'!H4761</f>
        <v>0</v>
      </c>
      <c r="J4812">
        <f>'[2]Order Form'!I4761</f>
        <v>0</v>
      </c>
      <c r="K4812">
        <f>'[2]Order Form'!J4761</f>
        <v>0</v>
      </c>
      <c r="L4812">
        <f>'[2]Order Form'!K4761</f>
        <v>0</v>
      </c>
      <c r="M4812">
        <f>'[2]Order Form'!L4571</f>
        <v>0</v>
      </c>
    </row>
    <row r="4813" spans="3:13" ht="15" hidden="1" customHeight="1" outlineLevel="1" x14ac:dyDescent="0.25">
      <c r="C4813" s="59" t="s">
        <v>37</v>
      </c>
      <c r="D4813" s="59" t="s">
        <v>37</v>
      </c>
      <c r="E4813">
        <f>'[2]Order Form'!D4762</f>
        <v>0</v>
      </c>
      <c r="F4813">
        <f>'[2]Order Form'!E4762</f>
        <v>0</v>
      </c>
      <c r="G4813">
        <f>'[2]Order Form'!F4762</f>
        <v>0</v>
      </c>
      <c r="H4813">
        <f>'[2]Order Form'!G4762</f>
        <v>0</v>
      </c>
      <c r="I4813">
        <f>'[2]Order Form'!H4762</f>
        <v>0</v>
      </c>
      <c r="J4813">
        <f>'[2]Order Form'!I4762</f>
        <v>0</v>
      </c>
      <c r="K4813">
        <f>'[2]Order Form'!J4762</f>
        <v>0</v>
      </c>
      <c r="L4813">
        <f>'[2]Order Form'!K4762</f>
        <v>0</v>
      </c>
      <c r="M4813">
        <f>'[2]Order Form'!L4572</f>
        <v>0</v>
      </c>
    </row>
    <row r="4814" spans="3:13" ht="15" hidden="1" customHeight="1" outlineLevel="1" x14ac:dyDescent="0.25">
      <c r="C4814" s="59" t="s">
        <v>37</v>
      </c>
      <c r="D4814" s="59" t="s">
        <v>37</v>
      </c>
      <c r="E4814">
        <f>'[2]Order Form'!D4763</f>
        <v>0</v>
      </c>
      <c r="F4814">
        <f>'[2]Order Form'!E4763</f>
        <v>0</v>
      </c>
      <c r="G4814">
        <f>'[2]Order Form'!F4763</f>
        <v>0</v>
      </c>
      <c r="H4814">
        <f>'[2]Order Form'!G4763</f>
        <v>0</v>
      </c>
      <c r="I4814">
        <f>'[2]Order Form'!H4763</f>
        <v>0</v>
      </c>
      <c r="J4814">
        <f>'[2]Order Form'!I4763</f>
        <v>0</v>
      </c>
      <c r="K4814">
        <f>'[2]Order Form'!J4763</f>
        <v>0</v>
      </c>
      <c r="L4814">
        <f>'[2]Order Form'!K4763</f>
        <v>0</v>
      </c>
      <c r="M4814">
        <f>'[2]Order Form'!L4573</f>
        <v>0</v>
      </c>
    </row>
    <row r="4815" spans="3:13" ht="15" hidden="1" customHeight="1" outlineLevel="1" x14ac:dyDescent="0.25">
      <c r="C4815" s="59" t="s">
        <v>37</v>
      </c>
      <c r="D4815" s="59" t="s">
        <v>37</v>
      </c>
      <c r="E4815">
        <f>'[2]Order Form'!D4764</f>
        <v>0</v>
      </c>
      <c r="F4815">
        <f>'[2]Order Form'!E4764</f>
        <v>0</v>
      </c>
      <c r="G4815">
        <f>'[2]Order Form'!F4764</f>
        <v>0</v>
      </c>
      <c r="H4815">
        <f>'[2]Order Form'!G4764</f>
        <v>0</v>
      </c>
      <c r="I4815">
        <f>'[2]Order Form'!H4764</f>
        <v>0</v>
      </c>
      <c r="J4815">
        <f>'[2]Order Form'!I4764</f>
        <v>0</v>
      </c>
      <c r="K4815">
        <f>'[2]Order Form'!J4764</f>
        <v>0</v>
      </c>
      <c r="L4815">
        <f>'[2]Order Form'!K4764</f>
        <v>0</v>
      </c>
      <c r="M4815">
        <f>'[2]Order Form'!L4574</f>
        <v>0</v>
      </c>
    </row>
    <row r="4816" spans="3:13" ht="15" hidden="1" customHeight="1" outlineLevel="1" x14ac:dyDescent="0.25">
      <c r="C4816" s="59" t="s">
        <v>37</v>
      </c>
      <c r="D4816" s="59" t="s">
        <v>37</v>
      </c>
      <c r="E4816">
        <f>'[2]Order Form'!D4765</f>
        <v>0</v>
      </c>
      <c r="F4816">
        <f>'[2]Order Form'!E4765</f>
        <v>0</v>
      </c>
      <c r="G4816">
        <f>'[2]Order Form'!F4765</f>
        <v>0</v>
      </c>
      <c r="H4816">
        <f>'[2]Order Form'!G4765</f>
        <v>0</v>
      </c>
      <c r="I4816">
        <f>'[2]Order Form'!H4765</f>
        <v>0</v>
      </c>
      <c r="J4816">
        <f>'[2]Order Form'!I4765</f>
        <v>0</v>
      </c>
      <c r="K4816">
        <f>'[2]Order Form'!J4765</f>
        <v>0</v>
      </c>
      <c r="L4816">
        <f>'[2]Order Form'!K4765</f>
        <v>0</v>
      </c>
      <c r="M4816">
        <f>'[2]Order Form'!L4575</f>
        <v>0</v>
      </c>
    </row>
    <row r="4817" spans="3:13" ht="15" hidden="1" customHeight="1" outlineLevel="1" x14ac:dyDescent="0.25">
      <c r="C4817" s="59" t="s">
        <v>37</v>
      </c>
      <c r="D4817" s="59" t="s">
        <v>37</v>
      </c>
      <c r="E4817">
        <f>'[2]Order Form'!D4766</f>
        <v>0</v>
      </c>
      <c r="F4817">
        <f>'[2]Order Form'!E4766</f>
        <v>0</v>
      </c>
      <c r="G4817">
        <f>'[2]Order Form'!F4766</f>
        <v>0</v>
      </c>
      <c r="H4817">
        <f>'[2]Order Form'!G4766</f>
        <v>0</v>
      </c>
      <c r="I4817">
        <f>'[2]Order Form'!H4766</f>
        <v>0</v>
      </c>
      <c r="J4817">
        <f>'[2]Order Form'!I4766</f>
        <v>0</v>
      </c>
      <c r="K4817">
        <f>'[2]Order Form'!J4766</f>
        <v>0</v>
      </c>
      <c r="L4817">
        <f>'[2]Order Form'!K4766</f>
        <v>0</v>
      </c>
      <c r="M4817">
        <f>'[2]Order Form'!L4576</f>
        <v>0</v>
      </c>
    </row>
    <row r="4818" spans="3:13" ht="15" hidden="1" customHeight="1" outlineLevel="1" x14ac:dyDescent="0.25">
      <c r="C4818" s="59" t="s">
        <v>37</v>
      </c>
      <c r="D4818" s="59" t="s">
        <v>37</v>
      </c>
      <c r="E4818">
        <f>'[2]Order Form'!D4767</f>
        <v>0</v>
      </c>
      <c r="F4818">
        <f>'[2]Order Form'!E4767</f>
        <v>0</v>
      </c>
      <c r="G4818">
        <f>'[2]Order Form'!F4767</f>
        <v>0</v>
      </c>
      <c r="H4818">
        <f>'[2]Order Form'!G4767</f>
        <v>0</v>
      </c>
      <c r="I4818">
        <f>'[2]Order Form'!H4767</f>
        <v>0</v>
      </c>
      <c r="J4818">
        <f>'[2]Order Form'!I4767</f>
        <v>0</v>
      </c>
      <c r="K4818">
        <f>'[2]Order Form'!J4767</f>
        <v>0</v>
      </c>
      <c r="L4818">
        <f>'[2]Order Form'!K4767</f>
        <v>0</v>
      </c>
      <c r="M4818">
        <f>'[2]Order Form'!L4577</f>
        <v>0</v>
      </c>
    </row>
    <row r="4819" spans="3:13" ht="15" hidden="1" customHeight="1" outlineLevel="1" x14ac:dyDescent="0.25">
      <c r="C4819" s="59" t="s">
        <v>37</v>
      </c>
      <c r="D4819" s="59" t="s">
        <v>37</v>
      </c>
      <c r="E4819">
        <f>'[2]Order Form'!D4768</f>
        <v>0</v>
      </c>
      <c r="F4819">
        <f>'[2]Order Form'!E4768</f>
        <v>0</v>
      </c>
      <c r="G4819">
        <f>'[2]Order Form'!F4768</f>
        <v>0</v>
      </c>
      <c r="H4819">
        <f>'[2]Order Form'!G4768</f>
        <v>0</v>
      </c>
      <c r="I4819">
        <f>'[2]Order Form'!H4768</f>
        <v>0</v>
      </c>
      <c r="J4819">
        <f>'[2]Order Form'!I4768</f>
        <v>0</v>
      </c>
      <c r="K4819">
        <f>'[2]Order Form'!J4768</f>
        <v>0</v>
      </c>
      <c r="L4819">
        <f>'[2]Order Form'!K4768</f>
        <v>0</v>
      </c>
      <c r="M4819">
        <f>'[2]Order Form'!L4578</f>
        <v>0</v>
      </c>
    </row>
    <row r="4820" spans="3:13" ht="15" hidden="1" customHeight="1" outlineLevel="1" x14ac:dyDescent="0.25">
      <c r="C4820" s="59" t="s">
        <v>37</v>
      </c>
      <c r="D4820" s="59" t="s">
        <v>37</v>
      </c>
      <c r="E4820">
        <f>'[2]Order Form'!D4769</f>
        <v>0</v>
      </c>
      <c r="F4820">
        <f>'[2]Order Form'!E4769</f>
        <v>0</v>
      </c>
      <c r="G4820">
        <f>'[2]Order Form'!F4769</f>
        <v>0</v>
      </c>
      <c r="H4820">
        <f>'[2]Order Form'!G4769</f>
        <v>0</v>
      </c>
      <c r="I4820">
        <f>'[2]Order Form'!H4769</f>
        <v>0</v>
      </c>
      <c r="J4820">
        <f>'[2]Order Form'!I4769</f>
        <v>0</v>
      </c>
      <c r="K4820">
        <f>'[2]Order Form'!J4769</f>
        <v>0</v>
      </c>
      <c r="L4820">
        <f>'[2]Order Form'!K4769</f>
        <v>0</v>
      </c>
      <c r="M4820">
        <f>'[2]Order Form'!L4579</f>
        <v>0</v>
      </c>
    </row>
    <row r="4821" spans="3:13" ht="15" hidden="1" customHeight="1" outlineLevel="1" x14ac:dyDescent="0.25">
      <c r="C4821" s="59" t="s">
        <v>37</v>
      </c>
      <c r="D4821" s="59" t="s">
        <v>37</v>
      </c>
      <c r="E4821">
        <f>'[2]Order Form'!D4770</f>
        <v>0</v>
      </c>
      <c r="F4821">
        <f>'[2]Order Form'!E4770</f>
        <v>0</v>
      </c>
      <c r="G4821">
        <f>'[2]Order Form'!F4770</f>
        <v>0</v>
      </c>
      <c r="H4821">
        <f>'[2]Order Form'!G4770</f>
        <v>0</v>
      </c>
      <c r="I4821">
        <f>'[2]Order Form'!H4770</f>
        <v>0</v>
      </c>
      <c r="J4821">
        <f>'[2]Order Form'!I4770</f>
        <v>0</v>
      </c>
      <c r="K4821">
        <f>'[2]Order Form'!J4770</f>
        <v>0</v>
      </c>
      <c r="L4821">
        <f>'[2]Order Form'!K4770</f>
        <v>0</v>
      </c>
      <c r="M4821">
        <f>'[2]Order Form'!L4580</f>
        <v>0</v>
      </c>
    </row>
    <row r="4822" spans="3:13" ht="15" hidden="1" customHeight="1" outlineLevel="1" x14ac:dyDescent="0.25">
      <c r="C4822" s="59" t="s">
        <v>37</v>
      </c>
      <c r="D4822" s="59" t="s">
        <v>37</v>
      </c>
      <c r="E4822">
        <f>'[2]Order Form'!D4771</f>
        <v>0</v>
      </c>
      <c r="F4822">
        <f>'[2]Order Form'!E4771</f>
        <v>0</v>
      </c>
      <c r="G4822">
        <f>'[2]Order Form'!F4771</f>
        <v>0</v>
      </c>
      <c r="H4822">
        <f>'[2]Order Form'!G4771</f>
        <v>0</v>
      </c>
      <c r="I4822">
        <f>'[2]Order Form'!H4771</f>
        <v>0</v>
      </c>
      <c r="J4822">
        <f>'[2]Order Form'!I4771</f>
        <v>0</v>
      </c>
      <c r="K4822">
        <f>'[2]Order Form'!J4771</f>
        <v>0</v>
      </c>
      <c r="L4822">
        <f>'[2]Order Form'!K4771</f>
        <v>0</v>
      </c>
      <c r="M4822">
        <f>'[2]Order Form'!L4581</f>
        <v>0</v>
      </c>
    </row>
    <row r="4823" spans="3:13" ht="15" hidden="1" customHeight="1" outlineLevel="1" x14ac:dyDescent="0.25">
      <c r="C4823" s="59" t="s">
        <v>37</v>
      </c>
      <c r="D4823" s="59" t="s">
        <v>37</v>
      </c>
      <c r="E4823">
        <f>'[2]Order Form'!D4772</f>
        <v>0</v>
      </c>
      <c r="F4823">
        <f>'[2]Order Form'!E4772</f>
        <v>0</v>
      </c>
      <c r="G4823">
        <f>'[2]Order Form'!F4772</f>
        <v>0</v>
      </c>
      <c r="H4823">
        <f>'[2]Order Form'!G4772</f>
        <v>0</v>
      </c>
      <c r="I4823">
        <f>'[2]Order Form'!H4772</f>
        <v>0</v>
      </c>
      <c r="J4823">
        <f>'[2]Order Form'!I4772</f>
        <v>0</v>
      </c>
      <c r="K4823">
        <f>'[2]Order Form'!J4772</f>
        <v>0</v>
      </c>
      <c r="L4823">
        <f>'[2]Order Form'!K4772</f>
        <v>0</v>
      </c>
      <c r="M4823">
        <f>'[2]Order Form'!L4582</f>
        <v>0</v>
      </c>
    </row>
    <row r="4824" spans="3:13" ht="15" hidden="1" customHeight="1" outlineLevel="1" x14ac:dyDescent="0.25">
      <c r="C4824" s="59" t="s">
        <v>37</v>
      </c>
      <c r="D4824" s="59" t="s">
        <v>37</v>
      </c>
      <c r="E4824">
        <f>'[2]Order Form'!D4773</f>
        <v>0</v>
      </c>
      <c r="F4824">
        <f>'[2]Order Form'!E4773</f>
        <v>0</v>
      </c>
      <c r="G4824">
        <f>'[2]Order Form'!F4773</f>
        <v>0</v>
      </c>
      <c r="H4824">
        <f>'[2]Order Form'!G4773</f>
        <v>0</v>
      </c>
      <c r="I4824">
        <f>'[2]Order Form'!H4773</f>
        <v>0</v>
      </c>
      <c r="J4824">
        <f>'[2]Order Form'!I4773</f>
        <v>0</v>
      </c>
      <c r="K4824">
        <f>'[2]Order Form'!J4773</f>
        <v>0</v>
      </c>
      <c r="L4824">
        <f>'[2]Order Form'!K4773</f>
        <v>0</v>
      </c>
      <c r="M4824">
        <f>'[2]Order Form'!L4583</f>
        <v>0</v>
      </c>
    </row>
    <row r="4825" spans="3:13" ht="15" hidden="1" customHeight="1" outlineLevel="1" x14ac:dyDescent="0.25">
      <c r="C4825" s="59" t="s">
        <v>37</v>
      </c>
      <c r="D4825" s="59" t="s">
        <v>37</v>
      </c>
      <c r="E4825">
        <f>'[2]Order Form'!D4774</f>
        <v>0</v>
      </c>
      <c r="F4825">
        <f>'[2]Order Form'!E4774</f>
        <v>0</v>
      </c>
      <c r="G4825">
        <f>'[2]Order Form'!F4774</f>
        <v>0</v>
      </c>
      <c r="H4825">
        <f>'[2]Order Form'!G4774</f>
        <v>0</v>
      </c>
      <c r="I4825">
        <f>'[2]Order Form'!H4774</f>
        <v>0</v>
      </c>
      <c r="J4825">
        <f>'[2]Order Form'!I4774</f>
        <v>0</v>
      </c>
      <c r="K4825">
        <f>'[2]Order Form'!J4774</f>
        <v>0</v>
      </c>
      <c r="L4825">
        <f>'[2]Order Form'!K4774</f>
        <v>0</v>
      </c>
      <c r="M4825">
        <f>'[2]Order Form'!L4584</f>
        <v>0</v>
      </c>
    </row>
    <row r="4826" spans="3:13" ht="15" hidden="1" customHeight="1" outlineLevel="1" x14ac:dyDescent="0.25">
      <c r="C4826" s="59" t="s">
        <v>37</v>
      </c>
      <c r="D4826" s="59" t="s">
        <v>37</v>
      </c>
      <c r="E4826">
        <f>'[2]Order Form'!D4775</f>
        <v>0</v>
      </c>
      <c r="F4826">
        <f>'[2]Order Form'!E4775</f>
        <v>0</v>
      </c>
      <c r="G4826">
        <f>'[2]Order Form'!F4775</f>
        <v>0</v>
      </c>
      <c r="H4826">
        <f>'[2]Order Form'!G4775</f>
        <v>0</v>
      </c>
      <c r="I4826">
        <f>'[2]Order Form'!H4775</f>
        <v>0</v>
      </c>
      <c r="J4826">
        <f>'[2]Order Form'!I4775</f>
        <v>0</v>
      </c>
      <c r="K4826">
        <f>'[2]Order Form'!J4775</f>
        <v>0</v>
      </c>
      <c r="L4826">
        <f>'[2]Order Form'!K4775</f>
        <v>0</v>
      </c>
      <c r="M4826">
        <f>'[2]Order Form'!L4585</f>
        <v>0</v>
      </c>
    </row>
    <row r="4827" spans="3:13" ht="15" hidden="1" customHeight="1" outlineLevel="1" x14ac:dyDescent="0.25">
      <c r="C4827" s="59" t="s">
        <v>37</v>
      </c>
      <c r="D4827" s="59" t="s">
        <v>37</v>
      </c>
      <c r="E4827">
        <f>'[2]Order Form'!D4776</f>
        <v>0</v>
      </c>
      <c r="F4827">
        <f>'[2]Order Form'!E4776</f>
        <v>0</v>
      </c>
      <c r="G4827">
        <f>'[2]Order Form'!F4776</f>
        <v>0</v>
      </c>
      <c r="H4827">
        <f>'[2]Order Form'!G4776</f>
        <v>0</v>
      </c>
      <c r="I4827">
        <f>'[2]Order Form'!H4776</f>
        <v>0</v>
      </c>
      <c r="J4827">
        <f>'[2]Order Form'!I4776</f>
        <v>0</v>
      </c>
      <c r="K4827">
        <f>'[2]Order Form'!J4776</f>
        <v>0</v>
      </c>
      <c r="L4827">
        <f>'[2]Order Form'!K4776</f>
        <v>0</v>
      </c>
      <c r="M4827">
        <f>'[2]Order Form'!L4586</f>
        <v>0</v>
      </c>
    </row>
    <row r="4828" spans="3:13" ht="15" hidden="1" customHeight="1" outlineLevel="1" x14ac:dyDescent="0.25">
      <c r="C4828" s="59" t="s">
        <v>37</v>
      </c>
      <c r="D4828" s="59" t="s">
        <v>37</v>
      </c>
      <c r="E4828">
        <f>'[2]Order Form'!D4777</f>
        <v>0</v>
      </c>
      <c r="F4828">
        <f>'[2]Order Form'!E4777</f>
        <v>0</v>
      </c>
      <c r="G4828">
        <f>'[2]Order Form'!F4777</f>
        <v>0</v>
      </c>
      <c r="H4828">
        <f>'[2]Order Form'!G4777</f>
        <v>0</v>
      </c>
      <c r="I4828">
        <f>'[2]Order Form'!H4777</f>
        <v>0</v>
      </c>
      <c r="J4828">
        <f>'[2]Order Form'!I4777</f>
        <v>0</v>
      </c>
      <c r="K4828">
        <f>'[2]Order Form'!J4777</f>
        <v>0</v>
      </c>
      <c r="L4828">
        <f>'[2]Order Form'!K4777</f>
        <v>0</v>
      </c>
      <c r="M4828">
        <f>'[2]Order Form'!L4587</f>
        <v>0</v>
      </c>
    </row>
    <row r="4829" spans="3:13" ht="15" hidden="1" customHeight="1" outlineLevel="1" x14ac:dyDescent="0.25">
      <c r="C4829" s="59" t="s">
        <v>37</v>
      </c>
      <c r="D4829" s="59" t="s">
        <v>37</v>
      </c>
      <c r="E4829">
        <f>'[2]Order Form'!D4778</f>
        <v>0</v>
      </c>
      <c r="F4829">
        <f>'[2]Order Form'!E4778</f>
        <v>0</v>
      </c>
      <c r="G4829">
        <f>'[2]Order Form'!F4778</f>
        <v>0</v>
      </c>
      <c r="H4829">
        <f>'[2]Order Form'!G4778</f>
        <v>0</v>
      </c>
      <c r="I4829">
        <f>'[2]Order Form'!H4778</f>
        <v>0</v>
      </c>
      <c r="J4829">
        <f>'[2]Order Form'!I4778</f>
        <v>0</v>
      </c>
      <c r="K4829">
        <f>'[2]Order Form'!J4778</f>
        <v>0</v>
      </c>
      <c r="L4829">
        <f>'[2]Order Form'!K4778</f>
        <v>0</v>
      </c>
      <c r="M4829">
        <f>'[2]Order Form'!L4588</f>
        <v>0</v>
      </c>
    </row>
    <row r="4830" spans="3:13" ht="15" hidden="1" customHeight="1" outlineLevel="1" x14ac:dyDescent="0.25">
      <c r="C4830" s="59" t="s">
        <v>37</v>
      </c>
      <c r="D4830" s="59" t="s">
        <v>37</v>
      </c>
      <c r="E4830">
        <f>'[2]Order Form'!D4779</f>
        <v>0</v>
      </c>
      <c r="F4830">
        <f>'[2]Order Form'!E4779</f>
        <v>0</v>
      </c>
      <c r="G4830">
        <f>'[2]Order Form'!F4779</f>
        <v>0</v>
      </c>
      <c r="H4830">
        <f>'[2]Order Form'!G4779</f>
        <v>0</v>
      </c>
      <c r="I4830">
        <f>'[2]Order Form'!H4779</f>
        <v>0</v>
      </c>
      <c r="J4830">
        <f>'[2]Order Form'!I4779</f>
        <v>0</v>
      </c>
      <c r="K4830">
        <f>'[2]Order Form'!J4779</f>
        <v>0</v>
      </c>
      <c r="L4830">
        <f>'[2]Order Form'!K4779</f>
        <v>0</v>
      </c>
      <c r="M4830">
        <f>'[2]Order Form'!L4589</f>
        <v>0</v>
      </c>
    </row>
    <row r="4831" spans="3:13" ht="15" hidden="1" customHeight="1" outlineLevel="1" x14ac:dyDescent="0.25">
      <c r="C4831" s="59" t="s">
        <v>37</v>
      </c>
      <c r="D4831" s="59" t="s">
        <v>37</v>
      </c>
      <c r="E4831">
        <f>'[2]Order Form'!D4780</f>
        <v>0</v>
      </c>
      <c r="F4831">
        <f>'[2]Order Form'!E4780</f>
        <v>0</v>
      </c>
      <c r="G4831">
        <f>'[2]Order Form'!F4780</f>
        <v>0</v>
      </c>
      <c r="H4831">
        <f>'[2]Order Form'!G4780</f>
        <v>0</v>
      </c>
      <c r="I4831">
        <f>'[2]Order Form'!H4780</f>
        <v>0</v>
      </c>
      <c r="J4831">
        <f>'[2]Order Form'!I4780</f>
        <v>0</v>
      </c>
      <c r="K4831">
        <f>'[2]Order Form'!J4780</f>
        <v>0</v>
      </c>
      <c r="L4831">
        <f>'[2]Order Form'!K4780</f>
        <v>0</v>
      </c>
      <c r="M4831">
        <f>'[2]Order Form'!L4590</f>
        <v>0</v>
      </c>
    </row>
    <row r="4832" spans="3:13" ht="15" hidden="1" customHeight="1" outlineLevel="1" x14ac:dyDescent="0.25">
      <c r="C4832" s="59" t="s">
        <v>37</v>
      </c>
      <c r="D4832" s="59" t="s">
        <v>37</v>
      </c>
      <c r="E4832">
        <f>'[2]Order Form'!D4781</f>
        <v>0</v>
      </c>
      <c r="F4832">
        <f>'[2]Order Form'!E4781</f>
        <v>0</v>
      </c>
      <c r="G4832">
        <f>'[2]Order Form'!F4781</f>
        <v>0</v>
      </c>
      <c r="H4832">
        <f>'[2]Order Form'!G4781</f>
        <v>0</v>
      </c>
      <c r="I4832">
        <f>'[2]Order Form'!H4781</f>
        <v>0</v>
      </c>
      <c r="J4832">
        <f>'[2]Order Form'!I4781</f>
        <v>0</v>
      </c>
      <c r="K4832">
        <f>'[2]Order Form'!J4781</f>
        <v>0</v>
      </c>
      <c r="L4832">
        <f>'[2]Order Form'!K4781</f>
        <v>0</v>
      </c>
      <c r="M4832">
        <f>'[2]Order Form'!L4591</f>
        <v>0</v>
      </c>
    </row>
    <row r="4833" spans="3:13" ht="15" hidden="1" customHeight="1" outlineLevel="1" x14ac:dyDescent="0.25">
      <c r="C4833" s="59" t="s">
        <v>37</v>
      </c>
      <c r="D4833" s="59" t="s">
        <v>37</v>
      </c>
      <c r="E4833">
        <f>'[2]Order Form'!D4782</f>
        <v>0</v>
      </c>
      <c r="F4833">
        <f>'[2]Order Form'!E4782</f>
        <v>0</v>
      </c>
      <c r="G4833">
        <f>'[2]Order Form'!F4782</f>
        <v>0</v>
      </c>
      <c r="H4833">
        <f>'[2]Order Form'!G4782</f>
        <v>0</v>
      </c>
      <c r="I4833">
        <f>'[2]Order Form'!H4782</f>
        <v>0</v>
      </c>
      <c r="J4833">
        <f>'[2]Order Form'!I4782</f>
        <v>0</v>
      </c>
      <c r="K4833">
        <f>'[2]Order Form'!J4782</f>
        <v>0</v>
      </c>
      <c r="L4833">
        <f>'[2]Order Form'!K4782</f>
        <v>0</v>
      </c>
      <c r="M4833">
        <f>'[2]Order Form'!L4592</f>
        <v>0</v>
      </c>
    </row>
    <row r="4834" spans="3:13" ht="15" hidden="1" customHeight="1" outlineLevel="1" x14ac:dyDescent="0.25">
      <c r="C4834" s="59" t="s">
        <v>37</v>
      </c>
      <c r="D4834" s="59" t="s">
        <v>37</v>
      </c>
      <c r="E4834">
        <f>'[2]Order Form'!D4783</f>
        <v>0</v>
      </c>
      <c r="F4834">
        <f>'[2]Order Form'!E4783</f>
        <v>0</v>
      </c>
      <c r="G4834">
        <f>'[2]Order Form'!F4783</f>
        <v>0</v>
      </c>
      <c r="H4834">
        <f>'[2]Order Form'!G4783</f>
        <v>0</v>
      </c>
      <c r="I4834">
        <f>'[2]Order Form'!H4783</f>
        <v>0</v>
      </c>
      <c r="J4834">
        <f>'[2]Order Form'!I4783</f>
        <v>0</v>
      </c>
      <c r="K4834">
        <f>'[2]Order Form'!J4783</f>
        <v>0</v>
      </c>
      <c r="L4834">
        <f>'[2]Order Form'!K4783</f>
        <v>0</v>
      </c>
      <c r="M4834">
        <f>'[2]Order Form'!L4593</f>
        <v>0</v>
      </c>
    </row>
    <row r="4835" spans="3:13" ht="15" hidden="1" customHeight="1" outlineLevel="1" x14ac:dyDescent="0.25">
      <c r="C4835" s="59" t="s">
        <v>37</v>
      </c>
      <c r="D4835" s="59" t="s">
        <v>37</v>
      </c>
      <c r="E4835">
        <f>'[2]Order Form'!D4784</f>
        <v>0</v>
      </c>
      <c r="F4835">
        <f>'[2]Order Form'!E4784</f>
        <v>0</v>
      </c>
      <c r="G4835">
        <f>'[2]Order Form'!F4784</f>
        <v>0</v>
      </c>
      <c r="H4835">
        <f>'[2]Order Form'!G4784</f>
        <v>0</v>
      </c>
      <c r="I4835">
        <f>'[2]Order Form'!H4784</f>
        <v>0</v>
      </c>
      <c r="J4835">
        <f>'[2]Order Form'!I4784</f>
        <v>0</v>
      </c>
      <c r="K4835">
        <f>'[2]Order Form'!J4784</f>
        <v>0</v>
      </c>
      <c r="L4835">
        <f>'[2]Order Form'!K4784</f>
        <v>0</v>
      </c>
      <c r="M4835">
        <f>'[2]Order Form'!L4594</f>
        <v>0</v>
      </c>
    </row>
    <row r="4836" spans="3:13" ht="15" hidden="1" customHeight="1" outlineLevel="1" x14ac:dyDescent="0.25">
      <c r="C4836" s="59" t="s">
        <v>37</v>
      </c>
      <c r="D4836" s="59" t="s">
        <v>37</v>
      </c>
      <c r="E4836">
        <f>'[2]Order Form'!D4785</f>
        <v>0</v>
      </c>
      <c r="F4836">
        <f>'[2]Order Form'!E4785</f>
        <v>0</v>
      </c>
      <c r="G4836">
        <f>'[2]Order Form'!F4785</f>
        <v>0</v>
      </c>
      <c r="H4836">
        <f>'[2]Order Form'!G4785</f>
        <v>0</v>
      </c>
      <c r="I4836">
        <f>'[2]Order Form'!H4785</f>
        <v>0</v>
      </c>
      <c r="J4836">
        <f>'[2]Order Form'!I4785</f>
        <v>0</v>
      </c>
      <c r="K4836">
        <f>'[2]Order Form'!J4785</f>
        <v>0</v>
      </c>
      <c r="L4836">
        <f>'[2]Order Form'!K4785</f>
        <v>0</v>
      </c>
      <c r="M4836">
        <f>'[2]Order Form'!L4595</f>
        <v>0</v>
      </c>
    </row>
    <row r="4837" spans="3:13" ht="15" hidden="1" customHeight="1" outlineLevel="1" x14ac:dyDescent="0.25">
      <c r="C4837" s="59" t="s">
        <v>37</v>
      </c>
      <c r="D4837" s="59" t="s">
        <v>37</v>
      </c>
      <c r="E4837">
        <f>'[2]Order Form'!D4786</f>
        <v>0</v>
      </c>
      <c r="F4837">
        <f>'[2]Order Form'!E4786</f>
        <v>0</v>
      </c>
      <c r="G4837">
        <f>'[2]Order Form'!F4786</f>
        <v>0</v>
      </c>
      <c r="H4837">
        <f>'[2]Order Form'!G4786</f>
        <v>0</v>
      </c>
      <c r="I4837">
        <f>'[2]Order Form'!H4786</f>
        <v>0</v>
      </c>
      <c r="J4837">
        <f>'[2]Order Form'!I4786</f>
        <v>0</v>
      </c>
      <c r="K4837">
        <f>'[2]Order Form'!J4786</f>
        <v>0</v>
      </c>
      <c r="L4837">
        <f>'[2]Order Form'!K4786</f>
        <v>0</v>
      </c>
      <c r="M4837">
        <f>'[2]Order Form'!L4596</f>
        <v>0</v>
      </c>
    </row>
    <row r="4838" spans="3:13" ht="15" hidden="1" customHeight="1" outlineLevel="1" x14ac:dyDescent="0.25">
      <c r="C4838" s="59" t="s">
        <v>37</v>
      </c>
      <c r="D4838" s="59" t="s">
        <v>37</v>
      </c>
      <c r="E4838">
        <f>'[2]Order Form'!D4787</f>
        <v>0</v>
      </c>
      <c r="F4838">
        <f>'[2]Order Form'!E4787</f>
        <v>0</v>
      </c>
      <c r="G4838">
        <f>'[2]Order Form'!F4787</f>
        <v>0</v>
      </c>
      <c r="H4838">
        <f>'[2]Order Form'!G4787</f>
        <v>0</v>
      </c>
      <c r="I4838">
        <f>'[2]Order Form'!H4787</f>
        <v>0</v>
      </c>
      <c r="J4838">
        <f>'[2]Order Form'!I4787</f>
        <v>0</v>
      </c>
      <c r="K4838">
        <f>'[2]Order Form'!J4787</f>
        <v>0</v>
      </c>
      <c r="L4838">
        <f>'[2]Order Form'!K4787</f>
        <v>0</v>
      </c>
      <c r="M4838">
        <f>'[2]Order Form'!L4597</f>
        <v>0</v>
      </c>
    </row>
    <row r="4839" spans="3:13" ht="15" hidden="1" customHeight="1" outlineLevel="1" x14ac:dyDescent="0.25">
      <c r="C4839" s="59" t="s">
        <v>37</v>
      </c>
      <c r="D4839" s="59" t="s">
        <v>37</v>
      </c>
      <c r="E4839">
        <f>'[2]Order Form'!D4788</f>
        <v>0</v>
      </c>
      <c r="F4839">
        <f>'[2]Order Form'!E4788</f>
        <v>0</v>
      </c>
      <c r="G4839">
        <f>'[2]Order Form'!F4788</f>
        <v>0</v>
      </c>
      <c r="H4839">
        <f>'[2]Order Form'!G4788</f>
        <v>0</v>
      </c>
      <c r="I4839">
        <f>'[2]Order Form'!H4788</f>
        <v>0</v>
      </c>
      <c r="J4839">
        <f>'[2]Order Form'!I4788</f>
        <v>0</v>
      </c>
      <c r="K4839">
        <f>'[2]Order Form'!J4788</f>
        <v>0</v>
      </c>
      <c r="L4839">
        <f>'[2]Order Form'!K4788</f>
        <v>0</v>
      </c>
      <c r="M4839">
        <f>'[2]Order Form'!L4598</f>
        <v>0</v>
      </c>
    </row>
    <row r="4840" spans="3:13" ht="15" hidden="1" customHeight="1" outlineLevel="1" x14ac:dyDescent="0.25">
      <c r="C4840" s="59" t="s">
        <v>37</v>
      </c>
      <c r="D4840" s="59" t="s">
        <v>37</v>
      </c>
      <c r="E4840">
        <f>'[2]Order Form'!D4789</f>
        <v>0</v>
      </c>
      <c r="F4840">
        <f>'[2]Order Form'!E4789</f>
        <v>0</v>
      </c>
      <c r="G4840">
        <f>'[2]Order Form'!F4789</f>
        <v>0</v>
      </c>
      <c r="H4840">
        <f>'[2]Order Form'!G4789</f>
        <v>0</v>
      </c>
      <c r="I4840">
        <f>'[2]Order Form'!H4789</f>
        <v>0</v>
      </c>
      <c r="J4840">
        <f>'[2]Order Form'!I4789</f>
        <v>0</v>
      </c>
      <c r="K4840">
        <f>'[2]Order Form'!J4789</f>
        <v>0</v>
      </c>
      <c r="L4840">
        <f>'[2]Order Form'!K4789</f>
        <v>0</v>
      </c>
      <c r="M4840">
        <f>'[2]Order Form'!L4599</f>
        <v>0</v>
      </c>
    </row>
    <row r="4841" spans="3:13" ht="15" hidden="1" customHeight="1" outlineLevel="1" x14ac:dyDescent="0.25">
      <c r="C4841" s="59" t="s">
        <v>37</v>
      </c>
      <c r="D4841" s="59" t="s">
        <v>37</v>
      </c>
      <c r="E4841">
        <f>'[2]Order Form'!D4790</f>
        <v>0</v>
      </c>
      <c r="F4841">
        <f>'[2]Order Form'!E4790</f>
        <v>0</v>
      </c>
      <c r="G4841">
        <f>'[2]Order Form'!F4790</f>
        <v>0</v>
      </c>
      <c r="H4841">
        <f>'[2]Order Form'!G4790</f>
        <v>0</v>
      </c>
      <c r="I4841">
        <f>'[2]Order Form'!H4790</f>
        <v>0</v>
      </c>
      <c r="J4841">
        <f>'[2]Order Form'!I4790</f>
        <v>0</v>
      </c>
      <c r="K4841">
        <f>'[2]Order Form'!J4790</f>
        <v>0</v>
      </c>
      <c r="L4841">
        <f>'[2]Order Form'!K4790</f>
        <v>0</v>
      </c>
      <c r="M4841">
        <f>'[2]Order Form'!L4600</f>
        <v>0</v>
      </c>
    </row>
    <row r="4842" spans="3:13" ht="15" hidden="1" customHeight="1" outlineLevel="1" x14ac:dyDescent="0.25">
      <c r="C4842" s="59" t="s">
        <v>37</v>
      </c>
      <c r="D4842" s="59" t="s">
        <v>37</v>
      </c>
      <c r="E4842">
        <f>'[2]Order Form'!D4791</f>
        <v>0</v>
      </c>
      <c r="F4842">
        <f>'[2]Order Form'!E4791</f>
        <v>0</v>
      </c>
      <c r="G4842">
        <f>'[2]Order Form'!F4791</f>
        <v>0</v>
      </c>
      <c r="H4842">
        <f>'[2]Order Form'!G4791</f>
        <v>0</v>
      </c>
      <c r="I4842">
        <f>'[2]Order Form'!H4791</f>
        <v>0</v>
      </c>
      <c r="J4842">
        <f>'[2]Order Form'!I4791</f>
        <v>0</v>
      </c>
      <c r="K4842">
        <f>'[2]Order Form'!J4791</f>
        <v>0</v>
      </c>
      <c r="L4842">
        <f>'[2]Order Form'!K4791</f>
        <v>0</v>
      </c>
      <c r="M4842">
        <f>'[2]Order Form'!L4601</f>
        <v>0</v>
      </c>
    </row>
    <row r="4843" spans="3:13" ht="15" hidden="1" customHeight="1" outlineLevel="1" x14ac:dyDescent="0.25">
      <c r="C4843" s="59" t="s">
        <v>37</v>
      </c>
      <c r="D4843" s="59" t="s">
        <v>37</v>
      </c>
      <c r="E4843">
        <f>'[2]Order Form'!D4792</f>
        <v>0</v>
      </c>
      <c r="F4843">
        <f>'[2]Order Form'!E4792</f>
        <v>0</v>
      </c>
      <c r="G4843">
        <f>'[2]Order Form'!F4792</f>
        <v>0</v>
      </c>
      <c r="H4843">
        <f>'[2]Order Form'!G4792</f>
        <v>0</v>
      </c>
      <c r="I4843">
        <f>'[2]Order Form'!H4792</f>
        <v>0</v>
      </c>
      <c r="J4843">
        <f>'[2]Order Form'!I4792</f>
        <v>0</v>
      </c>
      <c r="K4843">
        <f>'[2]Order Form'!J4792</f>
        <v>0</v>
      </c>
      <c r="L4843">
        <f>'[2]Order Form'!K4792</f>
        <v>0</v>
      </c>
      <c r="M4843">
        <f>'[2]Order Form'!L4602</f>
        <v>0</v>
      </c>
    </row>
    <row r="4844" spans="3:13" ht="15" hidden="1" customHeight="1" outlineLevel="1" x14ac:dyDescent="0.25">
      <c r="C4844" s="59" t="s">
        <v>37</v>
      </c>
      <c r="D4844" s="59" t="s">
        <v>37</v>
      </c>
      <c r="E4844">
        <f>'[2]Order Form'!D4793</f>
        <v>0</v>
      </c>
      <c r="F4844">
        <f>'[2]Order Form'!E4793</f>
        <v>0</v>
      </c>
      <c r="G4844">
        <f>'[2]Order Form'!F4793</f>
        <v>0</v>
      </c>
      <c r="H4844">
        <f>'[2]Order Form'!G4793</f>
        <v>0</v>
      </c>
      <c r="I4844">
        <f>'[2]Order Form'!H4793</f>
        <v>0</v>
      </c>
      <c r="J4844">
        <f>'[2]Order Form'!I4793</f>
        <v>0</v>
      </c>
      <c r="K4844">
        <f>'[2]Order Form'!J4793</f>
        <v>0</v>
      </c>
      <c r="L4844">
        <f>'[2]Order Form'!K4793</f>
        <v>0</v>
      </c>
      <c r="M4844">
        <f>'[2]Order Form'!L4603</f>
        <v>0</v>
      </c>
    </row>
    <row r="4845" spans="3:13" ht="15" hidden="1" customHeight="1" outlineLevel="1" x14ac:dyDescent="0.25">
      <c r="C4845" s="59" t="s">
        <v>37</v>
      </c>
      <c r="D4845" s="59" t="s">
        <v>37</v>
      </c>
      <c r="E4845">
        <f>'[2]Order Form'!D4794</f>
        <v>0</v>
      </c>
      <c r="F4845">
        <f>'[2]Order Form'!E4794</f>
        <v>0</v>
      </c>
      <c r="G4845">
        <f>'[2]Order Form'!F4794</f>
        <v>0</v>
      </c>
      <c r="H4845">
        <f>'[2]Order Form'!G4794</f>
        <v>0</v>
      </c>
      <c r="I4845">
        <f>'[2]Order Form'!H4794</f>
        <v>0</v>
      </c>
      <c r="J4845">
        <f>'[2]Order Form'!I4794</f>
        <v>0</v>
      </c>
      <c r="K4845">
        <f>'[2]Order Form'!J4794</f>
        <v>0</v>
      </c>
      <c r="L4845">
        <f>'[2]Order Form'!K4794</f>
        <v>0</v>
      </c>
      <c r="M4845">
        <f>'[2]Order Form'!L4604</f>
        <v>0</v>
      </c>
    </row>
    <row r="4846" spans="3:13" ht="15" hidden="1" customHeight="1" outlineLevel="1" x14ac:dyDescent="0.25">
      <c r="C4846" s="59" t="s">
        <v>37</v>
      </c>
      <c r="D4846" s="59" t="s">
        <v>37</v>
      </c>
      <c r="E4846">
        <f>'[2]Order Form'!D4795</f>
        <v>0</v>
      </c>
      <c r="F4846">
        <f>'[2]Order Form'!E4795</f>
        <v>0</v>
      </c>
      <c r="G4846">
        <f>'[2]Order Form'!F4795</f>
        <v>0</v>
      </c>
      <c r="H4846">
        <f>'[2]Order Form'!G4795</f>
        <v>0</v>
      </c>
      <c r="I4846">
        <f>'[2]Order Form'!H4795</f>
        <v>0</v>
      </c>
      <c r="J4846">
        <f>'[2]Order Form'!I4795</f>
        <v>0</v>
      </c>
      <c r="K4846">
        <f>'[2]Order Form'!J4795</f>
        <v>0</v>
      </c>
      <c r="L4846">
        <f>'[2]Order Form'!K4795</f>
        <v>0</v>
      </c>
      <c r="M4846">
        <f>'[2]Order Form'!L4605</f>
        <v>0</v>
      </c>
    </row>
    <row r="4847" spans="3:13" ht="15" hidden="1" customHeight="1" outlineLevel="1" x14ac:dyDescent="0.25">
      <c r="C4847" s="59" t="s">
        <v>37</v>
      </c>
      <c r="D4847" s="59" t="s">
        <v>37</v>
      </c>
      <c r="E4847">
        <f>'[2]Order Form'!D4796</f>
        <v>0</v>
      </c>
      <c r="F4847">
        <f>'[2]Order Form'!E4796</f>
        <v>0</v>
      </c>
      <c r="G4847">
        <f>'[2]Order Form'!F4796</f>
        <v>0</v>
      </c>
      <c r="H4847">
        <f>'[2]Order Form'!G4796</f>
        <v>0</v>
      </c>
      <c r="I4847">
        <f>'[2]Order Form'!H4796</f>
        <v>0</v>
      </c>
      <c r="J4847">
        <f>'[2]Order Form'!I4796</f>
        <v>0</v>
      </c>
      <c r="K4847">
        <f>'[2]Order Form'!J4796</f>
        <v>0</v>
      </c>
      <c r="L4847">
        <f>'[2]Order Form'!K4796</f>
        <v>0</v>
      </c>
      <c r="M4847">
        <f>'[2]Order Form'!L4606</f>
        <v>0</v>
      </c>
    </row>
    <row r="4848" spans="3:13" ht="15" hidden="1" customHeight="1" outlineLevel="1" x14ac:dyDescent="0.25">
      <c r="C4848" s="59" t="s">
        <v>37</v>
      </c>
      <c r="D4848" s="59" t="s">
        <v>37</v>
      </c>
      <c r="E4848">
        <f>'[2]Order Form'!D4797</f>
        <v>0</v>
      </c>
      <c r="F4848">
        <f>'[2]Order Form'!E4797</f>
        <v>0</v>
      </c>
      <c r="G4848">
        <f>'[2]Order Form'!F4797</f>
        <v>0</v>
      </c>
      <c r="H4848">
        <f>'[2]Order Form'!G4797</f>
        <v>0</v>
      </c>
      <c r="I4848">
        <f>'[2]Order Form'!H4797</f>
        <v>0</v>
      </c>
      <c r="J4848">
        <f>'[2]Order Form'!I4797</f>
        <v>0</v>
      </c>
      <c r="K4848">
        <f>'[2]Order Form'!J4797</f>
        <v>0</v>
      </c>
      <c r="L4848">
        <f>'[2]Order Form'!K4797</f>
        <v>0</v>
      </c>
      <c r="M4848">
        <f>'[2]Order Form'!L4607</f>
        <v>0</v>
      </c>
    </row>
    <row r="4849" spans="3:13" ht="15" hidden="1" customHeight="1" outlineLevel="1" x14ac:dyDescent="0.25">
      <c r="C4849" s="59" t="s">
        <v>37</v>
      </c>
      <c r="D4849" s="59" t="s">
        <v>37</v>
      </c>
      <c r="E4849">
        <f>'[2]Order Form'!D4798</f>
        <v>0</v>
      </c>
      <c r="F4849">
        <f>'[2]Order Form'!E4798</f>
        <v>0</v>
      </c>
      <c r="G4849">
        <f>'[2]Order Form'!F4798</f>
        <v>0</v>
      </c>
      <c r="H4849">
        <f>'[2]Order Form'!G4798</f>
        <v>0</v>
      </c>
      <c r="I4849">
        <f>'[2]Order Form'!H4798</f>
        <v>0</v>
      </c>
      <c r="J4849">
        <f>'[2]Order Form'!I4798</f>
        <v>0</v>
      </c>
      <c r="K4849">
        <f>'[2]Order Form'!J4798</f>
        <v>0</v>
      </c>
      <c r="L4849">
        <f>'[2]Order Form'!K4798</f>
        <v>0</v>
      </c>
      <c r="M4849">
        <f>'[2]Order Form'!L4608</f>
        <v>0</v>
      </c>
    </row>
    <row r="4850" spans="3:13" ht="15" hidden="1" customHeight="1" outlineLevel="1" x14ac:dyDescent="0.25">
      <c r="C4850" s="59" t="s">
        <v>37</v>
      </c>
      <c r="D4850" s="59" t="s">
        <v>37</v>
      </c>
      <c r="E4850">
        <f>'[2]Order Form'!D4799</f>
        <v>0</v>
      </c>
      <c r="F4850">
        <f>'[2]Order Form'!E4799</f>
        <v>0</v>
      </c>
      <c r="G4850">
        <f>'[2]Order Form'!F4799</f>
        <v>0</v>
      </c>
      <c r="H4850">
        <f>'[2]Order Form'!G4799</f>
        <v>0</v>
      </c>
      <c r="I4850">
        <f>'[2]Order Form'!H4799</f>
        <v>0</v>
      </c>
      <c r="J4850">
        <f>'[2]Order Form'!I4799</f>
        <v>0</v>
      </c>
      <c r="K4850">
        <f>'[2]Order Form'!J4799</f>
        <v>0</v>
      </c>
      <c r="L4850">
        <f>'[2]Order Form'!K4799</f>
        <v>0</v>
      </c>
      <c r="M4850">
        <f>'[2]Order Form'!L4609</f>
        <v>0</v>
      </c>
    </row>
    <row r="4851" spans="3:13" ht="15" hidden="1" customHeight="1" outlineLevel="1" x14ac:dyDescent="0.25">
      <c r="C4851" s="59" t="s">
        <v>37</v>
      </c>
      <c r="D4851" s="59" t="s">
        <v>37</v>
      </c>
      <c r="E4851">
        <f>'[2]Order Form'!D4800</f>
        <v>0</v>
      </c>
      <c r="F4851">
        <f>'[2]Order Form'!E4800</f>
        <v>0</v>
      </c>
      <c r="G4851">
        <f>'[2]Order Form'!F4800</f>
        <v>0</v>
      </c>
      <c r="H4851">
        <f>'[2]Order Form'!G4800</f>
        <v>0</v>
      </c>
      <c r="I4851">
        <f>'[2]Order Form'!H4800</f>
        <v>0</v>
      </c>
      <c r="J4851">
        <f>'[2]Order Form'!I4800</f>
        <v>0</v>
      </c>
      <c r="K4851">
        <f>'[2]Order Form'!J4800</f>
        <v>0</v>
      </c>
      <c r="L4851">
        <f>'[2]Order Form'!K4800</f>
        <v>0</v>
      </c>
      <c r="M4851">
        <f>'[2]Order Form'!L4610</f>
        <v>0</v>
      </c>
    </row>
    <row r="4852" spans="3:13" ht="15" hidden="1" customHeight="1" outlineLevel="1" x14ac:dyDescent="0.25">
      <c r="C4852" s="59" t="s">
        <v>37</v>
      </c>
      <c r="D4852" s="59" t="s">
        <v>37</v>
      </c>
      <c r="E4852">
        <f>'[2]Order Form'!D4801</f>
        <v>0</v>
      </c>
      <c r="F4852">
        <f>'[2]Order Form'!E4801</f>
        <v>0</v>
      </c>
      <c r="G4852">
        <f>'[2]Order Form'!F4801</f>
        <v>0</v>
      </c>
      <c r="H4852">
        <f>'[2]Order Form'!G4801</f>
        <v>0</v>
      </c>
      <c r="I4852">
        <f>'[2]Order Form'!H4801</f>
        <v>0</v>
      </c>
      <c r="J4852">
        <f>'[2]Order Form'!I4801</f>
        <v>0</v>
      </c>
      <c r="K4852">
        <f>'[2]Order Form'!J4801</f>
        <v>0</v>
      </c>
      <c r="L4852">
        <f>'[2]Order Form'!K4801</f>
        <v>0</v>
      </c>
      <c r="M4852">
        <f>'[2]Order Form'!L4611</f>
        <v>0</v>
      </c>
    </row>
    <row r="4853" spans="3:13" ht="15" hidden="1" customHeight="1" outlineLevel="1" x14ac:dyDescent="0.25">
      <c r="C4853" s="59" t="s">
        <v>37</v>
      </c>
      <c r="D4853" s="59" t="s">
        <v>37</v>
      </c>
      <c r="E4853">
        <f>'[2]Order Form'!D4802</f>
        <v>0</v>
      </c>
      <c r="F4853">
        <f>'[2]Order Form'!E4802</f>
        <v>0</v>
      </c>
      <c r="G4853">
        <f>'[2]Order Form'!F4802</f>
        <v>0</v>
      </c>
      <c r="H4853">
        <f>'[2]Order Form'!G4802</f>
        <v>0</v>
      </c>
      <c r="I4853">
        <f>'[2]Order Form'!H4802</f>
        <v>0</v>
      </c>
      <c r="J4853">
        <f>'[2]Order Form'!I4802</f>
        <v>0</v>
      </c>
      <c r="K4853">
        <f>'[2]Order Form'!J4802</f>
        <v>0</v>
      </c>
      <c r="L4853">
        <f>'[2]Order Form'!K4802</f>
        <v>0</v>
      </c>
      <c r="M4853">
        <f>'[2]Order Form'!L4612</f>
        <v>0</v>
      </c>
    </row>
    <row r="4854" spans="3:13" ht="15" hidden="1" customHeight="1" outlineLevel="1" x14ac:dyDescent="0.25">
      <c r="C4854" s="59" t="s">
        <v>37</v>
      </c>
      <c r="D4854" s="59" t="s">
        <v>37</v>
      </c>
      <c r="E4854">
        <f>'[2]Order Form'!D4803</f>
        <v>0</v>
      </c>
      <c r="F4854">
        <f>'[2]Order Form'!E4803</f>
        <v>0</v>
      </c>
      <c r="G4854">
        <f>'[2]Order Form'!F4803</f>
        <v>0</v>
      </c>
      <c r="H4854">
        <f>'[2]Order Form'!G4803</f>
        <v>0</v>
      </c>
      <c r="I4854">
        <f>'[2]Order Form'!H4803</f>
        <v>0</v>
      </c>
      <c r="J4854">
        <f>'[2]Order Form'!I4803</f>
        <v>0</v>
      </c>
      <c r="K4854">
        <f>'[2]Order Form'!J4803</f>
        <v>0</v>
      </c>
      <c r="L4854">
        <f>'[2]Order Form'!K4803</f>
        <v>0</v>
      </c>
      <c r="M4854">
        <f>'[2]Order Form'!L4613</f>
        <v>0</v>
      </c>
    </row>
    <row r="4855" spans="3:13" ht="15" hidden="1" customHeight="1" outlineLevel="1" x14ac:dyDescent="0.25">
      <c r="C4855" s="59" t="s">
        <v>37</v>
      </c>
      <c r="D4855" s="59" t="s">
        <v>37</v>
      </c>
      <c r="E4855">
        <f>'[2]Order Form'!D4804</f>
        <v>0</v>
      </c>
      <c r="F4855">
        <f>'[2]Order Form'!E4804</f>
        <v>0</v>
      </c>
      <c r="G4855">
        <f>'[2]Order Form'!F4804</f>
        <v>0</v>
      </c>
      <c r="H4855">
        <f>'[2]Order Form'!G4804</f>
        <v>0</v>
      </c>
      <c r="I4855">
        <f>'[2]Order Form'!H4804</f>
        <v>0</v>
      </c>
      <c r="J4855">
        <f>'[2]Order Form'!I4804</f>
        <v>0</v>
      </c>
      <c r="K4855">
        <f>'[2]Order Form'!J4804</f>
        <v>0</v>
      </c>
      <c r="L4855">
        <f>'[2]Order Form'!K4804</f>
        <v>0</v>
      </c>
      <c r="M4855">
        <f>'[2]Order Form'!L4614</f>
        <v>0</v>
      </c>
    </row>
    <row r="4856" spans="3:13" ht="15" hidden="1" customHeight="1" outlineLevel="1" x14ac:dyDescent="0.25">
      <c r="C4856" s="59" t="s">
        <v>37</v>
      </c>
      <c r="D4856" s="59" t="s">
        <v>37</v>
      </c>
      <c r="E4856">
        <f>'[2]Order Form'!D4805</f>
        <v>0</v>
      </c>
      <c r="F4856">
        <f>'[2]Order Form'!E4805</f>
        <v>0</v>
      </c>
      <c r="G4856">
        <f>'[2]Order Form'!F4805</f>
        <v>0</v>
      </c>
      <c r="H4856">
        <f>'[2]Order Form'!G4805</f>
        <v>0</v>
      </c>
      <c r="I4856">
        <f>'[2]Order Form'!H4805</f>
        <v>0</v>
      </c>
      <c r="J4856">
        <f>'[2]Order Form'!I4805</f>
        <v>0</v>
      </c>
      <c r="K4856">
        <f>'[2]Order Form'!J4805</f>
        <v>0</v>
      </c>
      <c r="L4856">
        <f>'[2]Order Form'!K4805</f>
        <v>0</v>
      </c>
      <c r="M4856">
        <f>'[2]Order Form'!L4615</f>
        <v>0</v>
      </c>
    </row>
    <row r="4857" spans="3:13" ht="15" hidden="1" customHeight="1" outlineLevel="1" x14ac:dyDescent="0.25">
      <c r="C4857" s="59" t="s">
        <v>37</v>
      </c>
      <c r="D4857" s="59" t="s">
        <v>37</v>
      </c>
      <c r="E4857">
        <f>'[2]Order Form'!D4806</f>
        <v>0</v>
      </c>
      <c r="F4857">
        <f>'[2]Order Form'!E4806</f>
        <v>0</v>
      </c>
      <c r="G4857">
        <f>'[2]Order Form'!F4806</f>
        <v>0</v>
      </c>
      <c r="H4857">
        <f>'[2]Order Form'!G4806</f>
        <v>0</v>
      </c>
      <c r="I4857">
        <f>'[2]Order Form'!H4806</f>
        <v>0</v>
      </c>
      <c r="J4857">
        <f>'[2]Order Form'!I4806</f>
        <v>0</v>
      </c>
      <c r="K4857">
        <f>'[2]Order Form'!J4806</f>
        <v>0</v>
      </c>
      <c r="L4857">
        <f>'[2]Order Form'!K4806</f>
        <v>0</v>
      </c>
      <c r="M4857">
        <f>'[2]Order Form'!L4616</f>
        <v>0</v>
      </c>
    </row>
    <row r="4858" spans="3:13" ht="15" hidden="1" customHeight="1" outlineLevel="1" x14ac:dyDescent="0.25">
      <c r="C4858" s="59" t="s">
        <v>37</v>
      </c>
      <c r="D4858" s="59" t="s">
        <v>37</v>
      </c>
      <c r="E4858">
        <f>'[2]Order Form'!D4807</f>
        <v>0</v>
      </c>
      <c r="F4858">
        <f>'[2]Order Form'!E4807</f>
        <v>0</v>
      </c>
      <c r="G4858">
        <f>'[2]Order Form'!F4807</f>
        <v>0</v>
      </c>
      <c r="H4858">
        <f>'[2]Order Form'!G4807</f>
        <v>0</v>
      </c>
      <c r="I4858">
        <f>'[2]Order Form'!H4807</f>
        <v>0</v>
      </c>
      <c r="J4858">
        <f>'[2]Order Form'!I4807</f>
        <v>0</v>
      </c>
      <c r="K4858">
        <f>'[2]Order Form'!J4807</f>
        <v>0</v>
      </c>
      <c r="L4858">
        <f>'[2]Order Form'!K4807</f>
        <v>0</v>
      </c>
      <c r="M4858">
        <f>'[2]Order Form'!L4617</f>
        <v>0</v>
      </c>
    </row>
    <row r="4859" spans="3:13" ht="15" hidden="1" customHeight="1" outlineLevel="1" x14ac:dyDescent="0.25">
      <c r="C4859" s="59" t="s">
        <v>37</v>
      </c>
      <c r="D4859" s="59" t="s">
        <v>37</v>
      </c>
      <c r="E4859">
        <f>'[2]Order Form'!D4808</f>
        <v>0</v>
      </c>
      <c r="F4859">
        <f>'[2]Order Form'!E4808</f>
        <v>0</v>
      </c>
      <c r="G4859">
        <f>'[2]Order Form'!F4808</f>
        <v>0</v>
      </c>
      <c r="H4859">
        <f>'[2]Order Form'!G4808</f>
        <v>0</v>
      </c>
      <c r="I4859">
        <f>'[2]Order Form'!H4808</f>
        <v>0</v>
      </c>
      <c r="J4859">
        <f>'[2]Order Form'!I4808</f>
        <v>0</v>
      </c>
      <c r="K4859">
        <f>'[2]Order Form'!J4808</f>
        <v>0</v>
      </c>
      <c r="L4859">
        <f>'[2]Order Form'!K4808</f>
        <v>0</v>
      </c>
      <c r="M4859">
        <f>'[2]Order Form'!L4618</f>
        <v>0</v>
      </c>
    </row>
    <row r="4860" spans="3:13" ht="15" hidden="1" customHeight="1" outlineLevel="1" x14ac:dyDescent="0.25">
      <c r="C4860" s="59" t="s">
        <v>37</v>
      </c>
      <c r="D4860" s="59" t="s">
        <v>37</v>
      </c>
      <c r="E4860">
        <f>'[2]Order Form'!D4809</f>
        <v>0</v>
      </c>
      <c r="F4860">
        <f>'[2]Order Form'!E4809</f>
        <v>0</v>
      </c>
      <c r="G4860">
        <f>'[2]Order Form'!F4809</f>
        <v>0</v>
      </c>
      <c r="H4860">
        <f>'[2]Order Form'!G4809</f>
        <v>0</v>
      </c>
      <c r="I4860">
        <f>'[2]Order Form'!H4809</f>
        <v>0</v>
      </c>
      <c r="J4860">
        <f>'[2]Order Form'!I4809</f>
        <v>0</v>
      </c>
      <c r="K4860">
        <f>'[2]Order Form'!J4809</f>
        <v>0</v>
      </c>
      <c r="L4860">
        <f>'[2]Order Form'!K4809</f>
        <v>0</v>
      </c>
      <c r="M4860">
        <f>'[2]Order Form'!L4619</f>
        <v>0</v>
      </c>
    </row>
    <row r="4861" spans="3:13" ht="15" hidden="1" customHeight="1" outlineLevel="1" x14ac:dyDescent="0.25">
      <c r="C4861" s="59" t="s">
        <v>37</v>
      </c>
      <c r="D4861" s="59" t="s">
        <v>37</v>
      </c>
      <c r="E4861">
        <f>'[2]Order Form'!D4810</f>
        <v>0</v>
      </c>
      <c r="F4861">
        <f>'[2]Order Form'!E4810</f>
        <v>0</v>
      </c>
      <c r="G4861">
        <f>'[2]Order Form'!F4810</f>
        <v>0</v>
      </c>
      <c r="H4861">
        <f>'[2]Order Form'!G4810</f>
        <v>0</v>
      </c>
      <c r="I4861">
        <f>'[2]Order Form'!H4810</f>
        <v>0</v>
      </c>
      <c r="J4861">
        <f>'[2]Order Form'!I4810</f>
        <v>0</v>
      </c>
      <c r="K4861">
        <f>'[2]Order Form'!J4810</f>
        <v>0</v>
      </c>
      <c r="L4861">
        <f>'[2]Order Form'!K4810</f>
        <v>0</v>
      </c>
      <c r="M4861">
        <f>'[2]Order Form'!L4620</f>
        <v>0</v>
      </c>
    </row>
    <row r="4862" spans="3:13" ht="15" hidden="1" customHeight="1" outlineLevel="1" x14ac:dyDescent="0.25">
      <c r="C4862" s="59" t="s">
        <v>37</v>
      </c>
      <c r="D4862" s="59" t="s">
        <v>37</v>
      </c>
      <c r="E4862">
        <f>'[2]Order Form'!D4811</f>
        <v>0</v>
      </c>
      <c r="F4862">
        <f>'[2]Order Form'!E4811</f>
        <v>0</v>
      </c>
      <c r="G4862">
        <f>'[2]Order Form'!F4811</f>
        <v>0</v>
      </c>
      <c r="H4862">
        <f>'[2]Order Form'!G4811</f>
        <v>0</v>
      </c>
      <c r="I4862">
        <f>'[2]Order Form'!H4811</f>
        <v>0</v>
      </c>
      <c r="J4862">
        <f>'[2]Order Form'!I4811</f>
        <v>0</v>
      </c>
      <c r="K4862">
        <f>'[2]Order Form'!J4811</f>
        <v>0</v>
      </c>
      <c r="L4862">
        <f>'[2]Order Form'!K4811</f>
        <v>0</v>
      </c>
      <c r="M4862">
        <f>'[2]Order Form'!L4621</f>
        <v>0</v>
      </c>
    </row>
    <row r="4863" spans="3:13" ht="15" hidden="1" customHeight="1" outlineLevel="1" x14ac:dyDescent="0.25">
      <c r="C4863" s="59" t="s">
        <v>37</v>
      </c>
      <c r="D4863" s="59" t="s">
        <v>37</v>
      </c>
      <c r="E4863">
        <f>'[2]Order Form'!D4812</f>
        <v>0</v>
      </c>
      <c r="F4863">
        <f>'[2]Order Form'!E4812</f>
        <v>0</v>
      </c>
      <c r="G4863">
        <f>'[2]Order Form'!F4812</f>
        <v>0</v>
      </c>
      <c r="H4863">
        <f>'[2]Order Form'!G4812</f>
        <v>0</v>
      </c>
      <c r="I4863">
        <f>'[2]Order Form'!H4812</f>
        <v>0</v>
      </c>
      <c r="J4863">
        <f>'[2]Order Form'!I4812</f>
        <v>0</v>
      </c>
      <c r="K4863">
        <f>'[2]Order Form'!J4812</f>
        <v>0</v>
      </c>
      <c r="L4863">
        <f>'[2]Order Form'!K4812</f>
        <v>0</v>
      </c>
      <c r="M4863">
        <f>'[2]Order Form'!L4622</f>
        <v>0</v>
      </c>
    </row>
    <row r="4864" spans="3:13" ht="15" hidden="1" customHeight="1" outlineLevel="1" x14ac:dyDescent="0.25">
      <c r="C4864" s="59" t="s">
        <v>37</v>
      </c>
      <c r="D4864" s="59" t="s">
        <v>37</v>
      </c>
      <c r="E4864">
        <f>'[2]Order Form'!D4813</f>
        <v>0</v>
      </c>
      <c r="F4864">
        <f>'[2]Order Form'!E4813</f>
        <v>0</v>
      </c>
      <c r="G4864">
        <f>'[2]Order Form'!F4813</f>
        <v>0</v>
      </c>
      <c r="H4864">
        <f>'[2]Order Form'!G4813</f>
        <v>0</v>
      </c>
      <c r="I4864">
        <f>'[2]Order Form'!H4813</f>
        <v>0</v>
      </c>
      <c r="J4864">
        <f>'[2]Order Form'!I4813</f>
        <v>0</v>
      </c>
      <c r="K4864">
        <f>'[2]Order Form'!J4813</f>
        <v>0</v>
      </c>
      <c r="L4864">
        <f>'[2]Order Form'!K4813</f>
        <v>0</v>
      </c>
      <c r="M4864">
        <f>'[2]Order Form'!L4623</f>
        <v>0</v>
      </c>
    </row>
    <row r="4865" spans="3:13" ht="15" hidden="1" customHeight="1" outlineLevel="1" x14ac:dyDescent="0.25">
      <c r="C4865" s="59" t="s">
        <v>37</v>
      </c>
      <c r="D4865" s="59" t="s">
        <v>37</v>
      </c>
      <c r="E4865">
        <f>'[2]Order Form'!D4814</f>
        <v>0</v>
      </c>
      <c r="F4865">
        <f>'[2]Order Form'!E4814</f>
        <v>0</v>
      </c>
      <c r="G4865">
        <f>'[2]Order Form'!F4814</f>
        <v>0</v>
      </c>
      <c r="H4865">
        <f>'[2]Order Form'!G4814</f>
        <v>0</v>
      </c>
      <c r="I4865">
        <f>'[2]Order Form'!H4814</f>
        <v>0</v>
      </c>
      <c r="J4865">
        <f>'[2]Order Form'!I4814</f>
        <v>0</v>
      </c>
      <c r="K4865">
        <f>'[2]Order Form'!J4814</f>
        <v>0</v>
      </c>
      <c r="L4865">
        <f>'[2]Order Form'!K4814</f>
        <v>0</v>
      </c>
      <c r="M4865">
        <f>'[2]Order Form'!L4624</f>
        <v>0</v>
      </c>
    </row>
    <row r="4866" spans="3:13" ht="15" hidden="1" customHeight="1" outlineLevel="1" x14ac:dyDescent="0.25">
      <c r="C4866" s="59" t="s">
        <v>37</v>
      </c>
      <c r="D4866" s="59" t="s">
        <v>37</v>
      </c>
      <c r="E4866">
        <f>'[2]Order Form'!D4815</f>
        <v>0</v>
      </c>
      <c r="F4866">
        <f>'[2]Order Form'!E4815</f>
        <v>0</v>
      </c>
      <c r="G4866">
        <f>'[2]Order Form'!F4815</f>
        <v>0</v>
      </c>
      <c r="H4866">
        <f>'[2]Order Form'!G4815</f>
        <v>0</v>
      </c>
      <c r="I4866">
        <f>'[2]Order Form'!H4815</f>
        <v>0</v>
      </c>
      <c r="J4866">
        <f>'[2]Order Form'!I4815</f>
        <v>0</v>
      </c>
      <c r="K4866">
        <f>'[2]Order Form'!J4815</f>
        <v>0</v>
      </c>
      <c r="L4866">
        <f>'[2]Order Form'!K4815</f>
        <v>0</v>
      </c>
      <c r="M4866">
        <f>'[2]Order Form'!L4625</f>
        <v>0</v>
      </c>
    </row>
    <row r="4867" spans="3:13" ht="15" hidden="1" customHeight="1" outlineLevel="1" x14ac:dyDescent="0.25">
      <c r="C4867" s="59" t="s">
        <v>37</v>
      </c>
      <c r="D4867" s="59" t="s">
        <v>37</v>
      </c>
      <c r="E4867">
        <f>'[2]Order Form'!D4816</f>
        <v>0</v>
      </c>
      <c r="F4867">
        <f>'[2]Order Form'!E4816</f>
        <v>0</v>
      </c>
      <c r="G4867">
        <f>'[2]Order Form'!F4816</f>
        <v>0</v>
      </c>
      <c r="H4867">
        <f>'[2]Order Form'!G4816</f>
        <v>0</v>
      </c>
      <c r="I4867">
        <f>'[2]Order Form'!H4816</f>
        <v>0</v>
      </c>
      <c r="J4867">
        <f>'[2]Order Form'!I4816</f>
        <v>0</v>
      </c>
      <c r="K4867">
        <f>'[2]Order Form'!J4816</f>
        <v>0</v>
      </c>
      <c r="L4867">
        <f>'[2]Order Form'!K4816</f>
        <v>0</v>
      </c>
      <c r="M4867">
        <f>'[2]Order Form'!L4626</f>
        <v>0</v>
      </c>
    </row>
    <row r="4868" spans="3:13" ht="15" hidden="1" customHeight="1" outlineLevel="1" x14ac:dyDescent="0.25">
      <c r="C4868" s="59" t="s">
        <v>37</v>
      </c>
      <c r="D4868" s="59" t="s">
        <v>37</v>
      </c>
      <c r="E4868">
        <f>'[2]Order Form'!D4817</f>
        <v>0</v>
      </c>
      <c r="F4868">
        <f>'[2]Order Form'!E4817</f>
        <v>0</v>
      </c>
      <c r="G4868">
        <f>'[2]Order Form'!F4817</f>
        <v>0</v>
      </c>
      <c r="H4868">
        <f>'[2]Order Form'!G4817</f>
        <v>0</v>
      </c>
      <c r="I4868">
        <f>'[2]Order Form'!H4817</f>
        <v>0</v>
      </c>
      <c r="J4868">
        <f>'[2]Order Form'!I4817</f>
        <v>0</v>
      </c>
      <c r="K4868">
        <f>'[2]Order Form'!J4817</f>
        <v>0</v>
      </c>
      <c r="L4868">
        <f>'[2]Order Form'!K4817</f>
        <v>0</v>
      </c>
      <c r="M4868">
        <f>'[2]Order Form'!L4627</f>
        <v>0</v>
      </c>
    </row>
    <row r="4869" spans="3:13" ht="15" hidden="1" customHeight="1" outlineLevel="1" x14ac:dyDescent="0.25">
      <c r="C4869" s="59" t="s">
        <v>37</v>
      </c>
      <c r="D4869" s="59" t="s">
        <v>37</v>
      </c>
      <c r="E4869">
        <f>'[2]Order Form'!D4818</f>
        <v>0</v>
      </c>
      <c r="F4869">
        <f>'[2]Order Form'!E4818</f>
        <v>0</v>
      </c>
      <c r="G4869">
        <f>'[2]Order Form'!F4818</f>
        <v>0</v>
      </c>
      <c r="H4869">
        <f>'[2]Order Form'!G4818</f>
        <v>0</v>
      </c>
      <c r="I4869">
        <f>'[2]Order Form'!H4818</f>
        <v>0</v>
      </c>
      <c r="J4869">
        <f>'[2]Order Form'!I4818</f>
        <v>0</v>
      </c>
      <c r="K4869">
        <f>'[2]Order Form'!J4818</f>
        <v>0</v>
      </c>
      <c r="L4869">
        <f>'[2]Order Form'!K4818</f>
        <v>0</v>
      </c>
      <c r="M4869">
        <f>'[2]Order Form'!L4628</f>
        <v>0</v>
      </c>
    </row>
    <row r="4870" spans="3:13" ht="15" hidden="1" customHeight="1" outlineLevel="1" x14ac:dyDescent="0.25">
      <c r="C4870" s="59" t="s">
        <v>37</v>
      </c>
      <c r="D4870" s="59" t="s">
        <v>37</v>
      </c>
      <c r="E4870">
        <f>'[2]Order Form'!D4819</f>
        <v>0</v>
      </c>
      <c r="F4870">
        <f>'[2]Order Form'!E4819</f>
        <v>0</v>
      </c>
      <c r="G4870">
        <f>'[2]Order Form'!F4819</f>
        <v>0</v>
      </c>
      <c r="H4870">
        <f>'[2]Order Form'!G4819</f>
        <v>0</v>
      </c>
      <c r="I4870">
        <f>'[2]Order Form'!H4819</f>
        <v>0</v>
      </c>
      <c r="J4870">
        <f>'[2]Order Form'!I4819</f>
        <v>0</v>
      </c>
      <c r="K4870">
        <f>'[2]Order Form'!J4819</f>
        <v>0</v>
      </c>
      <c r="L4870">
        <f>'[2]Order Form'!K4819</f>
        <v>0</v>
      </c>
      <c r="M4870">
        <f>'[2]Order Form'!L4629</f>
        <v>0</v>
      </c>
    </row>
    <row r="4871" spans="3:13" ht="15" hidden="1" customHeight="1" outlineLevel="1" x14ac:dyDescent="0.25">
      <c r="C4871" s="59" t="s">
        <v>37</v>
      </c>
      <c r="D4871" s="59" t="s">
        <v>37</v>
      </c>
      <c r="E4871">
        <f>'[2]Order Form'!D4820</f>
        <v>0</v>
      </c>
      <c r="F4871">
        <f>'[2]Order Form'!E4820</f>
        <v>0</v>
      </c>
      <c r="G4871">
        <f>'[2]Order Form'!F4820</f>
        <v>0</v>
      </c>
      <c r="H4871">
        <f>'[2]Order Form'!G4820</f>
        <v>0</v>
      </c>
      <c r="I4871">
        <f>'[2]Order Form'!H4820</f>
        <v>0</v>
      </c>
      <c r="J4871">
        <f>'[2]Order Form'!I4820</f>
        <v>0</v>
      </c>
      <c r="K4871">
        <f>'[2]Order Form'!J4820</f>
        <v>0</v>
      </c>
      <c r="L4871">
        <f>'[2]Order Form'!K4820</f>
        <v>0</v>
      </c>
      <c r="M4871">
        <f>'[2]Order Form'!L4630</f>
        <v>0</v>
      </c>
    </row>
    <row r="4872" spans="3:13" ht="15" hidden="1" customHeight="1" outlineLevel="1" x14ac:dyDescent="0.25">
      <c r="C4872" s="59" t="s">
        <v>37</v>
      </c>
      <c r="D4872" s="59" t="s">
        <v>37</v>
      </c>
      <c r="E4872">
        <f>'[2]Order Form'!D4821</f>
        <v>0</v>
      </c>
      <c r="F4872">
        <f>'[2]Order Form'!E4821</f>
        <v>0</v>
      </c>
      <c r="G4872">
        <f>'[2]Order Form'!F4821</f>
        <v>0</v>
      </c>
      <c r="H4872">
        <f>'[2]Order Form'!G4821</f>
        <v>0</v>
      </c>
      <c r="I4872">
        <f>'[2]Order Form'!H4821</f>
        <v>0</v>
      </c>
      <c r="J4872">
        <f>'[2]Order Form'!I4821</f>
        <v>0</v>
      </c>
      <c r="K4872">
        <f>'[2]Order Form'!J4821</f>
        <v>0</v>
      </c>
      <c r="L4872">
        <f>'[2]Order Form'!K4821</f>
        <v>0</v>
      </c>
      <c r="M4872">
        <f>'[2]Order Form'!L4631</f>
        <v>0</v>
      </c>
    </row>
    <row r="4873" spans="3:13" ht="15" hidden="1" customHeight="1" outlineLevel="1" x14ac:dyDescent="0.25">
      <c r="C4873" s="59" t="s">
        <v>37</v>
      </c>
      <c r="D4873" s="59" t="s">
        <v>37</v>
      </c>
      <c r="E4873">
        <f>'[2]Order Form'!D4822</f>
        <v>0</v>
      </c>
      <c r="F4873">
        <f>'[2]Order Form'!E4822</f>
        <v>0</v>
      </c>
      <c r="G4873">
        <f>'[2]Order Form'!F4822</f>
        <v>0</v>
      </c>
      <c r="H4873">
        <f>'[2]Order Form'!G4822</f>
        <v>0</v>
      </c>
      <c r="I4873">
        <f>'[2]Order Form'!H4822</f>
        <v>0</v>
      </c>
      <c r="J4873">
        <f>'[2]Order Form'!I4822</f>
        <v>0</v>
      </c>
      <c r="K4873">
        <f>'[2]Order Form'!J4822</f>
        <v>0</v>
      </c>
      <c r="L4873">
        <f>'[2]Order Form'!K4822</f>
        <v>0</v>
      </c>
      <c r="M4873">
        <f>'[2]Order Form'!L4632</f>
        <v>0</v>
      </c>
    </row>
    <row r="4874" spans="3:13" ht="15" hidden="1" customHeight="1" outlineLevel="1" x14ac:dyDescent="0.25">
      <c r="C4874" s="59" t="s">
        <v>37</v>
      </c>
      <c r="D4874" s="59" t="s">
        <v>37</v>
      </c>
      <c r="E4874">
        <f>'[2]Order Form'!D4823</f>
        <v>0</v>
      </c>
      <c r="F4874">
        <f>'[2]Order Form'!E4823</f>
        <v>0</v>
      </c>
      <c r="G4874">
        <f>'[2]Order Form'!F4823</f>
        <v>0</v>
      </c>
      <c r="H4874">
        <f>'[2]Order Form'!G4823</f>
        <v>0</v>
      </c>
      <c r="I4874">
        <f>'[2]Order Form'!H4823</f>
        <v>0</v>
      </c>
      <c r="J4874">
        <f>'[2]Order Form'!I4823</f>
        <v>0</v>
      </c>
      <c r="K4874">
        <f>'[2]Order Form'!J4823</f>
        <v>0</v>
      </c>
      <c r="L4874">
        <f>'[2]Order Form'!K4823</f>
        <v>0</v>
      </c>
      <c r="M4874">
        <f>'[2]Order Form'!L4633</f>
        <v>0</v>
      </c>
    </row>
    <row r="4875" spans="3:13" ht="15" hidden="1" customHeight="1" outlineLevel="1" x14ac:dyDescent="0.25">
      <c r="C4875" s="59" t="s">
        <v>37</v>
      </c>
      <c r="D4875" s="59" t="s">
        <v>37</v>
      </c>
      <c r="E4875">
        <f>'[2]Order Form'!D4824</f>
        <v>0</v>
      </c>
      <c r="F4875">
        <f>'[2]Order Form'!E4824</f>
        <v>0</v>
      </c>
      <c r="G4875">
        <f>'[2]Order Form'!F4824</f>
        <v>0</v>
      </c>
      <c r="H4875">
        <f>'[2]Order Form'!G4824</f>
        <v>0</v>
      </c>
      <c r="I4875">
        <f>'[2]Order Form'!H4824</f>
        <v>0</v>
      </c>
      <c r="J4875">
        <f>'[2]Order Form'!I4824</f>
        <v>0</v>
      </c>
      <c r="K4875">
        <f>'[2]Order Form'!J4824</f>
        <v>0</v>
      </c>
      <c r="L4875">
        <f>'[2]Order Form'!K4824</f>
        <v>0</v>
      </c>
      <c r="M4875">
        <f>'[2]Order Form'!L4634</f>
        <v>0</v>
      </c>
    </row>
    <row r="4876" spans="3:13" ht="15" hidden="1" customHeight="1" outlineLevel="1" x14ac:dyDescent="0.25">
      <c r="C4876" s="59" t="s">
        <v>37</v>
      </c>
      <c r="D4876" s="59" t="s">
        <v>37</v>
      </c>
      <c r="E4876">
        <f>'[2]Order Form'!D4825</f>
        <v>0</v>
      </c>
      <c r="F4876">
        <f>'[2]Order Form'!E4825</f>
        <v>0</v>
      </c>
      <c r="G4876">
        <f>'[2]Order Form'!F4825</f>
        <v>0</v>
      </c>
      <c r="H4876">
        <f>'[2]Order Form'!G4825</f>
        <v>0</v>
      </c>
      <c r="I4876">
        <f>'[2]Order Form'!H4825</f>
        <v>0</v>
      </c>
      <c r="J4876">
        <f>'[2]Order Form'!I4825</f>
        <v>0</v>
      </c>
      <c r="K4876">
        <f>'[2]Order Form'!J4825</f>
        <v>0</v>
      </c>
      <c r="L4876">
        <f>'[2]Order Form'!K4825</f>
        <v>0</v>
      </c>
      <c r="M4876">
        <f>'[2]Order Form'!L4635</f>
        <v>0</v>
      </c>
    </row>
    <row r="4877" spans="3:13" ht="15" hidden="1" customHeight="1" outlineLevel="1" x14ac:dyDescent="0.25">
      <c r="C4877" s="59" t="s">
        <v>37</v>
      </c>
      <c r="D4877" s="59" t="s">
        <v>37</v>
      </c>
      <c r="E4877">
        <f>'[2]Order Form'!D4826</f>
        <v>0</v>
      </c>
      <c r="F4877">
        <f>'[2]Order Form'!E4826</f>
        <v>0</v>
      </c>
      <c r="G4877">
        <f>'[2]Order Form'!F4826</f>
        <v>0</v>
      </c>
      <c r="H4877">
        <f>'[2]Order Form'!G4826</f>
        <v>0</v>
      </c>
      <c r="I4877">
        <f>'[2]Order Form'!H4826</f>
        <v>0</v>
      </c>
      <c r="J4877">
        <f>'[2]Order Form'!I4826</f>
        <v>0</v>
      </c>
      <c r="K4877">
        <f>'[2]Order Form'!J4826</f>
        <v>0</v>
      </c>
      <c r="L4877">
        <f>'[2]Order Form'!K4826</f>
        <v>0</v>
      </c>
      <c r="M4877">
        <f>'[2]Order Form'!L4636</f>
        <v>0</v>
      </c>
    </row>
    <row r="4878" spans="3:13" ht="15" hidden="1" customHeight="1" outlineLevel="1" x14ac:dyDescent="0.25">
      <c r="C4878" s="59" t="s">
        <v>37</v>
      </c>
      <c r="D4878" s="59" t="s">
        <v>37</v>
      </c>
      <c r="E4878">
        <f>'[2]Order Form'!D4827</f>
        <v>0</v>
      </c>
      <c r="F4878">
        <f>'[2]Order Form'!E4827</f>
        <v>0</v>
      </c>
      <c r="G4878">
        <f>'[2]Order Form'!F4827</f>
        <v>0</v>
      </c>
      <c r="H4878">
        <f>'[2]Order Form'!G4827</f>
        <v>0</v>
      </c>
      <c r="I4878">
        <f>'[2]Order Form'!H4827</f>
        <v>0</v>
      </c>
      <c r="J4878">
        <f>'[2]Order Form'!I4827</f>
        <v>0</v>
      </c>
      <c r="K4878">
        <f>'[2]Order Form'!J4827</f>
        <v>0</v>
      </c>
      <c r="L4878">
        <f>'[2]Order Form'!K4827</f>
        <v>0</v>
      </c>
      <c r="M4878">
        <f>'[2]Order Form'!L4637</f>
        <v>0</v>
      </c>
    </row>
    <row r="4879" spans="3:13" ht="15" hidden="1" customHeight="1" outlineLevel="1" x14ac:dyDescent="0.25">
      <c r="C4879" s="59" t="s">
        <v>37</v>
      </c>
      <c r="D4879" s="59" t="s">
        <v>37</v>
      </c>
      <c r="E4879">
        <f>'[2]Order Form'!D4828</f>
        <v>0</v>
      </c>
      <c r="F4879">
        <f>'[2]Order Form'!E4828</f>
        <v>0</v>
      </c>
      <c r="G4879">
        <f>'[2]Order Form'!F4828</f>
        <v>0</v>
      </c>
      <c r="H4879">
        <f>'[2]Order Form'!G4828</f>
        <v>0</v>
      </c>
      <c r="I4879">
        <f>'[2]Order Form'!H4828</f>
        <v>0</v>
      </c>
      <c r="J4879">
        <f>'[2]Order Form'!I4828</f>
        <v>0</v>
      </c>
      <c r="K4879">
        <f>'[2]Order Form'!J4828</f>
        <v>0</v>
      </c>
      <c r="L4879">
        <f>'[2]Order Form'!K4828</f>
        <v>0</v>
      </c>
      <c r="M4879">
        <f>'[2]Order Form'!L4638</f>
        <v>0</v>
      </c>
    </row>
    <row r="4880" spans="3:13" ht="15" hidden="1" customHeight="1" outlineLevel="1" x14ac:dyDescent="0.25">
      <c r="C4880" s="59" t="s">
        <v>37</v>
      </c>
      <c r="D4880" s="59" t="s">
        <v>37</v>
      </c>
      <c r="E4880">
        <f>'[2]Order Form'!D4829</f>
        <v>0</v>
      </c>
      <c r="F4880">
        <f>'[2]Order Form'!E4829</f>
        <v>0</v>
      </c>
      <c r="G4880">
        <f>'[2]Order Form'!F4829</f>
        <v>0</v>
      </c>
      <c r="H4880">
        <f>'[2]Order Form'!G4829</f>
        <v>0</v>
      </c>
      <c r="I4880">
        <f>'[2]Order Form'!H4829</f>
        <v>0</v>
      </c>
      <c r="J4880">
        <f>'[2]Order Form'!I4829</f>
        <v>0</v>
      </c>
      <c r="K4880">
        <f>'[2]Order Form'!J4829</f>
        <v>0</v>
      </c>
      <c r="L4880">
        <f>'[2]Order Form'!K4829</f>
        <v>0</v>
      </c>
      <c r="M4880">
        <f>'[2]Order Form'!L4639</f>
        <v>0</v>
      </c>
    </row>
    <row r="4881" spans="3:13" ht="15" hidden="1" customHeight="1" outlineLevel="1" x14ac:dyDescent="0.25">
      <c r="C4881" s="59" t="s">
        <v>37</v>
      </c>
      <c r="D4881" s="59" t="s">
        <v>37</v>
      </c>
      <c r="E4881">
        <f>'[2]Order Form'!D4830</f>
        <v>0</v>
      </c>
      <c r="F4881">
        <f>'[2]Order Form'!E4830</f>
        <v>0</v>
      </c>
      <c r="G4881">
        <f>'[2]Order Form'!F4830</f>
        <v>0</v>
      </c>
      <c r="H4881">
        <f>'[2]Order Form'!G4830</f>
        <v>0</v>
      </c>
      <c r="I4881">
        <f>'[2]Order Form'!H4830</f>
        <v>0</v>
      </c>
      <c r="J4881">
        <f>'[2]Order Form'!I4830</f>
        <v>0</v>
      </c>
      <c r="K4881">
        <f>'[2]Order Form'!J4830</f>
        <v>0</v>
      </c>
      <c r="L4881">
        <f>'[2]Order Form'!K4830</f>
        <v>0</v>
      </c>
      <c r="M4881">
        <f>'[2]Order Form'!L4640</f>
        <v>0</v>
      </c>
    </row>
    <row r="4882" spans="3:13" ht="15" hidden="1" customHeight="1" outlineLevel="1" x14ac:dyDescent="0.25">
      <c r="C4882" s="59" t="s">
        <v>37</v>
      </c>
      <c r="D4882" s="59" t="s">
        <v>37</v>
      </c>
      <c r="E4882">
        <f>'[2]Order Form'!D4831</f>
        <v>0</v>
      </c>
      <c r="F4882">
        <f>'[2]Order Form'!E4831</f>
        <v>0</v>
      </c>
      <c r="G4882">
        <f>'[2]Order Form'!F4831</f>
        <v>0</v>
      </c>
      <c r="H4882">
        <f>'[2]Order Form'!G4831</f>
        <v>0</v>
      </c>
      <c r="I4882">
        <f>'[2]Order Form'!H4831</f>
        <v>0</v>
      </c>
      <c r="J4882">
        <f>'[2]Order Form'!I4831</f>
        <v>0</v>
      </c>
      <c r="K4882">
        <f>'[2]Order Form'!J4831</f>
        <v>0</v>
      </c>
      <c r="L4882">
        <f>'[2]Order Form'!K4831</f>
        <v>0</v>
      </c>
      <c r="M4882">
        <f>'[2]Order Form'!L4641</f>
        <v>0</v>
      </c>
    </row>
    <row r="4883" spans="3:13" ht="15" hidden="1" customHeight="1" outlineLevel="1" x14ac:dyDescent="0.25">
      <c r="C4883" s="59" t="s">
        <v>37</v>
      </c>
      <c r="D4883" s="59" t="s">
        <v>37</v>
      </c>
      <c r="E4883">
        <f>'[2]Order Form'!D4832</f>
        <v>0</v>
      </c>
      <c r="F4883">
        <f>'[2]Order Form'!E4832</f>
        <v>0</v>
      </c>
      <c r="G4883">
        <f>'[2]Order Form'!F4832</f>
        <v>0</v>
      </c>
      <c r="H4883">
        <f>'[2]Order Form'!G4832</f>
        <v>0</v>
      </c>
      <c r="I4883">
        <f>'[2]Order Form'!H4832</f>
        <v>0</v>
      </c>
      <c r="J4883">
        <f>'[2]Order Form'!I4832</f>
        <v>0</v>
      </c>
      <c r="K4883">
        <f>'[2]Order Form'!J4832</f>
        <v>0</v>
      </c>
      <c r="L4883">
        <f>'[2]Order Form'!K4832</f>
        <v>0</v>
      </c>
      <c r="M4883">
        <f>'[2]Order Form'!L4642</f>
        <v>0</v>
      </c>
    </row>
    <row r="4884" spans="3:13" ht="15" hidden="1" customHeight="1" outlineLevel="1" x14ac:dyDescent="0.25">
      <c r="C4884" s="59" t="s">
        <v>37</v>
      </c>
      <c r="D4884" s="59" t="s">
        <v>37</v>
      </c>
      <c r="E4884">
        <f>'[2]Order Form'!D4833</f>
        <v>0</v>
      </c>
      <c r="F4884">
        <f>'[2]Order Form'!E4833</f>
        <v>0</v>
      </c>
      <c r="G4884">
        <f>'[2]Order Form'!F4833</f>
        <v>0</v>
      </c>
      <c r="H4884">
        <f>'[2]Order Form'!G4833</f>
        <v>0</v>
      </c>
      <c r="I4884">
        <f>'[2]Order Form'!H4833</f>
        <v>0</v>
      </c>
      <c r="J4884">
        <f>'[2]Order Form'!I4833</f>
        <v>0</v>
      </c>
      <c r="K4884">
        <f>'[2]Order Form'!J4833</f>
        <v>0</v>
      </c>
      <c r="L4884">
        <f>'[2]Order Form'!K4833</f>
        <v>0</v>
      </c>
      <c r="M4884">
        <f>'[2]Order Form'!L4643</f>
        <v>0</v>
      </c>
    </row>
    <row r="4885" spans="3:13" ht="15" hidden="1" customHeight="1" outlineLevel="1" x14ac:dyDescent="0.25">
      <c r="C4885" s="59" t="s">
        <v>37</v>
      </c>
      <c r="D4885" s="59" t="s">
        <v>37</v>
      </c>
      <c r="E4885">
        <f>'[2]Order Form'!D4834</f>
        <v>0</v>
      </c>
      <c r="F4885">
        <f>'[2]Order Form'!E4834</f>
        <v>0</v>
      </c>
      <c r="G4885">
        <f>'[2]Order Form'!F4834</f>
        <v>0</v>
      </c>
      <c r="H4885">
        <f>'[2]Order Form'!G4834</f>
        <v>0</v>
      </c>
      <c r="I4885">
        <f>'[2]Order Form'!H4834</f>
        <v>0</v>
      </c>
      <c r="J4885">
        <f>'[2]Order Form'!I4834</f>
        <v>0</v>
      </c>
      <c r="K4885">
        <f>'[2]Order Form'!J4834</f>
        <v>0</v>
      </c>
      <c r="L4885">
        <f>'[2]Order Form'!K4834</f>
        <v>0</v>
      </c>
      <c r="M4885">
        <f>'[2]Order Form'!L4644</f>
        <v>0</v>
      </c>
    </row>
    <row r="4886" spans="3:13" ht="15" hidden="1" customHeight="1" outlineLevel="1" x14ac:dyDescent="0.25">
      <c r="C4886" s="59" t="s">
        <v>37</v>
      </c>
      <c r="D4886" s="59" t="s">
        <v>37</v>
      </c>
      <c r="E4886">
        <f>'[2]Order Form'!D4835</f>
        <v>0</v>
      </c>
      <c r="F4886">
        <f>'[2]Order Form'!E4835</f>
        <v>0</v>
      </c>
      <c r="G4886">
        <f>'[2]Order Form'!F4835</f>
        <v>0</v>
      </c>
      <c r="H4886">
        <f>'[2]Order Form'!G4835</f>
        <v>0</v>
      </c>
      <c r="I4886">
        <f>'[2]Order Form'!H4835</f>
        <v>0</v>
      </c>
      <c r="J4886">
        <f>'[2]Order Form'!I4835</f>
        <v>0</v>
      </c>
      <c r="K4886">
        <f>'[2]Order Form'!J4835</f>
        <v>0</v>
      </c>
      <c r="L4886">
        <f>'[2]Order Form'!K4835</f>
        <v>0</v>
      </c>
      <c r="M4886">
        <f>'[2]Order Form'!L4645</f>
        <v>0</v>
      </c>
    </row>
    <row r="4887" spans="3:13" ht="15" hidden="1" customHeight="1" outlineLevel="1" x14ac:dyDescent="0.25">
      <c r="C4887" s="59" t="s">
        <v>37</v>
      </c>
      <c r="D4887" s="59" t="s">
        <v>37</v>
      </c>
      <c r="E4887">
        <f>'[2]Order Form'!D4836</f>
        <v>0</v>
      </c>
      <c r="F4887">
        <f>'[2]Order Form'!E4836</f>
        <v>0</v>
      </c>
      <c r="G4887">
        <f>'[2]Order Form'!F4836</f>
        <v>0</v>
      </c>
      <c r="H4887">
        <f>'[2]Order Form'!G4836</f>
        <v>0</v>
      </c>
      <c r="I4887">
        <f>'[2]Order Form'!H4836</f>
        <v>0</v>
      </c>
      <c r="J4887">
        <f>'[2]Order Form'!I4836</f>
        <v>0</v>
      </c>
      <c r="K4887">
        <f>'[2]Order Form'!J4836</f>
        <v>0</v>
      </c>
      <c r="L4887">
        <f>'[2]Order Form'!K4836</f>
        <v>0</v>
      </c>
      <c r="M4887">
        <f>'[2]Order Form'!L4646</f>
        <v>0</v>
      </c>
    </row>
    <row r="4888" spans="3:13" ht="15" hidden="1" customHeight="1" outlineLevel="1" x14ac:dyDescent="0.25">
      <c r="C4888" s="59" t="s">
        <v>37</v>
      </c>
      <c r="D4888" s="59" t="s">
        <v>37</v>
      </c>
      <c r="E4888">
        <f>'[2]Order Form'!D4837</f>
        <v>0</v>
      </c>
      <c r="F4888">
        <f>'[2]Order Form'!E4837</f>
        <v>0</v>
      </c>
      <c r="G4888">
        <f>'[2]Order Form'!F4837</f>
        <v>0</v>
      </c>
      <c r="H4888">
        <f>'[2]Order Form'!G4837</f>
        <v>0</v>
      </c>
      <c r="I4888">
        <f>'[2]Order Form'!H4837</f>
        <v>0</v>
      </c>
      <c r="J4888">
        <f>'[2]Order Form'!I4837</f>
        <v>0</v>
      </c>
      <c r="K4888">
        <f>'[2]Order Form'!J4837</f>
        <v>0</v>
      </c>
      <c r="L4888">
        <f>'[2]Order Form'!K4837</f>
        <v>0</v>
      </c>
      <c r="M4888">
        <f>'[2]Order Form'!L4647</f>
        <v>0</v>
      </c>
    </row>
    <row r="4889" spans="3:13" ht="15" hidden="1" customHeight="1" outlineLevel="1" x14ac:dyDescent="0.25">
      <c r="C4889" s="59" t="s">
        <v>37</v>
      </c>
      <c r="D4889" s="59" t="s">
        <v>37</v>
      </c>
      <c r="E4889">
        <f>'[2]Order Form'!D4838</f>
        <v>0</v>
      </c>
      <c r="F4889">
        <f>'[2]Order Form'!E4838</f>
        <v>0</v>
      </c>
      <c r="G4889">
        <f>'[2]Order Form'!F4838</f>
        <v>0</v>
      </c>
      <c r="H4889">
        <f>'[2]Order Form'!G4838</f>
        <v>0</v>
      </c>
      <c r="I4889">
        <f>'[2]Order Form'!H4838</f>
        <v>0</v>
      </c>
      <c r="J4889">
        <f>'[2]Order Form'!I4838</f>
        <v>0</v>
      </c>
      <c r="K4889">
        <f>'[2]Order Form'!J4838</f>
        <v>0</v>
      </c>
      <c r="L4889">
        <f>'[2]Order Form'!K4838</f>
        <v>0</v>
      </c>
      <c r="M4889">
        <f>'[2]Order Form'!L4648</f>
        <v>0</v>
      </c>
    </row>
    <row r="4890" spans="3:13" ht="15" hidden="1" customHeight="1" outlineLevel="1" x14ac:dyDescent="0.25">
      <c r="C4890" s="59" t="s">
        <v>37</v>
      </c>
      <c r="D4890" s="59" t="s">
        <v>37</v>
      </c>
      <c r="E4890">
        <f>'[2]Order Form'!D4839</f>
        <v>0</v>
      </c>
      <c r="F4890">
        <f>'[2]Order Form'!E4839</f>
        <v>0</v>
      </c>
      <c r="G4890">
        <f>'[2]Order Form'!F4839</f>
        <v>0</v>
      </c>
      <c r="H4890">
        <f>'[2]Order Form'!G4839</f>
        <v>0</v>
      </c>
      <c r="I4890">
        <f>'[2]Order Form'!H4839</f>
        <v>0</v>
      </c>
      <c r="J4890">
        <f>'[2]Order Form'!I4839</f>
        <v>0</v>
      </c>
      <c r="K4890">
        <f>'[2]Order Form'!J4839</f>
        <v>0</v>
      </c>
      <c r="L4890">
        <f>'[2]Order Form'!K4839</f>
        <v>0</v>
      </c>
      <c r="M4890">
        <f>'[2]Order Form'!L4649</f>
        <v>0</v>
      </c>
    </row>
    <row r="4891" spans="3:13" ht="15" hidden="1" customHeight="1" outlineLevel="1" x14ac:dyDescent="0.25">
      <c r="C4891" s="59" t="s">
        <v>37</v>
      </c>
      <c r="D4891" s="59" t="s">
        <v>37</v>
      </c>
      <c r="E4891">
        <f>'[2]Order Form'!D4840</f>
        <v>0</v>
      </c>
      <c r="F4891">
        <f>'[2]Order Form'!E4840</f>
        <v>0</v>
      </c>
      <c r="G4891">
        <f>'[2]Order Form'!F4840</f>
        <v>0</v>
      </c>
      <c r="H4891">
        <f>'[2]Order Form'!G4840</f>
        <v>0</v>
      </c>
      <c r="I4891">
        <f>'[2]Order Form'!H4840</f>
        <v>0</v>
      </c>
      <c r="J4891">
        <f>'[2]Order Form'!I4840</f>
        <v>0</v>
      </c>
      <c r="K4891">
        <f>'[2]Order Form'!J4840</f>
        <v>0</v>
      </c>
      <c r="L4891">
        <f>'[2]Order Form'!K4840</f>
        <v>0</v>
      </c>
      <c r="M4891">
        <f>'[2]Order Form'!L4650</f>
        <v>0</v>
      </c>
    </row>
    <row r="4892" spans="3:13" ht="15" hidden="1" customHeight="1" outlineLevel="1" x14ac:dyDescent="0.25">
      <c r="C4892" s="59" t="s">
        <v>37</v>
      </c>
      <c r="D4892" s="59" t="s">
        <v>37</v>
      </c>
      <c r="E4892">
        <f>'[2]Order Form'!D4841</f>
        <v>0</v>
      </c>
      <c r="F4892">
        <f>'[2]Order Form'!E4841</f>
        <v>0</v>
      </c>
      <c r="G4892">
        <f>'[2]Order Form'!F4841</f>
        <v>0</v>
      </c>
      <c r="H4892">
        <f>'[2]Order Form'!G4841</f>
        <v>0</v>
      </c>
      <c r="I4892">
        <f>'[2]Order Form'!H4841</f>
        <v>0</v>
      </c>
      <c r="J4892">
        <f>'[2]Order Form'!I4841</f>
        <v>0</v>
      </c>
      <c r="K4892">
        <f>'[2]Order Form'!J4841</f>
        <v>0</v>
      </c>
      <c r="L4892">
        <f>'[2]Order Form'!K4841</f>
        <v>0</v>
      </c>
      <c r="M4892">
        <f>'[2]Order Form'!L4651</f>
        <v>0</v>
      </c>
    </row>
    <row r="4893" spans="3:13" ht="15" hidden="1" customHeight="1" outlineLevel="1" x14ac:dyDescent="0.25">
      <c r="C4893" s="59" t="s">
        <v>37</v>
      </c>
      <c r="D4893" s="59" t="s">
        <v>37</v>
      </c>
      <c r="E4893">
        <f>'[2]Order Form'!D4842</f>
        <v>0</v>
      </c>
      <c r="F4893">
        <f>'[2]Order Form'!E4842</f>
        <v>0</v>
      </c>
      <c r="G4893">
        <f>'[2]Order Form'!F4842</f>
        <v>0</v>
      </c>
      <c r="H4893">
        <f>'[2]Order Form'!G4842</f>
        <v>0</v>
      </c>
      <c r="I4893">
        <f>'[2]Order Form'!H4842</f>
        <v>0</v>
      </c>
      <c r="J4893">
        <f>'[2]Order Form'!I4842</f>
        <v>0</v>
      </c>
      <c r="K4893">
        <f>'[2]Order Form'!J4842</f>
        <v>0</v>
      </c>
      <c r="L4893">
        <f>'[2]Order Form'!K4842</f>
        <v>0</v>
      </c>
      <c r="M4893">
        <f>'[2]Order Form'!L4652</f>
        <v>0</v>
      </c>
    </row>
    <row r="4894" spans="3:13" ht="15" hidden="1" customHeight="1" outlineLevel="1" x14ac:dyDescent="0.25">
      <c r="C4894" s="59" t="s">
        <v>37</v>
      </c>
      <c r="D4894" s="59" t="s">
        <v>37</v>
      </c>
      <c r="E4894">
        <f>'[2]Order Form'!D4843</f>
        <v>0</v>
      </c>
      <c r="F4894">
        <f>'[2]Order Form'!E4843</f>
        <v>0</v>
      </c>
      <c r="G4894">
        <f>'[2]Order Form'!F4843</f>
        <v>0</v>
      </c>
      <c r="H4894">
        <f>'[2]Order Form'!G4843</f>
        <v>0</v>
      </c>
      <c r="I4894">
        <f>'[2]Order Form'!H4843</f>
        <v>0</v>
      </c>
      <c r="J4894">
        <f>'[2]Order Form'!I4843</f>
        <v>0</v>
      </c>
      <c r="K4894">
        <f>'[2]Order Form'!J4843</f>
        <v>0</v>
      </c>
      <c r="L4894">
        <f>'[2]Order Form'!K4843</f>
        <v>0</v>
      </c>
      <c r="M4894">
        <f>'[2]Order Form'!L4653</f>
        <v>0</v>
      </c>
    </row>
    <row r="4895" spans="3:13" ht="15" hidden="1" customHeight="1" outlineLevel="1" x14ac:dyDescent="0.25">
      <c r="C4895" s="59" t="s">
        <v>37</v>
      </c>
      <c r="D4895" s="59" t="s">
        <v>37</v>
      </c>
      <c r="E4895">
        <f>'[2]Order Form'!D4844</f>
        <v>0</v>
      </c>
      <c r="F4895">
        <f>'[2]Order Form'!E4844</f>
        <v>0</v>
      </c>
      <c r="G4895">
        <f>'[2]Order Form'!F4844</f>
        <v>0</v>
      </c>
      <c r="H4895">
        <f>'[2]Order Form'!G4844</f>
        <v>0</v>
      </c>
      <c r="I4895">
        <f>'[2]Order Form'!H4844</f>
        <v>0</v>
      </c>
      <c r="J4895">
        <f>'[2]Order Form'!I4844</f>
        <v>0</v>
      </c>
      <c r="K4895">
        <f>'[2]Order Form'!J4844</f>
        <v>0</v>
      </c>
      <c r="L4895">
        <f>'[2]Order Form'!K4844</f>
        <v>0</v>
      </c>
      <c r="M4895">
        <f>'[2]Order Form'!L4654</f>
        <v>0</v>
      </c>
    </row>
    <row r="4896" spans="3:13" ht="15" hidden="1" customHeight="1" outlineLevel="1" x14ac:dyDescent="0.25">
      <c r="C4896" s="59" t="s">
        <v>37</v>
      </c>
      <c r="D4896" s="59" t="s">
        <v>37</v>
      </c>
      <c r="E4896">
        <f>'[2]Order Form'!D4845</f>
        <v>0</v>
      </c>
      <c r="F4896">
        <f>'[2]Order Form'!E4845</f>
        <v>0</v>
      </c>
      <c r="G4896">
        <f>'[2]Order Form'!F4845</f>
        <v>0</v>
      </c>
      <c r="H4896">
        <f>'[2]Order Form'!G4845</f>
        <v>0</v>
      </c>
      <c r="I4896">
        <f>'[2]Order Form'!H4845</f>
        <v>0</v>
      </c>
      <c r="J4896">
        <f>'[2]Order Form'!I4845</f>
        <v>0</v>
      </c>
      <c r="K4896">
        <f>'[2]Order Form'!J4845</f>
        <v>0</v>
      </c>
      <c r="L4896">
        <f>'[2]Order Form'!K4845</f>
        <v>0</v>
      </c>
      <c r="M4896">
        <f>'[2]Order Form'!L4655</f>
        <v>0</v>
      </c>
    </row>
    <row r="4897" spans="3:13" ht="15" hidden="1" customHeight="1" outlineLevel="1" x14ac:dyDescent="0.25">
      <c r="C4897" s="59" t="s">
        <v>37</v>
      </c>
      <c r="D4897" s="59" t="s">
        <v>37</v>
      </c>
      <c r="E4897">
        <f>'[2]Order Form'!D4846</f>
        <v>0</v>
      </c>
      <c r="F4897">
        <f>'[2]Order Form'!E4846</f>
        <v>0</v>
      </c>
      <c r="G4897">
        <f>'[2]Order Form'!F4846</f>
        <v>0</v>
      </c>
      <c r="H4897">
        <f>'[2]Order Form'!G4846</f>
        <v>0</v>
      </c>
      <c r="I4897">
        <f>'[2]Order Form'!H4846</f>
        <v>0</v>
      </c>
      <c r="J4897">
        <f>'[2]Order Form'!I4846</f>
        <v>0</v>
      </c>
      <c r="K4897">
        <f>'[2]Order Form'!J4846</f>
        <v>0</v>
      </c>
      <c r="L4897">
        <f>'[2]Order Form'!K4846</f>
        <v>0</v>
      </c>
      <c r="M4897">
        <f>'[2]Order Form'!L4656</f>
        <v>0</v>
      </c>
    </row>
    <row r="4898" spans="3:13" ht="15" hidden="1" customHeight="1" outlineLevel="1" x14ac:dyDescent="0.25">
      <c r="C4898" s="59" t="s">
        <v>37</v>
      </c>
      <c r="D4898" s="59" t="s">
        <v>37</v>
      </c>
      <c r="E4898">
        <f>'[2]Order Form'!D4847</f>
        <v>0</v>
      </c>
      <c r="F4898">
        <f>'[2]Order Form'!E4847</f>
        <v>0</v>
      </c>
      <c r="G4898">
        <f>'[2]Order Form'!F4847</f>
        <v>0</v>
      </c>
      <c r="H4898">
        <f>'[2]Order Form'!G4847</f>
        <v>0</v>
      </c>
      <c r="I4898">
        <f>'[2]Order Form'!H4847</f>
        <v>0</v>
      </c>
      <c r="J4898">
        <f>'[2]Order Form'!I4847</f>
        <v>0</v>
      </c>
      <c r="K4898">
        <f>'[2]Order Form'!J4847</f>
        <v>0</v>
      </c>
      <c r="L4898">
        <f>'[2]Order Form'!K4847</f>
        <v>0</v>
      </c>
      <c r="M4898">
        <f>'[2]Order Form'!L4657</f>
        <v>0</v>
      </c>
    </row>
    <row r="4899" spans="3:13" ht="15" hidden="1" customHeight="1" outlineLevel="1" x14ac:dyDescent="0.25">
      <c r="C4899" s="59" t="s">
        <v>37</v>
      </c>
      <c r="D4899" s="59" t="s">
        <v>37</v>
      </c>
      <c r="E4899">
        <f>'[2]Order Form'!D4848</f>
        <v>0</v>
      </c>
      <c r="F4899">
        <f>'[2]Order Form'!E4848</f>
        <v>0</v>
      </c>
      <c r="G4899">
        <f>'[2]Order Form'!F4848</f>
        <v>0</v>
      </c>
      <c r="H4899">
        <f>'[2]Order Form'!G4848</f>
        <v>0</v>
      </c>
      <c r="I4899">
        <f>'[2]Order Form'!H4848</f>
        <v>0</v>
      </c>
      <c r="J4899">
        <f>'[2]Order Form'!I4848</f>
        <v>0</v>
      </c>
      <c r="K4899">
        <f>'[2]Order Form'!J4848</f>
        <v>0</v>
      </c>
      <c r="L4899">
        <f>'[2]Order Form'!K4848</f>
        <v>0</v>
      </c>
      <c r="M4899">
        <f>'[2]Order Form'!L4658</f>
        <v>0</v>
      </c>
    </row>
    <row r="4900" spans="3:13" ht="15" hidden="1" customHeight="1" outlineLevel="1" x14ac:dyDescent="0.25">
      <c r="C4900" s="59" t="s">
        <v>37</v>
      </c>
      <c r="D4900" s="59" t="s">
        <v>37</v>
      </c>
      <c r="E4900">
        <f>'[2]Order Form'!D4849</f>
        <v>0</v>
      </c>
      <c r="F4900">
        <f>'[2]Order Form'!E4849</f>
        <v>0</v>
      </c>
      <c r="G4900">
        <f>'[2]Order Form'!F4849</f>
        <v>0</v>
      </c>
      <c r="H4900">
        <f>'[2]Order Form'!G4849</f>
        <v>0</v>
      </c>
      <c r="I4900">
        <f>'[2]Order Form'!H4849</f>
        <v>0</v>
      </c>
      <c r="J4900">
        <f>'[2]Order Form'!I4849</f>
        <v>0</v>
      </c>
      <c r="K4900">
        <f>'[2]Order Form'!J4849</f>
        <v>0</v>
      </c>
      <c r="L4900">
        <f>'[2]Order Form'!K4849</f>
        <v>0</v>
      </c>
      <c r="M4900">
        <f>'[2]Order Form'!L4659</f>
        <v>0</v>
      </c>
    </row>
    <row r="4901" spans="3:13" ht="15" hidden="1" customHeight="1" outlineLevel="1" x14ac:dyDescent="0.25">
      <c r="C4901" s="59" t="s">
        <v>37</v>
      </c>
      <c r="D4901" s="59" t="s">
        <v>37</v>
      </c>
      <c r="E4901">
        <f>'[2]Order Form'!D4850</f>
        <v>0</v>
      </c>
      <c r="F4901">
        <f>'[2]Order Form'!E4850</f>
        <v>0</v>
      </c>
      <c r="G4901">
        <f>'[2]Order Form'!F4850</f>
        <v>0</v>
      </c>
      <c r="H4901">
        <f>'[2]Order Form'!G4850</f>
        <v>0</v>
      </c>
      <c r="I4901">
        <f>'[2]Order Form'!H4850</f>
        <v>0</v>
      </c>
      <c r="J4901">
        <f>'[2]Order Form'!I4850</f>
        <v>0</v>
      </c>
      <c r="K4901">
        <f>'[2]Order Form'!J4850</f>
        <v>0</v>
      </c>
      <c r="L4901">
        <f>'[2]Order Form'!K4850</f>
        <v>0</v>
      </c>
      <c r="M4901">
        <f>'[2]Order Form'!L4660</f>
        <v>0</v>
      </c>
    </row>
    <row r="4902" spans="3:13" ht="15" hidden="1" customHeight="1" outlineLevel="1" x14ac:dyDescent="0.25">
      <c r="C4902" s="59" t="s">
        <v>37</v>
      </c>
      <c r="D4902" s="59" t="s">
        <v>37</v>
      </c>
      <c r="E4902">
        <f>'[2]Order Form'!D4851</f>
        <v>0</v>
      </c>
      <c r="F4902">
        <f>'[2]Order Form'!E4851</f>
        <v>0</v>
      </c>
      <c r="G4902">
        <f>'[2]Order Form'!F4851</f>
        <v>0</v>
      </c>
      <c r="H4902">
        <f>'[2]Order Form'!G4851</f>
        <v>0</v>
      </c>
      <c r="I4902">
        <f>'[2]Order Form'!H4851</f>
        <v>0</v>
      </c>
      <c r="J4902">
        <f>'[2]Order Form'!I4851</f>
        <v>0</v>
      </c>
      <c r="K4902">
        <f>'[2]Order Form'!J4851</f>
        <v>0</v>
      </c>
      <c r="L4902">
        <f>'[2]Order Form'!K4851</f>
        <v>0</v>
      </c>
      <c r="M4902">
        <f>'[2]Order Form'!L4661</f>
        <v>0</v>
      </c>
    </row>
    <row r="4903" spans="3:13" ht="15" hidden="1" customHeight="1" outlineLevel="1" x14ac:dyDescent="0.25">
      <c r="C4903" s="59" t="s">
        <v>37</v>
      </c>
      <c r="D4903" s="59" t="s">
        <v>37</v>
      </c>
      <c r="E4903">
        <f>'[2]Order Form'!D4852</f>
        <v>0</v>
      </c>
      <c r="F4903">
        <f>'[2]Order Form'!E4852</f>
        <v>0</v>
      </c>
      <c r="G4903">
        <f>'[2]Order Form'!F4852</f>
        <v>0</v>
      </c>
      <c r="H4903">
        <f>'[2]Order Form'!G4852</f>
        <v>0</v>
      </c>
      <c r="I4903">
        <f>'[2]Order Form'!H4852</f>
        <v>0</v>
      </c>
      <c r="J4903">
        <f>'[2]Order Form'!I4852</f>
        <v>0</v>
      </c>
      <c r="K4903">
        <f>'[2]Order Form'!J4852</f>
        <v>0</v>
      </c>
      <c r="L4903">
        <f>'[2]Order Form'!K4852</f>
        <v>0</v>
      </c>
      <c r="M4903">
        <f>'[2]Order Form'!L4662</f>
        <v>0</v>
      </c>
    </row>
    <row r="4904" spans="3:13" ht="15" hidden="1" customHeight="1" outlineLevel="1" x14ac:dyDescent="0.25">
      <c r="C4904" s="59" t="s">
        <v>37</v>
      </c>
      <c r="D4904" s="59" t="s">
        <v>37</v>
      </c>
      <c r="E4904">
        <f>'[2]Order Form'!D4853</f>
        <v>0</v>
      </c>
      <c r="F4904">
        <f>'[2]Order Form'!E4853</f>
        <v>0</v>
      </c>
      <c r="G4904">
        <f>'[2]Order Form'!F4853</f>
        <v>0</v>
      </c>
      <c r="H4904">
        <f>'[2]Order Form'!G4853</f>
        <v>0</v>
      </c>
      <c r="I4904">
        <f>'[2]Order Form'!H4853</f>
        <v>0</v>
      </c>
      <c r="J4904">
        <f>'[2]Order Form'!I4853</f>
        <v>0</v>
      </c>
      <c r="K4904">
        <f>'[2]Order Form'!J4853</f>
        <v>0</v>
      </c>
      <c r="L4904">
        <f>'[2]Order Form'!K4853</f>
        <v>0</v>
      </c>
      <c r="M4904">
        <f>'[2]Order Form'!L4663</f>
        <v>0</v>
      </c>
    </row>
    <row r="4905" spans="3:13" ht="15" hidden="1" customHeight="1" outlineLevel="1" x14ac:dyDescent="0.25">
      <c r="C4905" s="59" t="s">
        <v>37</v>
      </c>
      <c r="D4905" s="59" t="s">
        <v>37</v>
      </c>
      <c r="E4905">
        <f>'[2]Order Form'!D4854</f>
        <v>0</v>
      </c>
      <c r="F4905">
        <f>'[2]Order Form'!E4854</f>
        <v>0</v>
      </c>
      <c r="G4905">
        <f>'[2]Order Form'!F4854</f>
        <v>0</v>
      </c>
      <c r="H4905">
        <f>'[2]Order Form'!G4854</f>
        <v>0</v>
      </c>
      <c r="I4905">
        <f>'[2]Order Form'!H4854</f>
        <v>0</v>
      </c>
      <c r="J4905">
        <f>'[2]Order Form'!I4854</f>
        <v>0</v>
      </c>
      <c r="K4905">
        <f>'[2]Order Form'!J4854</f>
        <v>0</v>
      </c>
      <c r="L4905">
        <f>'[2]Order Form'!K4854</f>
        <v>0</v>
      </c>
      <c r="M4905">
        <f>'[2]Order Form'!L4664</f>
        <v>0</v>
      </c>
    </row>
    <row r="4906" spans="3:13" ht="15" hidden="1" customHeight="1" outlineLevel="1" x14ac:dyDescent="0.25">
      <c r="C4906" s="59" t="s">
        <v>37</v>
      </c>
      <c r="D4906" s="59" t="s">
        <v>37</v>
      </c>
      <c r="E4906">
        <f>'[2]Order Form'!D4855</f>
        <v>0</v>
      </c>
      <c r="F4906">
        <f>'[2]Order Form'!E4855</f>
        <v>0</v>
      </c>
      <c r="G4906">
        <f>'[2]Order Form'!F4855</f>
        <v>0</v>
      </c>
      <c r="H4906">
        <f>'[2]Order Form'!G4855</f>
        <v>0</v>
      </c>
      <c r="I4906">
        <f>'[2]Order Form'!H4855</f>
        <v>0</v>
      </c>
      <c r="J4906">
        <f>'[2]Order Form'!I4855</f>
        <v>0</v>
      </c>
      <c r="K4906">
        <f>'[2]Order Form'!J4855</f>
        <v>0</v>
      </c>
      <c r="L4906">
        <f>'[2]Order Form'!K4855</f>
        <v>0</v>
      </c>
      <c r="M4906">
        <f>'[2]Order Form'!L4665</f>
        <v>0</v>
      </c>
    </row>
    <row r="4907" spans="3:13" ht="15" hidden="1" customHeight="1" outlineLevel="1" x14ac:dyDescent="0.25">
      <c r="C4907" s="59" t="s">
        <v>37</v>
      </c>
      <c r="D4907" s="59" t="s">
        <v>37</v>
      </c>
      <c r="E4907">
        <f>'[2]Order Form'!D4856</f>
        <v>0</v>
      </c>
      <c r="F4907">
        <f>'[2]Order Form'!E4856</f>
        <v>0</v>
      </c>
      <c r="G4907">
        <f>'[2]Order Form'!F4856</f>
        <v>0</v>
      </c>
      <c r="H4907">
        <f>'[2]Order Form'!G4856</f>
        <v>0</v>
      </c>
      <c r="I4907">
        <f>'[2]Order Form'!H4856</f>
        <v>0</v>
      </c>
      <c r="J4907">
        <f>'[2]Order Form'!I4856</f>
        <v>0</v>
      </c>
      <c r="K4907">
        <f>'[2]Order Form'!J4856</f>
        <v>0</v>
      </c>
      <c r="L4907">
        <f>'[2]Order Form'!K4856</f>
        <v>0</v>
      </c>
      <c r="M4907">
        <f>'[2]Order Form'!L4666</f>
        <v>0</v>
      </c>
    </row>
    <row r="4908" spans="3:13" ht="15" hidden="1" customHeight="1" outlineLevel="1" x14ac:dyDescent="0.25">
      <c r="C4908" s="59" t="s">
        <v>37</v>
      </c>
      <c r="D4908" s="59" t="s">
        <v>37</v>
      </c>
      <c r="E4908">
        <f>'[2]Order Form'!D4857</f>
        <v>0</v>
      </c>
      <c r="F4908">
        <f>'[2]Order Form'!E4857</f>
        <v>0</v>
      </c>
      <c r="G4908">
        <f>'[2]Order Form'!F4857</f>
        <v>0</v>
      </c>
      <c r="H4908">
        <f>'[2]Order Form'!G4857</f>
        <v>0</v>
      </c>
      <c r="I4908">
        <f>'[2]Order Form'!H4857</f>
        <v>0</v>
      </c>
      <c r="J4908">
        <f>'[2]Order Form'!I4857</f>
        <v>0</v>
      </c>
      <c r="K4908">
        <f>'[2]Order Form'!J4857</f>
        <v>0</v>
      </c>
      <c r="L4908">
        <f>'[2]Order Form'!K4857</f>
        <v>0</v>
      </c>
      <c r="M4908">
        <f>'[2]Order Form'!L4667</f>
        <v>0</v>
      </c>
    </row>
    <row r="4909" spans="3:13" ht="15" hidden="1" customHeight="1" outlineLevel="1" x14ac:dyDescent="0.25">
      <c r="C4909" s="59" t="s">
        <v>37</v>
      </c>
      <c r="D4909" s="59" t="s">
        <v>37</v>
      </c>
      <c r="E4909">
        <f>'[2]Order Form'!D4858</f>
        <v>0</v>
      </c>
      <c r="F4909">
        <f>'[2]Order Form'!E4858</f>
        <v>0</v>
      </c>
      <c r="G4909">
        <f>'[2]Order Form'!F4858</f>
        <v>0</v>
      </c>
      <c r="H4909">
        <f>'[2]Order Form'!G4858</f>
        <v>0</v>
      </c>
      <c r="I4909">
        <f>'[2]Order Form'!H4858</f>
        <v>0</v>
      </c>
      <c r="J4909">
        <f>'[2]Order Form'!I4858</f>
        <v>0</v>
      </c>
      <c r="K4909">
        <f>'[2]Order Form'!J4858</f>
        <v>0</v>
      </c>
      <c r="L4909">
        <f>'[2]Order Form'!K4858</f>
        <v>0</v>
      </c>
      <c r="M4909">
        <f>'[2]Order Form'!L4668</f>
        <v>0</v>
      </c>
    </row>
    <row r="4910" spans="3:13" ht="15" hidden="1" customHeight="1" outlineLevel="1" x14ac:dyDescent="0.25">
      <c r="C4910" s="59" t="s">
        <v>37</v>
      </c>
      <c r="D4910" s="59" t="s">
        <v>37</v>
      </c>
      <c r="E4910">
        <f>'[2]Order Form'!D4859</f>
        <v>0</v>
      </c>
      <c r="F4910">
        <f>'[2]Order Form'!E4859</f>
        <v>0</v>
      </c>
      <c r="G4910">
        <f>'[2]Order Form'!F4859</f>
        <v>0</v>
      </c>
      <c r="H4910">
        <f>'[2]Order Form'!G4859</f>
        <v>0</v>
      </c>
      <c r="I4910">
        <f>'[2]Order Form'!H4859</f>
        <v>0</v>
      </c>
      <c r="J4910">
        <f>'[2]Order Form'!I4859</f>
        <v>0</v>
      </c>
      <c r="K4910">
        <f>'[2]Order Form'!J4859</f>
        <v>0</v>
      </c>
      <c r="L4910">
        <f>'[2]Order Form'!K4859</f>
        <v>0</v>
      </c>
      <c r="M4910">
        <f>'[2]Order Form'!L4669</f>
        <v>0</v>
      </c>
    </row>
    <row r="4911" spans="3:13" ht="15" hidden="1" customHeight="1" outlineLevel="1" x14ac:dyDescent="0.25">
      <c r="C4911" s="59" t="s">
        <v>37</v>
      </c>
      <c r="D4911" s="59" t="s">
        <v>37</v>
      </c>
      <c r="E4911">
        <f>'[2]Order Form'!D4860</f>
        <v>0</v>
      </c>
      <c r="F4911">
        <f>'[2]Order Form'!E4860</f>
        <v>0</v>
      </c>
      <c r="G4911">
        <f>'[2]Order Form'!F4860</f>
        <v>0</v>
      </c>
      <c r="H4911">
        <f>'[2]Order Form'!G4860</f>
        <v>0</v>
      </c>
      <c r="I4911">
        <f>'[2]Order Form'!H4860</f>
        <v>0</v>
      </c>
      <c r="J4911">
        <f>'[2]Order Form'!I4860</f>
        <v>0</v>
      </c>
      <c r="K4911">
        <f>'[2]Order Form'!J4860</f>
        <v>0</v>
      </c>
      <c r="L4911">
        <f>'[2]Order Form'!K4860</f>
        <v>0</v>
      </c>
      <c r="M4911">
        <f>'[2]Order Form'!L4670</f>
        <v>0</v>
      </c>
    </row>
    <row r="4912" spans="3:13" ht="15" hidden="1" customHeight="1" outlineLevel="1" x14ac:dyDescent="0.25">
      <c r="C4912" s="59" t="s">
        <v>37</v>
      </c>
      <c r="D4912" s="59" t="s">
        <v>37</v>
      </c>
      <c r="E4912">
        <f>'[2]Order Form'!D4861</f>
        <v>0</v>
      </c>
      <c r="F4912">
        <f>'[2]Order Form'!E4861</f>
        <v>0</v>
      </c>
      <c r="G4912">
        <f>'[2]Order Form'!F4861</f>
        <v>0</v>
      </c>
      <c r="H4912">
        <f>'[2]Order Form'!G4861</f>
        <v>0</v>
      </c>
      <c r="I4912">
        <f>'[2]Order Form'!H4861</f>
        <v>0</v>
      </c>
      <c r="J4912">
        <f>'[2]Order Form'!I4861</f>
        <v>0</v>
      </c>
      <c r="K4912">
        <f>'[2]Order Form'!J4861</f>
        <v>0</v>
      </c>
      <c r="L4912">
        <f>'[2]Order Form'!K4861</f>
        <v>0</v>
      </c>
      <c r="M4912">
        <f>'[2]Order Form'!L4671</f>
        <v>0</v>
      </c>
    </row>
    <row r="4913" spans="3:13" ht="15" hidden="1" customHeight="1" outlineLevel="1" x14ac:dyDescent="0.25">
      <c r="C4913" s="59" t="s">
        <v>37</v>
      </c>
      <c r="D4913" s="59" t="s">
        <v>37</v>
      </c>
      <c r="E4913">
        <f>'[2]Order Form'!D4862</f>
        <v>0</v>
      </c>
      <c r="F4913">
        <f>'[2]Order Form'!E4862</f>
        <v>0</v>
      </c>
      <c r="G4913">
        <f>'[2]Order Form'!F4862</f>
        <v>0</v>
      </c>
      <c r="H4913">
        <f>'[2]Order Form'!G4862</f>
        <v>0</v>
      </c>
      <c r="I4913">
        <f>'[2]Order Form'!H4862</f>
        <v>0</v>
      </c>
      <c r="J4913">
        <f>'[2]Order Form'!I4862</f>
        <v>0</v>
      </c>
      <c r="K4913">
        <f>'[2]Order Form'!J4862</f>
        <v>0</v>
      </c>
      <c r="L4913">
        <f>'[2]Order Form'!K4862</f>
        <v>0</v>
      </c>
      <c r="M4913">
        <f>'[2]Order Form'!L4672</f>
        <v>0</v>
      </c>
    </row>
    <row r="4914" spans="3:13" ht="15" hidden="1" customHeight="1" outlineLevel="1" x14ac:dyDescent="0.25">
      <c r="C4914" s="59" t="s">
        <v>37</v>
      </c>
      <c r="D4914" s="59" t="s">
        <v>37</v>
      </c>
      <c r="E4914">
        <f>'[2]Order Form'!D4863</f>
        <v>0</v>
      </c>
      <c r="F4914">
        <f>'[2]Order Form'!E4863</f>
        <v>0</v>
      </c>
      <c r="G4914">
        <f>'[2]Order Form'!F4863</f>
        <v>0</v>
      </c>
      <c r="H4914">
        <f>'[2]Order Form'!G4863</f>
        <v>0</v>
      </c>
      <c r="I4914">
        <f>'[2]Order Form'!H4863</f>
        <v>0</v>
      </c>
      <c r="J4914">
        <f>'[2]Order Form'!I4863</f>
        <v>0</v>
      </c>
      <c r="K4914">
        <f>'[2]Order Form'!J4863</f>
        <v>0</v>
      </c>
      <c r="L4914">
        <f>'[2]Order Form'!K4863</f>
        <v>0</v>
      </c>
      <c r="M4914">
        <f>'[2]Order Form'!L4673</f>
        <v>0</v>
      </c>
    </row>
    <row r="4915" spans="3:13" ht="15" hidden="1" customHeight="1" outlineLevel="1" x14ac:dyDescent="0.25">
      <c r="C4915" s="59" t="s">
        <v>37</v>
      </c>
      <c r="D4915" s="59" t="s">
        <v>37</v>
      </c>
      <c r="E4915">
        <f>'[2]Order Form'!D4864</f>
        <v>0</v>
      </c>
      <c r="F4915">
        <f>'[2]Order Form'!E4864</f>
        <v>0</v>
      </c>
      <c r="G4915">
        <f>'[2]Order Form'!F4864</f>
        <v>0</v>
      </c>
      <c r="H4915">
        <f>'[2]Order Form'!G4864</f>
        <v>0</v>
      </c>
      <c r="I4915">
        <f>'[2]Order Form'!H4864</f>
        <v>0</v>
      </c>
      <c r="J4915">
        <f>'[2]Order Form'!I4864</f>
        <v>0</v>
      </c>
      <c r="K4915">
        <f>'[2]Order Form'!J4864</f>
        <v>0</v>
      </c>
      <c r="L4915">
        <f>'[2]Order Form'!K4864</f>
        <v>0</v>
      </c>
      <c r="M4915">
        <f>'[2]Order Form'!L4674</f>
        <v>0</v>
      </c>
    </row>
    <row r="4916" spans="3:13" ht="15" hidden="1" customHeight="1" outlineLevel="1" x14ac:dyDescent="0.25">
      <c r="C4916" s="59" t="s">
        <v>37</v>
      </c>
      <c r="D4916" s="59" t="s">
        <v>37</v>
      </c>
      <c r="E4916">
        <f>'[2]Order Form'!D4865</f>
        <v>0</v>
      </c>
      <c r="F4916">
        <f>'[2]Order Form'!E4865</f>
        <v>0</v>
      </c>
      <c r="G4916">
        <f>'[2]Order Form'!F4865</f>
        <v>0</v>
      </c>
      <c r="H4916">
        <f>'[2]Order Form'!G4865</f>
        <v>0</v>
      </c>
      <c r="I4916">
        <f>'[2]Order Form'!H4865</f>
        <v>0</v>
      </c>
      <c r="J4916">
        <f>'[2]Order Form'!I4865</f>
        <v>0</v>
      </c>
      <c r="K4916">
        <f>'[2]Order Form'!J4865</f>
        <v>0</v>
      </c>
      <c r="L4916">
        <f>'[2]Order Form'!K4865</f>
        <v>0</v>
      </c>
      <c r="M4916">
        <f>'[2]Order Form'!L4675</f>
        <v>0</v>
      </c>
    </row>
    <row r="4917" spans="3:13" ht="15" hidden="1" customHeight="1" outlineLevel="1" x14ac:dyDescent="0.25">
      <c r="C4917" s="59" t="s">
        <v>37</v>
      </c>
      <c r="D4917" s="59" t="s">
        <v>37</v>
      </c>
      <c r="E4917">
        <f>'[2]Order Form'!D4866</f>
        <v>0</v>
      </c>
      <c r="F4917">
        <f>'[2]Order Form'!E4866</f>
        <v>0</v>
      </c>
      <c r="G4917">
        <f>'[2]Order Form'!F4866</f>
        <v>0</v>
      </c>
      <c r="H4917">
        <f>'[2]Order Form'!G4866</f>
        <v>0</v>
      </c>
      <c r="I4917">
        <f>'[2]Order Form'!H4866</f>
        <v>0</v>
      </c>
      <c r="J4917">
        <f>'[2]Order Form'!I4866</f>
        <v>0</v>
      </c>
      <c r="K4917">
        <f>'[2]Order Form'!J4866</f>
        <v>0</v>
      </c>
      <c r="L4917">
        <f>'[2]Order Form'!K4866</f>
        <v>0</v>
      </c>
      <c r="M4917">
        <f>'[2]Order Form'!L4676</f>
        <v>0</v>
      </c>
    </row>
    <row r="4918" spans="3:13" ht="15" hidden="1" customHeight="1" outlineLevel="1" x14ac:dyDescent="0.25">
      <c r="C4918" s="59" t="s">
        <v>37</v>
      </c>
      <c r="D4918" s="59" t="s">
        <v>37</v>
      </c>
      <c r="E4918">
        <f>'[2]Order Form'!D4867</f>
        <v>0</v>
      </c>
      <c r="F4918">
        <f>'[2]Order Form'!E4867</f>
        <v>0</v>
      </c>
      <c r="G4918">
        <f>'[2]Order Form'!F4867</f>
        <v>0</v>
      </c>
      <c r="H4918">
        <f>'[2]Order Form'!G4867</f>
        <v>0</v>
      </c>
      <c r="I4918">
        <f>'[2]Order Form'!H4867</f>
        <v>0</v>
      </c>
      <c r="J4918">
        <f>'[2]Order Form'!I4867</f>
        <v>0</v>
      </c>
      <c r="K4918">
        <f>'[2]Order Form'!J4867</f>
        <v>0</v>
      </c>
      <c r="L4918">
        <f>'[2]Order Form'!K4867</f>
        <v>0</v>
      </c>
      <c r="M4918">
        <f>'[2]Order Form'!L4677</f>
        <v>0</v>
      </c>
    </row>
    <row r="4919" spans="3:13" ht="15" hidden="1" customHeight="1" outlineLevel="1" x14ac:dyDescent="0.25">
      <c r="C4919" s="59" t="s">
        <v>37</v>
      </c>
      <c r="D4919" s="59" t="s">
        <v>37</v>
      </c>
      <c r="E4919">
        <f>'[2]Order Form'!D4868</f>
        <v>0</v>
      </c>
      <c r="F4919">
        <f>'[2]Order Form'!E4868</f>
        <v>0</v>
      </c>
      <c r="G4919">
        <f>'[2]Order Form'!F4868</f>
        <v>0</v>
      </c>
      <c r="H4919">
        <f>'[2]Order Form'!G4868</f>
        <v>0</v>
      </c>
      <c r="I4919">
        <f>'[2]Order Form'!H4868</f>
        <v>0</v>
      </c>
      <c r="J4919">
        <f>'[2]Order Form'!I4868</f>
        <v>0</v>
      </c>
      <c r="K4919">
        <f>'[2]Order Form'!J4868</f>
        <v>0</v>
      </c>
      <c r="L4919">
        <f>'[2]Order Form'!K4868</f>
        <v>0</v>
      </c>
      <c r="M4919">
        <f>'[2]Order Form'!L4678</f>
        <v>0</v>
      </c>
    </row>
    <row r="4920" spans="3:13" ht="15" hidden="1" customHeight="1" outlineLevel="1" x14ac:dyDescent="0.25">
      <c r="C4920" s="59" t="s">
        <v>37</v>
      </c>
      <c r="D4920" s="59" t="s">
        <v>37</v>
      </c>
      <c r="E4920">
        <f>'[2]Order Form'!D4869</f>
        <v>0</v>
      </c>
      <c r="F4920">
        <f>'[2]Order Form'!E4869</f>
        <v>0</v>
      </c>
      <c r="G4920">
        <f>'[2]Order Form'!F4869</f>
        <v>0</v>
      </c>
      <c r="H4920">
        <f>'[2]Order Form'!G4869</f>
        <v>0</v>
      </c>
      <c r="I4920">
        <f>'[2]Order Form'!H4869</f>
        <v>0</v>
      </c>
      <c r="J4920">
        <f>'[2]Order Form'!I4869</f>
        <v>0</v>
      </c>
      <c r="K4920">
        <f>'[2]Order Form'!J4869</f>
        <v>0</v>
      </c>
      <c r="L4920">
        <f>'[2]Order Form'!K4869</f>
        <v>0</v>
      </c>
      <c r="M4920">
        <f>'[2]Order Form'!L4679</f>
        <v>0</v>
      </c>
    </row>
    <row r="4921" spans="3:13" ht="15" hidden="1" customHeight="1" outlineLevel="1" x14ac:dyDescent="0.25">
      <c r="C4921" s="59" t="s">
        <v>37</v>
      </c>
      <c r="D4921" s="59" t="s">
        <v>37</v>
      </c>
      <c r="E4921">
        <f>'[2]Order Form'!D4870</f>
        <v>0</v>
      </c>
      <c r="F4921">
        <f>'[2]Order Form'!E4870</f>
        <v>0</v>
      </c>
      <c r="G4921">
        <f>'[2]Order Form'!F4870</f>
        <v>0</v>
      </c>
      <c r="H4921">
        <f>'[2]Order Form'!G4870</f>
        <v>0</v>
      </c>
      <c r="I4921">
        <f>'[2]Order Form'!H4870</f>
        <v>0</v>
      </c>
      <c r="J4921">
        <f>'[2]Order Form'!I4870</f>
        <v>0</v>
      </c>
      <c r="K4921">
        <f>'[2]Order Form'!J4870</f>
        <v>0</v>
      </c>
      <c r="L4921">
        <f>'[2]Order Form'!K4870</f>
        <v>0</v>
      </c>
      <c r="M4921">
        <f>'[2]Order Form'!L4680</f>
        <v>0</v>
      </c>
    </row>
    <row r="4922" spans="3:13" ht="15" hidden="1" customHeight="1" outlineLevel="1" x14ac:dyDescent="0.25">
      <c r="C4922" s="59" t="s">
        <v>37</v>
      </c>
      <c r="D4922" s="59" t="s">
        <v>37</v>
      </c>
      <c r="E4922">
        <f>'[2]Order Form'!D4871</f>
        <v>0</v>
      </c>
      <c r="F4922">
        <f>'[2]Order Form'!E4871</f>
        <v>0</v>
      </c>
      <c r="G4922">
        <f>'[2]Order Form'!F4871</f>
        <v>0</v>
      </c>
      <c r="H4922">
        <f>'[2]Order Form'!G4871</f>
        <v>0</v>
      </c>
      <c r="I4922">
        <f>'[2]Order Form'!H4871</f>
        <v>0</v>
      </c>
      <c r="J4922">
        <f>'[2]Order Form'!I4871</f>
        <v>0</v>
      </c>
      <c r="K4922">
        <f>'[2]Order Form'!J4871</f>
        <v>0</v>
      </c>
      <c r="L4922">
        <f>'[2]Order Form'!K4871</f>
        <v>0</v>
      </c>
      <c r="M4922">
        <f>'[2]Order Form'!L4681</f>
        <v>0</v>
      </c>
    </row>
    <row r="4923" spans="3:13" ht="15" hidden="1" customHeight="1" outlineLevel="1" x14ac:dyDescent="0.25">
      <c r="C4923" s="59" t="s">
        <v>37</v>
      </c>
      <c r="D4923" s="59" t="s">
        <v>37</v>
      </c>
      <c r="E4923">
        <f>'[2]Order Form'!D4872</f>
        <v>0</v>
      </c>
      <c r="F4923">
        <f>'[2]Order Form'!E4872</f>
        <v>0</v>
      </c>
      <c r="G4923">
        <f>'[2]Order Form'!F4872</f>
        <v>0</v>
      </c>
      <c r="H4923">
        <f>'[2]Order Form'!G4872</f>
        <v>0</v>
      </c>
      <c r="I4923">
        <f>'[2]Order Form'!H4872</f>
        <v>0</v>
      </c>
      <c r="J4923">
        <f>'[2]Order Form'!I4872</f>
        <v>0</v>
      </c>
      <c r="K4923">
        <f>'[2]Order Form'!J4872</f>
        <v>0</v>
      </c>
      <c r="L4923">
        <f>'[2]Order Form'!K4872</f>
        <v>0</v>
      </c>
      <c r="M4923">
        <f>'[2]Order Form'!L4682</f>
        <v>0</v>
      </c>
    </row>
    <row r="4924" spans="3:13" ht="15" hidden="1" customHeight="1" outlineLevel="1" x14ac:dyDescent="0.25">
      <c r="C4924" s="59" t="s">
        <v>37</v>
      </c>
      <c r="D4924" s="59" t="s">
        <v>37</v>
      </c>
      <c r="E4924">
        <f>'[2]Order Form'!D4873</f>
        <v>0</v>
      </c>
      <c r="F4924">
        <f>'[2]Order Form'!E4873</f>
        <v>0</v>
      </c>
      <c r="G4924">
        <f>'[2]Order Form'!F4873</f>
        <v>0</v>
      </c>
      <c r="H4924">
        <f>'[2]Order Form'!G4873</f>
        <v>0</v>
      </c>
      <c r="I4924">
        <f>'[2]Order Form'!H4873</f>
        <v>0</v>
      </c>
      <c r="J4924">
        <f>'[2]Order Form'!I4873</f>
        <v>0</v>
      </c>
      <c r="K4924">
        <f>'[2]Order Form'!J4873</f>
        <v>0</v>
      </c>
      <c r="L4924">
        <f>'[2]Order Form'!K4873</f>
        <v>0</v>
      </c>
      <c r="M4924">
        <f>'[2]Order Form'!L4683</f>
        <v>0</v>
      </c>
    </row>
    <row r="4925" spans="3:13" ht="15" hidden="1" customHeight="1" outlineLevel="1" x14ac:dyDescent="0.25">
      <c r="C4925" s="59" t="s">
        <v>37</v>
      </c>
      <c r="D4925" s="59" t="s">
        <v>37</v>
      </c>
      <c r="E4925">
        <f>'[2]Order Form'!D4874</f>
        <v>0</v>
      </c>
      <c r="F4925">
        <f>'[2]Order Form'!E4874</f>
        <v>0</v>
      </c>
      <c r="G4925">
        <f>'[2]Order Form'!F4874</f>
        <v>0</v>
      </c>
      <c r="H4925">
        <f>'[2]Order Form'!G4874</f>
        <v>0</v>
      </c>
      <c r="I4925">
        <f>'[2]Order Form'!H4874</f>
        <v>0</v>
      </c>
      <c r="J4925">
        <f>'[2]Order Form'!I4874</f>
        <v>0</v>
      </c>
      <c r="K4925">
        <f>'[2]Order Form'!J4874</f>
        <v>0</v>
      </c>
      <c r="L4925">
        <f>'[2]Order Form'!K4874</f>
        <v>0</v>
      </c>
      <c r="M4925">
        <f>'[2]Order Form'!L4684</f>
        <v>0</v>
      </c>
    </row>
    <row r="4926" spans="3:13" ht="15" hidden="1" customHeight="1" outlineLevel="1" x14ac:dyDescent="0.25">
      <c r="C4926" s="59" t="s">
        <v>37</v>
      </c>
      <c r="D4926" s="59" t="s">
        <v>37</v>
      </c>
      <c r="E4926">
        <f>'[2]Order Form'!D4875</f>
        <v>0</v>
      </c>
      <c r="F4926">
        <f>'[2]Order Form'!E4875</f>
        <v>0</v>
      </c>
      <c r="G4926">
        <f>'[2]Order Form'!F4875</f>
        <v>0</v>
      </c>
      <c r="H4926">
        <f>'[2]Order Form'!G4875</f>
        <v>0</v>
      </c>
      <c r="I4926">
        <f>'[2]Order Form'!H4875</f>
        <v>0</v>
      </c>
      <c r="J4926">
        <f>'[2]Order Form'!I4875</f>
        <v>0</v>
      </c>
      <c r="K4926">
        <f>'[2]Order Form'!J4875</f>
        <v>0</v>
      </c>
      <c r="L4926">
        <f>'[2]Order Form'!K4875</f>
        <v>0</v>
      </c>
      <c r="M4926">
        <f>'[2]Order Form'!L4685</f>
        <v>0</v>
      </c>
    </row>
    <row r="4927" spans="3:13" ht="15" hidden="1" customHeight="1" outlineLevel="1" x14ac:dyDescent="0.25">
      <c r="C4927" s="59" t="s">
        <v>37</v>
      </c>
      <c r="D4927" s="59" t="s">
        <v>37</v>
      </c>
      <c r="E4927">
        <f>'[2]Order Form'!D4876</f>
        <v>0</v>
      </c>
      <c r="F4927">
        <f>'[2]Order Form'!E4876</f>
        <v>0</v>
      </c>
      <c r="G4927">
        <f>'[2]Order Form'!F4876</f>
        <v>0</v>
      </c>
      <c r="H4927">
        <f>'[2]Order Form'!G4876</f>
        <v>0</v>
      </c>
      <c r="I4927">
        <f>'[2]Order Form'!H4876</f>
        <v>0</v>
      </c>
      <c r="J4927">
        <f>'[2]Order Form'!I4876</f>
        <v>0</v>
      </c>
      <c r="K4927">
        <f>'[2]Order Form'!J4876</f>
        <v>0</v>
      </c>
      <c r="L4927">
        <f>'[2]Order Form'!K4876</f>
        <v>0</v>
      </c>
      <c r="M4927">
        <f>'[2]Order Form'!L4686</f>
        <v>0</v>
      </c>
    </row>
    <row r="4928" spans="3:13" ht="15" hidden="1" customHeight="1" outlineLevel="1" x14ac:dyDescent="0.25">
      <c r="C4928" s="59" t="s">
        <v>37</v>
      </c>
      <c r="D4928" s="59" t="s">
        <v>37</v>
      </c>
      <c r="E4928">
        <f>'[2]Order Form'!D4877</f>
        <v>0</v>
      </c>
      <c r="F4928">
        <f>'[2]Order Form'!E4877</f>
        <v>0</v>
      </c>
      <c r="G4928">
        <f>'[2]Order Form'!F4877</f>
        <v>0</v>
      </c>
      <c r="H4928">
        <f>'[2]Order Form'!G4877</f>
        <v>0</v>
      </c>
      <c r="I4928">
        <f>'[2]Order Form'!H4877</f>
        <v>0</v>
      </c>
      <c r="J4928">
        <f>'[2]Order Form'!I4877</f>
        <v>0</v>
      </c>
      <c r="K4928">
        <f>'[2]Order Form'!J4877</f>
        <v>0</v>
      </c>
      <c r="L4928">
        <f>'[2]Order Form'!K4877</f>
        <v>0</v>
      </c>
      <c r="M4928">
        <f>'[2]Order Form'!L4687</f>
        <v>0</v>
      </c>
    </row>
    <row r="4929" spans="3:13" ht="15" hidden="1" customHeight="1" outlineLevel="1" x14ac:dyDescent="0.25">
      <c r="C4929" s="59" t="s">
        <v>37</v>
      </c>
      <c r="D4929" s="59" t="s">
        <v>37</v>
      </c>
      <c r="E4929">
        <f>'[2]Order Form'!D4878</f>
        <v>0</v>
      </c>
      <c r="F4929">
        <f>'[2]Order Form'!E4878</f>
        <v>0</v>
      </c>
      <c r="G4929">
        <f>'[2]Order Form'!F4878</f>
        <v>0</v>
      </c>
      <c r="H4929">
        <f>'[2]Order Form'!G4878</f>
        <v>0</v>
      </c>
      <c r="I4929">
        <f>'[2]Order Form'!H4878</f>
        <v>0</v>
      </c>
      <c r="J4929">
        <f>'[2]Order Form'!I4878</f>
        <v>0</v>
      </c>
      <c r="K4929">
        <f>'[2]Order Form'!J4878</f>
        <v>0</v>
      </c>
      <c r="L4929">
        <f>'[2]Order Form'!K4878</f>
        <v>0</v>
      </c>
      <c r="M4929">
        <f>'[2]Order Form'!L4688</f>
        <v>0</v>
      </c>
    </row>
    <row r="4930" spans="3:13" ht="15" hidden="1" customHeight="1" outlineLevel="1" x14ac:dyDescent="0.25">
      <c r="C4930" s="59" t="s">
        <v>37</v>
      </c>
      <c r="D4930" s="59" t="s">
        <v>37</v>
      </c>
      <c r="E4930">
        <f>'[2]Order Form'!D4879</f>
        <v>0</v>
      </c>
      <c r="F4930">
        <f>'[2]Order Form'!E4879</f>
        <v>0</v>
      </c>
      <c r="G4930">
        <f>'[2]Order Form'!F4879</f>
        <v>0</v>
      </c>
      <c r="H4930">
        <f>'[2]Order Form'!G4879</f>
        <v>0</v>
      </c>
      <c r="I4930">
        <f>'[2]Order Form'!H4879</f>
        <v>0</v>
      </c>
      <c r="J4930">
        <f>'[2]Order Form'!I4879</f>
        <v>0</v>
      </c>
      <c r="K4930">
        <f>'[2]Order Form'!J4879</f>
        <v>0</v>
      </c>
      <c r="L4930">
        <f>'[2]Order Form'!K4879</f>
        <v>0</v>
      </c>
      <c r="M4930">
        <f>'[2]Order Form'!L4689</f>
        <v>0</v>
      </c>
    </row>
    <row r="4931" spans="3:13" ht="15" hidden="1" customHeight="1" outlineLevel="1" x14ac:dyDescent="0.25">
      <c r="C4931" s="59" t="s">
        <v>37</v>
      </c>
      <c r="D4931" s="59" t="s">
        <v>37</v>
      </c>
      <c r="E4931">
        <f>'[2]Order Form'!D4880</f>
        <v>0</v>
      </c>
      <c r="F4931">
        <f>'[2]Order Form'!E4880</f>
        <v>0</v>
      </c>
      <c r="G4931">
        <f>'[2]Order Form'!F4880</f>
        <v>0</v>
      </c>
      <c r="H4931">
        <f>'[2]Order Form'!G4880</f>
        <v>0</v>
      </c>
      <c r="I4931">
        <f>'[2]Order Form'!H4880</f>
        <v>0</v>
      </c>
      <c r="J4931">
        <f>'[2]Order Form'!I4880</f>
        <v>0</v>
      </c>
      <c r="K4931">
        <f>'[2]Order Form'!J4880</f>
        <v>0</v>
      </c>
      <c r="L4931">
        <f>'[2]Order Form'!K4880</f>
        <v>0</v>
      </c>
      <c r="M4931">
        <f>'[2]Order Form'!L4690</f>
        <v>0</v>
      </c>
    </row>
    <row r="4932" spans="3:13" ht="15" hidden="1" customHeight="1" outlineLevel="1" x14ac:dyDescent="0.25">
      <c r="C4932" s="59" t="s">
        <v>37</v>
      </c>
      <c r="D4932" s="59" t="s">
        <v>37</v>
      </c>
      <c r="E4932">
        <f>'[2]Order Form'!D4881</f>
        <v>0</v>
      </c>
      <c r="F4932">
        <f>'[2]Order Form'!E4881</f>
        <v>0</v>
      </c>
      <c r="G4932">
        <f>'[2]Order Form'!F4881</f>
        <v>0</v>
      </c>
      <c r="H4932">
        <f>'[2]Order Form'!G4881</f>
        <v>0</v>
      </c>
      <c r="I4932">
        <f>'[2]Order Form'!H4881</f>
        <v>0</v>
      </c>
      <c r="J4932">
        <f>'[2]Order Form'!I4881</f>
        <v>0</v>
      </c>
      <c r="K4932">
        <f>'[2]Order Form'!J4881</f>
        <v>0</v>
      </c>
      <c r="L4932">
        <f>'[2]Order Form'!K4881</f>
        <v>0</v>
      </c>
      <c r="M4932">
        <f>'[2]Order Form'!L4691</f>
        <v>0</v>
      </c>
    </row>
    <row r="4933" spans="3:13" ht="15" hidden="1" customHeight="1" outlineLevel="1" x14ac:dyDescent="0.25">
      <c r="C4933" s="59" t="s">
        <v>37</v>
      </c>
      <c r="D4933" s="59" t="s">
        <v>37</v>
      </c>
      <c r="E4933">
        <f>'[2]Order Form'!D4882</f>
        <v>0</v>
      </c>
      <c r="F4933">
        <f>'[2]Order Form'!E4882</f>
        <v>0</v>
      </c>
      <c r="G4933">
        <f>'[2]Order Form'!F4882</f>
        <v>0</v>
      </c>
      <c r="H4933">
        <f>'[2]Order Form'!G4882</f>
        <v>0</v>
      </c>
      <c r="I4933">
        <f>'[2]Order Form'!H4882</f>
        <v>0</v>
      </c>
      <c r="J4933">
        <f>'[2]Order Form'!I4882</f>
        <v>0</v>
      </c>
      <c r="K4933">
        <f>'[2]Order Form'!J4882</f>
        <v>0</v>
      </c>
      <c r="L4933">
        <f>'[2]Order Form'!K4882</f>
        <v>0</v>
      </c>
      <c r="M4933">
        <f>'[2]Order Form'!L4692</f>
        <v>0</v>
      </c>
    </row>
    <row r="4934" spans="3:13" ht="15" hidden="1" customHeight="1" outlineLevel="1" x14ac:dyDescent="0.25">
      <c r="C4934" s="59" t="s">
        <v>37</v>
      </c>
      <c r="D4934" s="59" t="s">
        <v>37</v>
      </c>
      <c r="E4934">
        <f>'[2]Order Form'!D4883</f>
        <v>0</v>
      </c>
      <c r="F4934">
        <f>'[2]Order Form'!E4883</f>
        <v>0</v>
      </c>
      <c r="G4934">
        <f>'[2]Order Form'!F4883</f>
        <v>0</v>
      </c>
      <c r="H4934">
        <f>'[2]Order Form'!G4883</f>
        <v>0</v>
      </c>
      <c r="I4934">
        <f>'[2]Order Form'!H4883</f>
        <v>0</v>
      </c>
      <c r="J4934">
        <f>'[2]Order Form'!I4883</f>
        <v>0</v>
      </c>
      <c r="K4934">
        <f>'[2]Order Form'!J4883</f>
        <v>0</v>
      </c>
      <c r="L4934">
        <f>'[2]Order Form'!K4883</f>
        <v>0</v>
      </c>
      <c r="M4934">
        <f>'[2]Order Form'!L4693</f>
        <v>0</v>
      </c>
    </row>
    <row r="4935" spans="3:13" ht="15" hidden="1" customHeight="1" outlineLevel="1" x14ac:dyDescent="0.25">
      <c r="C4935" s="59" t="s">
        <v>37</v>
      </c>
      <c r="D4935" s="59" t="s">
        <v>37</v>
      </c>
      <c r="E4935">
        <f>'[2]Order Form'!D4884</f>
        <v>0</v>
      </c>
      <c r="F4935">
        <f>'[2]Order Form'!E4884</f>
        <v>0</v>
      </c>
      <c r="G4935">
        <f>'[2]Order Form'!F4884</f>
        <v>0</v>
      </c>
      <c r="H4935">
        <f>'[2]Order Form'!G4884</f>
        <v>0</v>
      </c>
      <c r="I4935">
        <f>'[2]Order Form'!H4884</f>
        <v>0</v>
      </c>
      <c r="J4935">
        <f>'[2]Order Form'!I4884</f>
        <v>0</v>
      </c>
      <c r="K4935">
        <f>'[2]Order Form'!J4884</f>
        <v>0</v>
      </c>
      <c r="L4935">
        <f>'[2]Order Form'!K4884</f>
        <v>0</v>
      </c>
      <c r="M4935">
        <f>'[2]Order Form'!L4694</f>
        <v>0</v>
      </c>
    </row>
    <row r="4936" spans="3:13" ht="15" hidden="1" customHeight="1" outlineLevel="1" x14ac:dyDescent="0.25">
      <c r="C4936" s="59" t="s">
        <v>37</v>
      </c>
      <c r="D4936" s="59" t="s">
        <v>37</v>
      </c>
      <c r="E4936">
        <f>'[2]Order Form'!D4885</f>
        <v>0</v>
      </c>
      <c r="F4936">
        <f>'[2]Order Form'!E4885</f>
        <v>0</v>
      </c>
      <c r="G4936">
        <f>'[2]Order Form'!F4885</f>
        <v>0</v>
      </c>
      <c r="H4936">
        <f>'[2]Order Form'!G4885</f>
        <v>0</v>
      </c>
      <c r="I4936">
        <f>'[2]Order Form'!H4885</f>
        <v>0</v>
      </c>
      <c r="J4936">
        <f>'[2]Order Form'!I4885</f>
        <v>0</v>
      </c>
      <c r="K4936">
        <f>'[2]Order Form'!J4885</f>
        <v>0</v>
      </c>
      <c r="L4936">
        <f>'[2]Order Form'!K4885</f>
        <v>0</v>
      </c>
      <c r="M4936">
        <f>'[2]Order Form'!L4695</f>
        <v>0</v>
      </c>
    </row>
    <row r="4937" spans="3:13" ht="15" hidden="1" customHeight="1" outlineLevel="1" x14ac:dyDescent="0.25">
      <c r="C4937" s="59" t="s">
        <v>37</v>
      </c>
      <c r="D4937" s="59" t="s">
        <v>37</v>
      </c>
      <c r="E4937">
        <f>'[2]Order Form'!D4886</f>
        <v>0</v>
      </c>
      <c r="F4937">
        <f>'[2]Order Form'!E4886</f>
        <v>0</v>
      </c>
      <c r="G4937">
        <f>'[2]Order Form'!F4886</f>
        <v>0</v>
      </c>
      <c r="H4937">
        <f>'[2]Order Form'!G4886</f>
        <v>0</v>
      </c>
      <c r="I4937">
        <f>'[2]Order Form'!H4886</f>
        <v>0</v>
      </c>
      <c r="J4937">
        <f>'[2]Order Form'!I4886</f>
        <v>0</v>
      </c>
      <c r="K4937">
        <f>'[2]Order Form'!J4886</f>
        <v>0</v>
      </c>
      <c r="L4937">
        <f>'[2]Order Form'!K4886</f>
        <v>0</v>
      </c>
      <c r="M4937">
        <f>'[2]Order Form'!L4696</f>
        <v>0</v>
      </c>
    </row>
    <row r="4938" spans="3:13" ht="15" hidden="1" customHeight="1" outlineLevel="1" x14ac:dyDescent="0.25">
      <c r="C4938" s="59" t="s">
        <v>37</v>
      </c>
      <c r="D4938" s="59" t="s">
        <v>37</v>
      </c>
      <c r="E4938">
        <f>'[2]Order Form'!D4887</f>
        <v>0</v>
      </c>
      <c r="F4938">
        <f>'[2]Order Form'!E4887</f>
        <v>0</v>
      </c>
      <c r="G4938">
        <f>'[2]Order Form'!F4887</f>
        <v>0</v>
      </c>
      <c r="H4938">
        <f>'[2]Order Form'!G4887</f>
        <v>0</v>
      </c>
      <c r="I4938">
        <f>'[2]Order Form'!H4887</f>
        <v>0</v>
      </c>
      <c r="J4938">
        <f>'[2]Order Form'!I4887</f>
        <v>0</v>
      </c>
      <c r="K4938">
        <f>'[2]Order Form'!J4887</f>
        <v>0</v>
      </c>
      <c r="L4938">
        <f>'[2]Order Form'!K4887</f>
        <v>0</v>
      </c>
      <c r="M4938">
        <f>'[2]Order Form'!L4697</f>
        <v>0</v>
      </c>
    </row>
    <row r="4939" spans="3:13" ht="15" hidden="1" customHeight="1" outlineLevel="1" x14ac:dyDescent="0.25">
      <c r="C4939" s="59" t="s">
        <v>37</v>
      </c>
      <c r="D4939" s="59" t="s">
        <v>37</v>
      </c>
      <c r="E4939">
        <f>'[2]Order Form'!D4888</f>
        <v>0</v>
      </c>
      <c r="F4939">
        <f>'[2]Order Form'!E4888</f>
        <v>0</v>
      </c>
      <c r="G4939">
        <f>'[2]Order Form'!F4888</f>
        <v>0</v>
      </c>
      <c r="H4939">
        <f>'[2]Order Form'!G4888</f>
        <v>0</v>
      </c>
      <c r="I4939">
        <f>'[2]Order Form'!H4888</f>
        <v>0</v>
      </c>
      <c r="J4939">
        <f>'[2]Order Form'!I4888</f>
        <v>0</v>
      </c>
      <c r="K4939">
        <f>'[2]Order Form'!J4888</f>
        <v>0</v>
      </c>
      <c r="L4939">
        <f>'[2]Order Form'!K4888</f>
        <v>0</v>
      </c>
      <c r="M4939">
        <f>'[2]Order Form'!L4698</f>
        <v>0</v>
      </c>
    </row>
    <row r="4940" spans="3:13" ht="15" hidden="1" customHeight="1" outlineLevel="1" x14ac:dyDescent="0.25">
      <c r="C4940" s="59" t="s">
        <v>37</v>
      </c>
      <c r="D4940" s="59" t="s">
        <v>37</v>
      </c>
      <c r="E4940">
        <f>'[2]Order Form'!D4889</f>
        <v>0</v>
      </c>
      <c r="F4940">
        <f>'[2]Order Form'!E4889</f>
        <v>0</v>
      </c>
      <c r="G4940">
        <f>'[2]Order Form'!F4889</f>
        <v>0</v>
      </c>
      <c r="H4940">
        <f>'[2]Order Form'!G4889</f>
        <v>0</v>
      </c>
      <c r="I4940">
        <f>'[2]Order Form'!H4889</f>
        <v>0</v>
      </c>
      <c r="J4940">
        <f>'[2]Order Form'!I4889</f>
        <v>0</v>
      </c>
      <c r="K4940">
        <f>'[2]Order Form'!J4889</f>
        <v>0</v>
      </c>
      <c r="L4940">
        <f>'[2]Order Form'!K4889</f>
        <v>0</v>
      </c>
      <c r="M4940">
        <f>'[2]Order Form'!L4699</f>
        <v>0</v>
      </c>
    </row>
    <row r="4941" spans="3:13" ht="15" hidden="1" customHeight="1" outlineLevel="1" x14ac:dyDescent="0.25">
      <c r="C4941" s="59" t="s">
        <v>37</v>
      </c>
      <c r="D4941" s="59" t="s">
        <v>37</v>
      </c>
      <c r="E4941">
        <f>'[2]Order Form'!D4890</f>
        <v>0</v>
      </c>
      <c r="F4941">
        <f>'[2]Order Form'!E4890</f>
        <v>0</v>
      </c>
      <c r="G4941">
        <f>'[2]Order Form'!F4890</f>
        <v>0</v>
      </c>
      <c r="H4941">
        <f>'[2]Order Form'!G4890</f>
        <v>0</v>
      </c>
      <c r="I4941">
        <f>'[2]Order Form'!H4890</f>
        <v>0</v>
      </c>
      <c r="J4941">
        <f>'[2]Order Form'!I4890</f>
        <v>0</v>
      </c>
      <c r="K4941">
        <f>'[2]Order Form'!J4890</f>
        <v>0</v>
      </c>
      <c r="L4941">
        <f>'[2]Order Form'!K4890</f>
        <v>0</v>
      </c>
      <c r="M4941">
        <f>'[2]Order Form'!L4700</f>
        <v>0</v>
      </c>
    </row>
    <row r="4942" spans="3:13" ht="15" hidden="1" customHeight="1" outlineLevel="1" x14ac:dyDescent="0.25">
      <c r="C4942" s="59" t="s">
        <v>37</v>
      </c>
      <c r="D4942" s="59" t="s">
        <v>37</v>
      </c>
      <c r="E4942">
        <f>'[2]Order Form'!D4891</f>
        <v>0</v>
      </c>
      <c r="F4942">
        <f>'[2]Order Form'!E4891</f>
        <v>0</v>
      </c>
      <c r="G4942">
        <f>'[2]Order Form'!F4891</f>
        <v>0</v>
      </c>
      <c r="H4942">
        <f>'[2]Order Form'!G4891</f>
        <v>0</v>
      </c>
      <c r="I4942">
        <f>'[2]Order Form'!H4891</f>
        <v>0</v>
      </c>
      <c r="J4942">
        <f>'[2]Order Form'!I4891</f>
        <v>0</v>
      </c>
      <c r="K4942">
        <f>'[2]Order Form'!J4891</f>
        <v>0</v>
      </c>
      <c r="L4942">
        <f>'[2]Order Form'!K4891</f>
        <v>0</v>
      </c>
      <c r="M4942">
        <f>'[2]Order Form'!L4701</f>
        <v>0</v>
      </c>
    </row>
    <row r="4943" spans="3:13" ht="15" hidden="1" customHeight="1" outlineLevel="1" x14ac:dyDescent="0.25">
      <c r="C4943" s="59" t="s">
        <v>37</v>
      </c>
      <c r="D4943" s="59" t="s">
        <v>37</v>
      </c>
      <c r="E4943">
        <f>'[2]Order Form'!D4892</f>
        <v>0</v>
      </c>
      <c r="F4943">
        <f>'[2]Order Form'!E4892</f>
        <v>0</v>
      </c>
      <c r="G4943">
        <f>'[2]Order Form'!F4892</f>
        <v>0</v>
      </c>
      <c r="H4943">
        <f>'[2]Order Form'!G4892</f>
        <v>0</v>
      </c>
      <c r="I4943">
        <f>'[2]Order Form'!H4892</f>
        <v>0</v>
      </c>
      <c r="J4943">
        <f>'[2]Order Form'!I4892</f>
        <v>0</v>
      </c>
      <c r="K4943">
        <f>'[2]Order Form'!J4892</f>
        <v>0</v>
      </c>
      <c r="L4943">
        <f>'[2]Order Form'!K4892</f>
        <v>0</v>
      </c>
      <c r="M4943">
        <f>'[2]Order Form'!L4702</f>
        <v>0</v>
      </c>
    </row>
    <row r="4944" spans="3:13" ht="15" hidden="1" customHeight="1" outlineLevel="1" x14ac:dyDescent="0.25">
      <c r="C4944" s="59" t="s">
        <v>37</v>
      </c>
      <c r="D4944" s="59" t="s">
        <v>37</v>
      </c>
      <c r="E4944">
        <f>'[2]Order Form'!D4893</f>
        <v>0</v>
      </c>
      <c r="F4944">
        <f>'[2]Order Form'!E4893</f>
        <v>0</v>
      </c>
      <c r="G4944">
        <f>'[2]Order Form'!F4893</f>
        <v>0</v>
      </c>
      <c r="H4944">
        <f>'[2]Order Form'!G4893</f>
        <v>0</v>
      </c>
      <c r="I4944">
        <f>'[2]Order Form'!H4893</f>
        <v>0</v>
      </c>
      <c r="J4944">
        <f>'[2]Order Form'!I4893</f>
        <v>0</v>
      </c>
      <c r="K4944">
        <f>'[2]Order Form'!J4893</f>
        <v>0</v>
      </c>
      <c r="L4944">
        <f>'[2]Order Form'!K4893</f>
        <v>0</v>
      </c>
      <c r="M4944">
        <f>'[2]Order Form'!L4703</f>
        <v>0</v>
      </c>
    </row>
    <row r="4945" spans="3:13" ht="15" hidden="1" customHeight="1" outlineLevel="1" x14ac:dyDescent="0.25">
      <c r="C4945" s="59" t="s">
        <v>37</v>
      </c>
      <c r="D4945" s="59" t="s">
        <v>37</v>
      </c>
      <c r="E4945">
        <f>'[2]Order Form'!D4894</f>
        <v>0</v>
      </c>
      <c r="F4945">
        <f>'[2]Order Form'!E4894</f>
        <v>0</v>
      </c>
      <c r="G4945">
        <f>'[2]Order Form'!F4894</f>
        <v>0</v>
      </c>
      <c r="H4945">
        <f>'[2]Order Form'!G4894</f>
        <v>0</v>
      </c>
      <c r="I4945">
        <f>'[2]Order Form'!H4894</f>
        <v>0</v>
      </c>
      <c r="J4945">
        <f>'[2]Order Form'!I4894</f>
        <v>0</v>
      </c>
      <c r="K4945">
        <f>'[2]Order Form'!J4894</f>
        <v>0</v>
      </c>
      <c r="L4945">
        <f>'[2]Order Form'!K4894</f>
        <v>0</v>
      </c>
      <c r="M4945">
        <f>'[2]Order Form'!L4704</f>
        <v>0</v>
      </c>
    </row>
    <row r="4946" spans="3:13" ht="15" hidden="1" customHeight="1" outlineLevel="1" x14ac:dyDescent="0.25">
      <c r="C4946" s="59" t="s">
        <v>37</v>
      </c>
      <c r="D4946" s="59" t="s">
        <v>37</v>
      </c>
      <c r="E4946">
        <f>'[2]Order Form'!D4895</f>
        <v>0</v>
      </c>
      <c r="F4946">
        <f>'[2]Order Form'!E4895</f>
        <v>0</v>
      </c>
      <c r="G4946">
        <f>'[2]Order Form'!F4895</f>
        <v>0</v>
      </c>
      <c r="H4946">
        <f>'[2]Order Form'!G4895</f>
        <v>0</v>
      </c>
      <c r="I4946">
        <f>'[2]Order Form'!H4895</f>
        <v>0</v>
      </c>
      <c r="J4946">
        <f>'[2]Order Form'!I4895</f>
        <v>0</v>
      </c>
      <c r="K4946">
        <f>'[2]Order Form'!J4895</f>
        <v>0</v>
      </c>
      <c r="L4946">
        <f>'[2]Order Form'!K4895</f>
        <v>0</v>
      </c>
      <c r="M4946">
        <f>'[2]Order Form'!L4705</f>
        <v>0</v>
      </c>
    </row>
    <row r="4947" spans="3:13" ht="15" hidden="1" customHeight="1" outlineLevel="1" x14ac:dyDescent="0.25">
      <c r="C4947" s="59" t="s">
        <v>37</v>
      </c>
      <c r="D4947" s="59" t="s">
        <v>37</v>
      </c>
      <c r="E4947">
        <f>'[2]Order Form'!D4896</f>
        <v>0</v>
      </c>
      <c r="F4947">
        <f>'[2]Order Form'!E4896</f>
        <v>0</v>
      </c>
      <c r="G4947">
        <f>'[2]Order Form'!F4896</f>
        <v>0</v>
      </c>
      <c r="H4947">
        <f>'[2]Order Form'!G4896</f>
        <v>0</v>
      </c>
      <c r="I4947">
        <f>'[2]Order Form'!H4896</f>
        <v>0</v>
      </c>
      <c r="J4947">
        <f>'[2]Order Form'!I4896</f>
        <v>0</v>
      </c>
      <c r="K4947">
        <f>'[2]Order Form'!J4896</f>
        <v>0</v>
      </c>
      <c r="L4947">
        <f>'[2]Order Form'!K4896</f>
        <v>0</v>
      </c>
      <c r="M4947">
        <f>'[2]Order Form'!L4706</f>
        <v>0</v>
      </c>
    </row>
    <row r="4948" spans="3:13" ht="15" hidden="1" customHeight="1" outlineLevel="1" x14ac:dyDescent="0.25">
      <c r="C4948" s="59" t="s">
        <v>37</v>
      </c>
      <c r="D4948" s="59" t="s">
        <v>37</v>
      </c>
      <c r="E4948">
        <f>'[2]Order Form'!D4897</f>
        <v>0</v>
      </c>
      <c r="F4948">
        <f>'[2]Order Form'!E4897</f>
        <v>0</v>
      </c>
      <c r="G4948">
        <f>'[2]Order Form'!F4897</f>
        <v>0</v>
      </c>
      <c r="H4948">
        <f>'[2]Order Form'!G4897</f>
        <v>0</v>
      </c>
      <c r="I4948">
        <f>'[2]Order Form'!H4897</f>
        <v>0</v>
      </c>
      <c r="J4948">
        <f>'[2]Order Form'!I4897</f>
        <v>0</v>
      </c>
      <c r="K4948">
        <f>'[2]Order Form'!J4897</f>
        <v>0</v>
      </c>
      <c r="L4948">
        <f>'[2]Order Form'!K4897</f>
        <v>0</v>
      </c>
      <c r="M4948">
        <f>'[2]Order Form'!L4707</f>
        <v>0</v>
      </c>
    </row>
    <row r="4949" spans="3:13" ht="15" hidden="1" customHeight="1" outlineLevel="1" x14ac:dyDescent="0.25">
      <c r="C4949" s="59" t="s">
        <v>37</v>
      </c>
      <c r="D4949" s="59" t="s">
        <v>37</v>
      </c>
      <c r="E4949">
        <f>'[2]Order Form'!D4898</f>
        <v>0</v>
      </c>
      <c r="F4949">
        <f>'[2]Order Form'!E4898</f>
        <v>0</v>
      </c>
      <c r="G4949">
        <f>'[2]Order Form'!F4898</f>
        <v>0</v>
      </c>
      <c r="H4949">
        <f>'[2]Order Form'!G4898</f>
        <v>0</v>
      </c>
      <c r="I4949">
        <f>'[2]Order Form'!H4898</f>
        <v>0</v>
      </c>
      <c r="J4949">
        <f>'[2]Order Form'!I4898</f>
        <v>0</v>
      </c>
      <c r="K4949">
        <f>'[2]Order Form'!J4898</f>
        <v>0</v>
      </c>
      <c r="L4949">
        <f>'[2]Order Form'!K4898</f>
        <v>0</v>
      </c>
      <c r="M4949">
        <f>'[2]Order Form'!L4708</f>
        <v>0</v>
      </c>
    </row>
    <row r="4950" spans="3:13" ht="15" hidden="1" customHeight="1" outlineLevel="1" x14ac:dyDescent="0.25">
      <c r="C4950" s="59" t="s">
        <v>37</v>
      </c>
      <c r="D4950" s="59" t="s">
        <v>37</v>
      </c>
      <c r="E4950">
        <f>'[2]Order Form'!D4899</f>
        <v>0</v>
      </c>
      <c r="F4950">
        <f>'[2]Order Form'!E4899</f>
        <v>0</v>
      </c>
      <c r="G4950">
        <f>'[2]Order Form'!F4899</f>
        <v>0</v>
      </c>
      <c r="H4950">
        <f>'[2]Order Form'!G4899</f>
        <v>0</v>
      </c>
      <c r="I4950">
        <f>'[2]Order Form'!H4899</f>
        <v>0</v>
      </c>
      <c r="J4950">
        <f>'[2]Order Form'!I4899</f>
        <v>0</v>
      </c>
      <c r="K4950">
        <f>'[2]Order Form'!J4899</f>
        <v>0</v>
      </c>
      <c r="L4950">
        <f>'[2]Order Form'!K4899</f>
        <v>0</v>
      </c>
      <c r="M4950">
        <f>'[2]Order Form'!L4709</f>
        <v>0</v>
      </c>
    </row>
    <row r="4951" spans="3:13" ht="15" hidden="1" customHeight="1" outlineLevel="1" x14ac:dyDescent="0.25">
      <c r="C4951" s="59" t="s">
        <v>37</v>
      </c>
      <c r="D4951" s="59" t="s">
        <v>37</v>
      </c>
      <c r="E4951">
        <f>'[2]Order Form'!D4900</f>
        <v>0</v>
      </c>
      <c r="F4951">
        <f>'[2]Order Form'!E4900</f>
        <v>0</v>
      </c>
      <c r="G4951">
        <f>'[2]Order Form'!F4900</f>
        <v>0</v>
      </c>
      <c r="H4951">
        <f>'[2]Order Form'!G4900</f>
        <v>0</v>
      </c>
      <c r="I4951">
        <f>'[2]Order Form'!H4900</f>
        <v>0</v>
      </c>
      <c r="J4951">
        <f>'[2]Order Form'!I4900</f>
        <v>0</v>
      </c>
      <c r="K4951">
        <f>'[2]Order Form'!J4900</f>
        <v>0</v>
      </c>
      <c r="L4951">
        <f>'[2]Order Form'!K4900</f>
        <v>0</v>
      </c>
      <c r="M4951">
        <f>'[2]Order Form'!L4710</f>
        <v>0</v>
      </c>
    </row>
    <row r="4952" spans="3:13" ht="15" hidden="1" customHeight="1" outlineLevel="1" x14ac:dyDescent="0.25">
      <c r="C4952" s="59" t="s">
        <v>37</v>
      </c>
      <c r="D4952" s="59" t="s">
        <v>37</v>
      </c>
      <c r="E4952">
        <f>'[2]Order Form'!D4901</f>
        <v>0</v>
      </c>
      <c r="F4952">
        <f>'[2]Order Form'!E4901</f>
        <v>0</v>
      </c>
      <c r="G4952">
        <f>'[2]Order Form'!F4901</f>
        <v>0</v>
      </c>
      <c r="H4952">
        <f>'[2]Order Form'!G4901</f>
        <v>0</v>
      </c>
      <c r="I4952">
        <f>'[2]Order Form'!H4901</f>
        <v>0</v>
      </c>
      <c r="J4952">
        <f>'[2]Order Form'!I4901</f>
        <v>0</v>
      </c>
      <c r="K4952">
        <f>'[2]Order Form'!J4901</f>
        <v>0</v>
      </c>
      <c r="L4952">
        <f>'[2]Order Form'!K4901</f>
        <v>0</v>
      </c>
      <c r="M4952">
        <f>'[2]Order Form'!L4711</f>
        <v>0</v>
      </c>
    </row>
    <row r="4953" spans="3:13" ht="15" hidden="1" customHeight="1" outlineLevel="1" x14ac:dyDescent="0.25">
      <c r="C4953" s="59" t="s">
        <v>37</v>
      </c>
      <c r="D4953" s="59" t="s">
        <v>37</v>
      </c>
      <c r="E4953">
        <f>'[2]Order Form'!D4902</f>
        <v>0</v>
      </c>
      <c r="F4953">
        <f>'[2]Order Form'!E4902</f>
        <v>0</v>
      </c>
      <c r="G4953">
        <f>'[2]Order Form'!F4902</f>
        <v>0</v>
      </c>
      <c r="H4953">
        <f>'[2]Order Form'!G4902</f>
        <v>0</v>
      </c>
      <c r="I4953">
        <f>'[2]Order Form'!H4902</f>
        <v>0</v>
      </c>
      <c r="J4953">
        <f>'[2]Order Form'!I4902</f>
        <v>0</v>
      </c>
      <c r="K4953">
        <f>'[2]Order Form'!J4902</f>
        <v>0</v>
      </c>
      <c r="L4953">
        <f>'[2]Order Form'!K4902</f>
        <v>0</v>
      </c>
      <c r="M4953">
        <f>'[2]Order Form'!L4712</f>
        <v>0</v>
      </c>
    </row>
    <row r="4954" spans="3:13" ht="15" hidden="1" customHeight="1" outlineLevel="1" x14ac:dyDescent="0.25">
      <c r="C4954" s="59" t="s">
        <v>37</v>
      </c>
      <c r="D4954" s="59" t="s">
        <v>37</v>
      </c>
      <c r="E4954">
        <f>'[2]Order Form'!D4903</f>
        <v>0</v>
      </c>
      <c r="F4954">
        <f>'[2]Order Form'!E4903</f>
        <v>0</v>
      </c>
      <c r="G4954">
        <f>'[2]Order Form'!F4903</f>
        <v>0</v>
      </c>
      <c r="H4954">
        <f>'[2]Order Form'!G4903</f>
        <v>0</v>
      </c>
      <c r="I4954">
        <f>'[2]Order Form'!H4903</f>
        <v>0</v>
      </c>
      <c r="J4954">
        <f>'[2]Order Form'!I4903</f>
        <v>0</v>
      </c>
      <c r="K4954">
        <f>'[2]Order Form'!J4903</f>
        <v>0</v>
      </c>
      <c r="L4954">
        <f>'[2]Order Form'!K4903</f>
        <v>0</v>
      </c>
      <c r="M4954">
        <f>'[2]Order Form'!L4713</f>
        <v>0</v>
      </c>
    </row>
    <row r="4955" spans="3:13" ht="15" hidden="1" customHeight="1" outlineLevel="1" x14ac:dyDescent="0.25">
      <c r="C4955" s="59" t="s">
        <v>37</v>
      </c>
      <c r="D4955" s="59" t="s">
        <v>37</v>
      </c>
      <c r="E4955">
        <f>'[2]Order Form'!D4904</f>
        <v>0</v>
      </c>
      <c r="F4955">
        <f>'[2]Order Form'!E4904</f>
        <v>0</v>
      </c>
      <c r="G4955">
        <f>'[2]Order Form'!F4904</f>
        <v>0</v>
      </c>
      <c r="H4955">
        <f>'[2]Order Form'!G4904</f>
        <v>0</v>
      </c>
      <c r="I4955">
        <f>'[2]Order Form'!H4904</f>
        <v>0</v>
      </c>
      <c r="J4955">
        <f>'[2]Order Form'!I4904</f>
        <v>0</v>
      </c>
      <c r="K4955">
        <f>'[2]Order Form'!J4904</f>
        <v>0</v>
      </c>
      <c r="L4955">
        <f>'[2]Order Form'!K4904</f>
        <v>0</v>
      </c>
      <c r="M4955">
        <f>'[2]Order Form'!L4714</f>
        <v>0</v>
      </c>
    </row>
    <row r="4956" spans="3:13" ht="15" hidden="1" customHeight="1" outlineLevel="1" x14ac:dyDescent="0.25">
      <c r="C4956" s="59" t="s">
        <v>37</v>
      </c>
      <c r="D4956" s="59" t="s">
        <v>37</v>
      </c>
      <c r="E4956">
        <f>'[2]Order Form'!D4905</f>
        <v>0</v>
      </c>
      <c r="F4956">
        <f>'[2]Order Form'!E4905</f>
        <v>0</v>
      </c>
      <c r="G4956">
        <f>'[2]Order Form'!F4905</f>
        <v>0</v>
      </c>
      <c r="H4956">
        <f>'[2]Order Form'!G4905</f>
        <v>0</v>
      </c>
      <c r="I4956">
        <f>'[2]Order Form'!H4905</f>
        <v>0</v>
      </c>
      <c r="J4956">
        <f>'[2]Order Form'!I4905</f>
        <v>0</v>
      </c>
      <c r="K4956">
        <f>'[2]Order Form'!J4905</f>
        <v>0</v>
      </c>
      <c r="L4956">
        <f>'[2]Order Form'!K4905</f>
        <v>0</v>
      </c>
      <c r="M4956">
        <f>'[2]Order Form'!L4715</f>
        <v>0</v>
      </c>
    </row>
    <row r="4957" spans="3:13" ht="15" hidden="1" customHeight="1" outlineLevel="1" x14ac:dyDescent="0.25">
      <c r="C4957" s="59" t="s">
        <v>37</v>
      </c>
      <c r="D4957" s="59" t="s">
        <v>37</v>
      </c>
      <c r="E4957">
        <f>'[2]Order Form'!D4906</f>
        <v>0</v>
      </c>
      <c r="F4957">
        <f>'[2]Order Form'!E4906</f>
        <v>0</v>
      </c>
      <c r="G4957">
        <f>'[2]Order Form'!F4906</f>
        <v>0</v>
      </c>
      <c r="H4957">
        <f>'[2]Order Form'!G4906</f>
        <v>0</v>
      </c>
      <c r="I4957">
        <f>'[2]Order Form'!H4906</f>
        <v>0</v>
      </c>
      <c r="J4957">
        <f>'[2]Order Form'!I4906</f>
        <v>0</v>
      </c>
      <c r="K4957">
        <f>'[2]Order Form'!J4906</f>
        <v>0</v>
      </c>
      <c r="L4957">
        <f>'[2]Order Form'!K4906</f>
        <v>0</v>
      </c>
      <c r="M4957">
        <f>'[2]Order Form'!L4716</f>
        <v>0</v>
      </c>
    </row>
    <row r="4958" spans="3:13" ht="15" hidden="1" customHeight="1" outlineLevel="1" x14ac:dyDescent="0.25">
      <c r="C4958" s="59" t="s">
        <v>37</v>
      </c>
      <c r="D4958" s="59" t="s">
        <v>37</v>
      </c>
      <c r="E4958">
        <f>'[2]Order Form'!D4907</f>
        <v>0</v>
      </c>
      <c r="F4958">
        <f>'[2]Order Form'!E4907</f>
        <v>0</v>
      </c>
      <c r="G4958">
        <f>'[2]Order Form'!F4907</f>
        <v>0</v>
      </c>
      <c r="H4958">
        <f>'[2]Order Form'!G4907</f>
        <v>0</v>
      </c>
      <c r="I4958">
        <f>'[2]Order Form'!H4907</f>
        <v>0</v>
      </c>
      <c r="J4958">
        <f>'[2]Order Form'!I4907</f>
        <v>0</v>
      </c>
      <c r="K4958">
        <f>'[2]Order Form'!J4907</f>
        <v>0</v>
      </c>
      <c r="L4958">
        <f>'[2]Order Form'!K4907</f>
        <v>0</v>
      </c>
      <c r="M4958">
        <f>'[2]Order Form'!L4717</f>
        <v>0</v>
      </c>
    </row>
    <row r="4959" spans="3:13" ht="15" hidden="1" customHeight="1" outlineLevel="1" x14ac:dyDescent="0.25">
      <c r="C4959" s="59" t="s">
        <v>37</v>
      </c>
      <c r="D4959" s="59" t="s">
        <v>37</v>
      </c>
      <c r="E4959">
        <f>'[2]Order Form'!D4908</f>
        <v>0</v>
      </c>
      <c r="F4959">
        <f>'[2]Order Form'!E4908</f>
        <v>0</v>
      </c>
      <c r="G4959">
        <f>'[2]Order Form'!F4908</f>
        <v>0</v>
      </c>
      <c r="H4959">
        <f>'[2]Order Form'!G4908</f>
        <v>0</v>
      </c>
      <c r="I4959">
        <f>'[2]Order Form'!H4908</f>
        <v>0</v>
      </c>
      <c r="J4959">
        <f>'[2]Order Form'!I4908</f>
        <v>0</v>
      </c>
      <c r="K4959">
        <f>'[2]Order Form'!J4908</f>
        <v>0</v>
      </c>
      <c r="L4959">
        <f>'[2]Order Form'!K4908</f>
        <v>0</v>
      </c>
      <c r="M4959">
        <f>'[2]Order Form'!L4718</f>
        <v>0</v>
      </c>
    </row>
    <row r="4960" spans="3:13" ht="15" hidden="1" customHeight="1" outlineLevel="1" x14ac:dyDescent="0.25">
      <c r="C4960" s="59" t="s">
        <v>37</v>
      </c>
      <c r="D4960" s="59" t="s">
        <v>37</v>
      </c>
      <c r="E4960">
        <f>'[2]Order Form'!D4909</f>
        <v>0</v>
      </c>
      <c r="F4960">
        <f>'[2]Order Form'!E4909</f>
        <v>0</v>
      </c>
      <c r="G4960">
        <f>'[2]Order Form'!F4909</f>
        <v>0</v>
      </c>
      <c r="H4960">
        <f>'[2]Order Form'!G4909</f>
        <v>0</v>
      </c>
      <c r="I4960">
        <f>'[2]Order Form'!H4909</f>
        <v>0</v>
      </c>
      <c r="J4960">
        <f>'[2]Order Form'!I4909</f>
        <v>0</v>
      </c>
      <c r="K4960">
        <f>'[2]Order Form'!J4909</f>
        <v>0</v>
      </c>
      <c r="L4960">
        <f>'[2]Order Form'!K4909</f>
        <v>0</v>
      </c>
      <c r="M4960">
        <f>'[2]Order Form'!L4719</f>
        <v>0</v>
      </c>
    </row>
    <row r="4961" spans="3:13" ht="15" hidden="1" customHeight="1" outlineLevel="1" x14ac:dyDescent="0.25">
      <c r="C4961" s="59" t="s">
        <v>37</v>
      </c>
      <c r="D4961" s="59" t="s">
        <v>37</v>
      </c>
      <c r="E4961">
        <f>'[2]Order Form'!D4910</f>
        <v>0</v>
      </c>
      <c r="F4961">
        <f>'[2]Order Form'!E4910</f>
        <v>0</v>
      </c>
      <c r="G4961">
        <f>'[2]Order Form'!F4910</f>
        <v>0</v>
      </c>
      <c r="H4961">
        <f>'[2]Order Form'!G4910</f>
        <v>0</v>
      </c>
      <c r="I4961">
        <f>'[2]Order Form'!H4910</f>
        <v>0</v>
      </c>
      <c r="J4961">
        <f>'[2]Order Form'!I4910</f>
        <v>0</v>
      </c>
      <c r="K4961">
        <f>'[2]Order Form'!J4910</f>
        <v>0</v>
      </c>
      <c r="L4961">
        <f>'[2]Order Form'!K4910</f>
        <v>0</v>
      </c>
      <c r="M4961">
        <f>'[2]Order Form'!L4720</f>
        <v>0</v>
      </c>
    </row>
    <row r="4962" spans="3:13" ht="15" hidden="1" customHeight="1" outlineLevel="1" x14ac:dyDescent="0.25">
      <c r="C4962" s="59" t="s">
        <v>37</v>
      </c>
      <c r="D4962" s="59" t="s">
        <v>37</v>
      </c>
      <c r="E4962">
        <f>'[2]Order Form'!D4911</f>
        <v>0</v>
      </c>
      <c r="F4962">
        <f>'[2]Order Form'!E4911</f>
        <v>0</v>
      </c>
      <c r="G4962">
        <f>'[2]Order Form'!F4911</f>
        <v>0</v>
      </c>
      <c r="H4962">
        <f>'[2]Order Form'!G4911</f>
        <v>0</v>
      </c>
      <c r="I4962">
        <f>'[2]Order Form'!H4911</f>
        <v>0</v>
      </c>
      <c r="J4962">
        <f>'[2]Order Form'!I4911</f>
        <v>0</v>
      </c>
      <c r="K4962">
        <f>'[2]Order Form'!J4911</f>
        <v>0</v>
      </c>
      <c r="L4962">
        <f>'[2]Order Form'!K4911</f>
        <v>0</v>
      </c>
      <c r="M4962">
        <f>'[2]Order Form'!L4721</f>
        <v>0</v>
      </c>
    </row>
    <row r="4963" spans="3:13" ht="15" hidden="1" customHeight="1" outlineLevel="1" x14ac:dyDescent="0.25">
      <c r="C4963" s="59" t="s">
        <v>37</v>
      </c>
      <c r="D4963" s="59" t="s">
        <v>37</v>
      </c>
      <c r="E4963">
        <f>'[2]Order Form'!D4912</f>
        <v>0</v>
      </c>
      <c r="F4963">
        <f>'[2]Order Form'!E4912</f>
        <v>0</v>
      </c>
      <c r="G4963">
        <f>'[2]Order Form'!F4912</f>
        <v>0</v>
      </c>
      <c r="H4963">
        <f>'[2]Order Form'!G4912</f>
        <v>0</v>
      </c>
      <c r="I4963">
        <f>'[2]Order Form'!H4912</f>
        <v>0</v>
      </c>
      <c r="J4963">
        <f>'[2]Order Form'!I4912</f>
        <v>0</v>
      </c>
      <c r="K4963">
        <f>'[2]Order Form'!J4912</f>
        <v>0</v>
      </c>
      <c r="L4963">
        <f>'[2]Order Form'!K4912</f>
        <v>0</v>
      </c>
      <c r="M4963">
        <f>'[2]Order Form'!L4722</f>
        <v>0</v>
      </c>
    </row>
    <row r="4964" spans="3:13" ht="15" hidden="1" customHeight="1" outlineLevel="1" x14ac:dyDescent="0.25">
      <c r="C4964" s="59" t="s">
        <v>37</v>
      </c>
      <c r="D4964" s="59" t="s">
        <v>37</v>
      </c>
      <c r="E4964">
        <f>'[2]Order Form'!D4913</f>
        <v>0</v>
      </c>
      <c r="F4964">
        <f>'[2]Order Form'!E4913</f>
        <v>0</v>
      </c>
      <c r="G4964">
        <f>'[2]Order Form'!F4913</f>
        <v>0</v>
      </c>
      <c r="H4964">
        <f>'[2]Order Form'!G4913</f>
        <v>0</v>
      </c>
      <c r="I4964">
        <f>'[2]Order Form'!H4913</f>
        <v>0</v>
      </c>
      <c r="J4964">
        <f>'[2]Order Form'!I4913</f>
        <v>0</v>
      </c>
      <c r="K4964">
        <f>'[2]Order Form'!J4913</f>
        <v>0</v>
      </c>
      <c r="L4964">
        <f>'[2]Order Form'!K4913</f>
        <v>0</v>
      </c>
      <c r="M4964">
        <f>'[2]Order Form'!L4723</f>
        <v>0</v>
      </c>
    </row>
    <row r="4965" spans="3:13" ht="15" hidden="1" customHeight="1" outlineLevel="1" x14ac:dyDescent="0.25">
      <c r="C4965" s="59" t="s">
        <v>37</v>
      </c>
      <c r="D4965" s="59" t="s">
        <v>37</v>
      </c>
      <c r="E4965">
        <f>'[2]Order Form'!D4914</f>
        <v>0</v>
      </c>
      <c r="F4965">
        <f>'[2]Order Form'!E4914</f>
        <v>0</v>
      </c>
      <c r="G4965">
        <f>'[2]Order Form'!F4914</f>
        <v>0</v>
      </c>
      <c r="H4965">
        <f>'[2]Order Form'!G4914</f>
        <v>0</v>
      </c>
      <c r="I4965">
        <f>'[2]Order Form'!H4914</f>
        <v>0</v>
      </c>
      <c r="J4965">
        <f>'[2]Order Form'!I4914</f>
        <v>0</v>
      </c>
      <c r="K4965">
        <f>'[2]Order Form'!J4914</f>
        <v>0</v>
      </c>
      <c r="L4965">
        <f>'[2]Order Form'!K4914</f>
        <v>0</v>
      </c>
      <c r="M4965">
        <f>'[2]Order Form'!L4724</f>
        <v>0</v>
      </c>
    </row>
    <row r="4966" spans="3:13" ht="15" hidden="1" customHeight="1" outlineLevel="1" x14ac:dyDescent="0.25">
      <c r="C4966" s="59" t="s">
        <v>37</v>
      </c>
      <c r="D4966" s="59" t="s">
        <v>37</v>
      </c>
      <c r="E4966">
        <f>'[2]Order Form'!D4915</f>
        <v>0</v>
      </c>
      <c r="F4966">
        <f>'[2]Order Form'!E4915</f>
        <v>0</v>
      </c>
      <c r="G4966">
        <f>'[2]Order Form'!F4915</f>
        <v>0</v>
      </c>
      <c r="H4966">
        <f>'[2]Order Form'!G4915</f>
        <v>0</v>
      </c>
      <c r="I4966">
        <f>'[2]Order Form'!H4915</f>
        <v>0</v>
      </c>
      <c r="J4966">
        <f>'[2]Order Form'!I4915</f>
        <v>0</v>
      </c>
      <c r="K4966">
        <f>'[2]Order Form'!J4915</f>
        <v>0</v>
      </c>
      <c r="L4966">
        <f>'[2]Order Form'!K4915</f>
        <v>0</v>
      </c>
      <c r="M4966">
        <f>'[2]Order Form'!L4725</f>
        <v>0</v>
      </c>
    </row>
    <row r="4967" spans="3:13" ht="15" hidden="1" customHeight="1" outlineLevel="1" x14ac:dyDescent="0.25">
      <c r="C4967" s="59" t="s">
        <v>37</v>
      </c>
      <c r="D4967" s="59" t="s">
        <v>37</v>
      </c>
      <c r="E4967">
        <f>'[2]Order Form'!D4916</f>
        <v>0</v>
      </c>
      <c r="F4967">
        <f>'[2]Order Form'!E4916</f>
        <v>0</v>
      </c>
      <c r="G4967">
        <f>'[2]Order Form'!F4916</f>
        <v>0</v>
      </c>
      <c r="H4967">
        <f>'[2]Order Form'!G4916</f>
        <v>0</v>
      </c>
      <c r="I4967">
        <f>'[2]Order Form'!H4916</f>
        <v>0</v>
      </c>
      <c r="J4967">
        <f>'[2]Order Form'!I4916</f>
        <v>0</v>
      </c>
      <c r="K4967">
        <f>'[2]Order Form'!J4916</f>
        <v>0</v>
      </c>
      <c r="L4967">
        <f>'[2]Order Form'!K4916</f>
        <v>0</v>
      </c>
      <c r="M4967">
        <f>'[2]Order Form'!L4726</f>
        <v>0</v>
      </c>
    </row>
    <row r="4968" spans="3:13" ht="15" hidden="1" customHeight="1" outlineLevel="1" x14ac:dyDescent="0.25">
      <c r="C4968" s="59" t="s">
        <v>37</v>
      </c>
      <c r="D4968" s="59" t="s">
        <v>37</v>
      </c>
      <c r="E4968">
        <f>'[2]Order Form'!D4917</f>
        <v>0</v>
      </c>
      <c r="F4968">
        <f>'[2]Order Form'!E4917</f>
        <v>0</v>
      </c>
      <c r="G4968">
        <f>'[2]Order Form'!F4917</f>
        <v>0</v>
      </c>
      <c r="H4968">
        <f>'[2]Order Form'!G4917</f>
        <v>0</v>
      </c>
      <c r="I4968">
        <f>'[2]Order Form'!H4917</f>
        <v>0</v>
      </c>
      <c r="J4968">
        <f>'[2]Order Form'!I4917</f>
        <v>0</v>
      </c>
      <c r="K4968">
        <f>'[2]Order Form'!J4917</f>
        <v>0</v>
      </c>
      <c r="L4968">
        <f>'[2]Order Form'!K4917</f>
        <v>0</v>
      </c>
      <c r="M4968">
        <f>'[2]Order Form'!L4727</f>
        <v>0</v>
      </c>
    </row>
    <row r="4969" spans="3:13" ht="15" hidden="1" customHeight="1" outlineLevel="1" x14ac:dyDescent="0.25">
      <c r="C4969" s="59" t="s">
        <v>37</v>
      </c>
      <c r="D4969" s="59" t="s">
        <v>37</v>
      </c>
      <c r="E4969">
        <f>'[2]Order Form'!D4918</f>
        <v>0</v>
      </c>
      <c r="F4969">
        <f>'[2]Order Form'!E4918</f>
        <v>0</v>
      </c>
      <c r="G4969">
        <f>'[2]Order Form'!F4918</f>
        <v>0</v>
      </c>
      <c r="H4969">
        <f>'[2]Order Form'!G4918</f>
        <v>0</v>
      </c>
      <c r="I4969">
        <f>'[2]Order Form'!H4918</f>
        <v>0</v>
      </c>
      <c r="J4969">
        <f>'[2]Order Form'!I4918</f>
        <v>0</v>
      </c>
      <c r="K4969">
        <f>'[2]Order Form'!J4918</f>
        <v>0</v>
      </c>
      <c r="L4969">
        <f>'[2]Order Form'!K4918</f>
        <v>0</v>
      </c>
      <c r="M4969">
        <f>'[2]Order Form'!L4728</f>
        <v>0</v>
      </c>
    </row>
    <row r="4970" spans="3:13" ht="15" hidden="1" customHeight="1" outlineLevel="1" x14ac:dyDescent="0.25">
      <c r="C4970" s="59" t="s">
        <v>37</v>
      </c>
      <c r="D4970" s="59" t="s">
        <v>37</v>
      </c>
      <c r="E4970">
        <f>'[2]Order Form'!D4919</f>
        <v>0</v>
      </c>
      <c r="F4970">
        <f>'[2]Order Form'!E4919</f>
        <v>0</v>
      </c>
      <c r="G4970">
        <f>'[2]Order Form'!F4919</f>
        <v>0</v>
      </c>
      <c r="H4970">
        <f>'[2]Order Form'!G4919</f>
        <v>0</v>
      </c>
      <c r="I4970">
        <f>'[2]Order Form'!H4919</f>
        <v>0</v>
      </c>
      <c r="J4970">
        <f>'[2]Order Form'!I4919</f>
        <v>0</v>
      </c>
      <c r="K4970">
        <f>'[2]Order Form'!J4919</f>
        <v>0</v>
      </c>
      <c r="L4970">
        <f>'[2]Order Form'!K4919</f>
        <v>0</v>
      </c>
      <c r="M4970">
        <f>'[2]Order Form'!L4729</f>
        <v>0</v>
      </c>
    </row>
    <row r="4971" spans="3:13" ht="15" hidden="1" customHeight="1" outlineLevel="1" x14ac:dyDescent="0.25">
      <c r="C4971" s="59" t="s">
        <v>37</v>
      </c>
      <c r="D4971" s="59" t="s">
        <v>37</v>
      </c>
      <c r="E4971">
        <f>'[2]Order Form'!D4920</f>
        <v>0</v>
      </c>
      <c r="F4971">
        <f>'[2]Order Form'!E4920</f>
        <v>0</v>
      </c>
      <c r="G4971">
        <f>'[2]Order Form'!F4920</f>
        <v>0</v>
      </c>
      <c r="H4971">
        <f>'[2]Order Form'!G4920</f>
        <v>0</v>
      </c>
      <c r="I4971">
        <f>'[2]Order Form'!H4920</f>
        <v>0</v>
      </c>
      <c r="J4971">
        <f>'[2]Order Form'!I4920</f>
        <v>0</v>
      </c>
      <c r="K4971">
        <f>'[2]Order Form'!J4920</f>
        <v>0</v>
      </c>
      <c r="L4971">
        <f>'[2]Order Form'!K4920</f>
        <v>0</v>
      </c>
      <c r="M4971">
        <f>'[2]Order Form'!L4730</f>
        <v>0</v>
      </c>
    </row>
    <row r="4972" spans="3:13" ht="15" hidden="1" customHeight="1" outlineLevel="1" x14ac:dyDescent="0.25">
      <c r="C4972" s="59" t="s">
        <v>37</v>
      </c>
      <c r="D4972" s="59" t="s">
        <v>37</v>
      </c>
      <c r="E4972">
        <f>'[2]Order Form'!D4921</f>
        <v>0</v>
      </c>
      <c r="F4972">
        <f>'[2]Order Form'!E4921</f>
        <v>0</v>
      </c>
      <c r="G4972">
        <f>'[2]Order Form'!F4921</f>
        <v>0</v>
      </c>
      <c r="H4972">
        <f>'[2]Order Form'!G4921</f>
        <v>0</v>
      </c>
      <c r="I4972">
        <f>'[2]Order Form'!H4921</f>
        <v>0</v>
      </c>
      <c r="J4972">
        <f>'[2]Order Form'!I4921</f>
        <v>0</v>
      </c>
      <c r="K4972">
        <f>'[2]Order Form'!J4921</f>
        <v>0</v>
      </c>
      <c r="L4972">
        <f>'[2]Order Form'!K4921</f>
        <v>0</v>
      </c>
      <c r="M4972">
        <f>'[2]Order Form'!L4731</f>
        <v>0</v>
      </c>
    </row>
    <row r="4973" spans="3:13" ht="15" hidden="1" customHeight="1" outlineLevel="1" x14ac:dyDescent="0.25">
      <c r="C4973" s="59" t="s">
        <v>37</v>
      </c>
      <c r="D4973" s="59" t="s">
        <v>37</v>
      </c>
      <c r="E4973">
        <f>'[2]Order Form'!D4922</f>
        <v>0</v>
      </c>
      <c r="F4973">
        <f>'[2]Order Form'!E4922</f>
        <v>0</v>
      </c>
      <c r="G4973">
        <f>'[2]Order Form'!F4922</f>
        <v>0</v>
      </c>
      <c r="H4973">
        <f>'[2]Order Form'!G4922</f>
        <v>0</v>
      </c>
      <c r="I4973">
        <f>'[2]Order Form'!H4922</f>
        <v>0</v>
      </c>
      <c r="J4973">
        <f>'[2]Order Form'!I4922</f>
        <v>0</v>
      </c>
      <c r="K4973">
        <f>'[2]Order Form'!J4922</f>
        <v>0</v>
      </c>
      <c r="L4973">
        <f>'[2]Order Form'!K4922</f>
        <v>0</v>
      </c>
      <c r="M4973">
        <f>'[2]Order Form'!L4732</f>
        <v>0</v>
      </c>
    </row>
    <row r="4974" spans="3:13" ht="15" hidden="1" customHeight="1" outlineLevel="1" x14ac:dyDescent="0.25">
      <c r="C4974" s="59" t="s">
        <v>37</v>
      </c>
      <c r="D4974" s="59" t="s">
        <v>37</v>
      </c>
      <c r="E4974">
        <f>'[2]Order Form'!D4923</f>
        <v>0</v>
      </c>
      <c r="F4974">
        <f>'[2]Order Form'!E4923</f>
        <v>0</v>
      </c>
      <c r="G4974">
        <f>'[2]Order Form'!F4923</f>
        <v>0</v>
      </c>
      <c r="H4974">
        <f>'[2]Order Form'!G4923</f>
        <v>0</v>
      </c>
      <c r="I4974">
        <f>'[2]Order Form'!H4923</f>
        <v>0</v>
      </c>
      <c r="J4974">
        <f>'[2]Order Form'!I4923</f>
        <v>0</v>
      </c>
      <c r="K4974">
        <f>'[2]Order Form'!J4923</f>
        <v>0</v>
      </c>
      <c r="L4974">
        <f>'[2]Order Form'!K4923</f>
        <v>0</v>
      </c>
      <c r="M4974">
        <f>'[2]Order Form'!L4733</f>
        <v>0</v>
      </c>
    </row>
    <row r="4975" spans="3:13" ht="15" hidden="1" customHeight="1" outlineLevel="1" x14ac:dyDescent="0.25">
      <c r="C4975" s="59" t="s">
        <v>37</v>
      </c>
      <c r="D4975" s="59" t="s">
        <v>37</v>
      </c>
      <c r="E4975">
        <f>'[2]Order Form'!D4924</f>
        <v>0</v>
      </c>
      <c r="F4975">
        <f>'[2]Order Form'!E4924</f>
        <v>0</v>
      </c>
      <c r="G4975">
        <f>'[2]Order Form'!F4924</f>
        <v>0</v>
      </c>
      <c r="H4975">
        <f>'[2]Order Form'!G4924</f>
        <v>0</v>
      </c>
      <c r="I4975">
        <f>'[2]Order Form'!H4924</f>
        <v>0</v>
      </c>
      <c r="J4975">
        <f>'[2]Order Form'!I4924</f>
        <v>0</v>
      </c>
      <c r="K4975">
        <f>'[2]Order Form'!J4924</f>
        <v>0</v>
      </c>
      <c r="L4975">
        <f>'[2]Order Form'!K4924</f>
        <v>0</v>
      </c>
      <c r="M4975">
        <f>'[2]Order Form'!L4734</f>
        <v>0</v>
      </c>
    </row>
    <row r="4976" spans="3:13" ht="15" hidden="1" customHeight="1" outlineLevel="1" x14ac:dyDescent="0.25">
      <c r="C4976" s="59" t="s">
        <v>37</v>
      </c>
      <c r="D4976" s="59" t="s">
        <v>37</v>
      </c>
      <c r="E4976">
        <f>'[2]Order Form'!D4925</f>
        <v>0</v>
      </c>
      <c r="F4976">
        <f>'[2]Order Form'!E4925</f>
        <v>0</v>
      </c>
      <c r="G4976">
        <f>'[2]Order Form'!F4925</f>
        <v>0</v>
      </c>
      <c r="H4976">
        <f>'[2]Order Form'!G4925</f>
        <v>0</v>
      </c>
      <c r="I4976">
        <f>'[2]Order Form'!H4925</f>
        <v>0</v>
      </c>
      <c r="J4976">
        <f>'[2]Order Form'!I4925</f>
        <v>0</v>
      </c>
      <c r="K4976">
        <f>'[2]Order Form'!J4925</f>
        <v>0</v>
      </c>
      <c r="L4976">
        <f>'[2]Order Form'!K4925</f>
        <v>0</v>
      </c>
      <c r="M4976">
        <f>'[2]Order Form'!L4735</f>
        <v>0</v>
      </c>
    </row>
    <row r="4977" spans="3:13" ht="15" hidden="1" customHeight="1" outlineLevel="1" x14ac:dyDescent="0.25">
      <c r="C4977" s="59" t="s">
        <v>37</v>
      </c>
      <c r="D4977" s="59" t="s">
        <v>37</v>
      </c>
      <c r="E4977">
        <f>'[2]Order Form'!D4926</f>
        <v>0</v>
      </c>
      <c r="F4977">
        <f>'[2]Order Form'!E4926</f>
        <v>0</v>
      </c>
      <c r="G4977">
        <f>'[2]Order Form'!F4926</f>
        <v>0</v>
      </c>
      <c r="H4977">
        <f>'[2]Order Form'!G4926</f>
        <v>0</v>
      </c>
      <c r="I4977">
        <f>'[2]Order Form'!H4926</f>
        <v>0</v>
      </c>
      <c r="J4977">
        <f>'[2]Order Form'!I4926</f>
        <v>0</v>
      </c>
      <c r="K4977">
        <f>'[2]Order Form'!J4926</f>
        <v>0</v>
      </c>
      <c r="L4977">
        <f>'[2]Order Form'!K4926</f>
        <v>0</v>
      </c>
      <c r="M4977">
        <f>'[2]Order Form'!L4736</f>
        <v>0</v>
      </c>
    </row>
    <row r="4978" spans="3:13" ht="15" hidden="1" customHeight="1" outlineLevel="1" x14ac:dyDescent="0.25">
      <c r="C4978" s="59" t="s">
        <v>37</v>
      </c>
      <c r="D4978" s="59" t="s">
        <v>37</v>
      </c>
      <c r="E4978">
        <f>'[2]Order Form'!D4927</f>
        <v>0</v>
      </c>
      <c r="F4978">
        <f>'[2]Order Form'!E4927</f>
        <v>0</v>
      </c>
      <c r="G4978">
        <f>'[2]Order Form'!F4927</f>
        <v>0</v>
      </c>
      <c r="H4978">
        <f>'[2]Order Form'!G4927</f>
        <v>0</v>
      </c>
      <c r="I4978">
        <f>'[2]Order Form'!H4927</f>
        <v>0</v>
      </c>
      <c r="J4978">
        <f>'[2]Order Form'!I4927</f>
        <v>0</v>
      </c>
      <c r="K4978">
        <f>'[2]Order Form'!J4927</f>
        <v>0</v>
      </c>
      <c r="L4978">
        <f>'[2]Order Form'!K4927</f>
        <v>0</v>
      </c>
      <c r="M4978">
        <f>'[2]Order Form'!L4737</f>
        <v>0</v>
      </c>
    </row>
    <row r="4979" spans="3:13" ht="15" hidden="1" customHeight="1" outlineLevel="1" x14ac:dyDescent="0.25">
      <c r="C4979" s="59" t="s">
        <v>37</v>
      </c>
      <c r="D4979" s="59" t="s">
        <v>37</v>
      </c>
      <c r="E4979">
        <f>'[2]Order Form'!D4928</f>
        <v>0</v>
      </c>
      <c r="F4979">
        <f>'[2]Order Form'!E4928</f>
        <v>0</v>
      </c>
      <c r="G4979">
        <f>'[2]Order Form'!F4928</f>
        <v>0</v>
      </c>
      <c r="H4979">
        <f>'[2]Order Form'!G4928</f>
        <v>0</v>
      </c>
      <c r="I4979">
        <f>'[2]Order Form'!H4928</f>
        <v>0</v>
      </c>
      <c r="J4979">
        <f>'[2]Order Form'!I4928</f>
        <v>0</v>
      </c>
      <c r="K4979">
        <f>'[2]Order Form'!J4928</f>
        <v>0</v>
      </c>
      <c r="L4979">
        <f>'[2]Order Form'!K4928</f>
        <v>0</v>
      </c>
      <c r="M4979">
        <f>'[2]Order Form'!L4738</f>
        <v>0</v>
      </c>
    </row>
    <row r="4980" spans="3:13" ht="15" hidden="1" customHeight="1" outlineLevel="1" x14ac:dyDescent="0.25">
      <c r="C4980" s="59" t="s">
        <v>37</v>
      </c>
      <c r="D4980" s="59" t="s">
        <v>37</v>
      </c>
      <c r="E4980">
        <f>'[2]Order Form'!D4929</f>
        <v>0</v>
      </c>
      <c r="F4980">
        <f>'[2]Order Form'!E4929</f>
        <v>0</v>
      </c>
      <c r="G4980">
        <f>'[2]Order Form'!F4929</f>
        <v>0</v>
      </c>
      <c r="H4980">
        <f>'[2]Order Form'!G4929</f>
        <v>0</v>
      </c>
      <c r="I4980">
        <f>'[2]Order Form'!H4929</f>
        <v>0</v>
      </c>
      <c r="J4980">
        <f>'[2]Order Form'!I4929</f>
        <v>0</v>
      </c>
      <c r="K4980">
        <f>'[2]Order Form'!J4929</f>
        <v>0</v>
      </c>
      <c r="L4980">
        <f>'[2]Order Form'!K4929</f>
        <v>0</v>
      </c>
      <c r="M4980">
        <f>'[2]Order Form'!L4739</f>
        <v>0</v>
      </c>
    </row>
    <row r="4981" spans="3:13" ht="15" hidden="1" customHeight="1" outlineLevel="1" x14ac:dyDescent="0.25">
      <c r="C4981" s="59" t="s">
        <v>37</v>
      </c>
      <c r="D4981" s="59" t="s">
        <v>37</v>
      </c>
      <c r="E4981">
        <f>'[2]Order Form'!D4930</f>
        <v>0</v>
      </c>
      <c r="F4981">
        <f>'[2]Order Form'!E4930</f>
        <v>0</v>
      </c>
      <c r="G4981">
        <f>'[2]Order Form'!F4930</f>
        <v>0</v>
      </c>
      <c r="H4981">
        <f>'[2]Order Form'!G4930</f>
        <v>0</v>
      </c>
      <c r="I4981">
        <f>'[2]Order Form'!H4930</f>
        <v>0</v>
      </c>
      <c r="J4981">
        <f>'[2]Order Form'!I4930</f>
        <v>0</v>
      </c>
      <c r="K4981">
        <f>'[2]Order Form'!J4930</f>
        <v>0</v>
      </c>
      <c r="L4981">
        <f>'[2]Order Form'!K4930</f>
        <v>0</v>
      </c>
      <c r="M4981">
        <f>'[2]Order Form'!L4740</f>
        <v>0</v>
      </c>
    </row>
    <row r="4982" spans="3:13" ht="15" hidden="1" customHeight="1" outlineLevel="1" x14ac:dyDescent="0.25">
      <c r="C4982" s="59" t="s">
        <v>37</v>
      </c>
      <c r="D4982" s="59" t="s">
        <v>37</v>
      </c>
      <c r="E4982">
        <f>'[2]Order Form'!D4931</f>
        <v>0</v>
      </c>
      <c r="F4982">
        <f>'[2]Order Form'!E4931</f>
        <v>0</v>
      </c>
      <c r="G4982">
        <f>'[2]Order Form'!F4931</f>
        <v>0</v>
      </c>
      <c r="H4982">
        <f>'[2]Order Form'!G4931</f>
        <v>0</v>
      </c>
      <c r="I4982">
        <f>'[2]Order Form'!H4931</f>
        <v>0</v>
      </c>
      <c r="J4982">
        <f>'[2]Order Form'!I4931</f>
        <v>0</v>
      </c>
      <c r="K4982">
        <f>'[2]Order Form'!J4931</f>
        <v>0</v>
      </c>
      <c r="L4982">
        <f>'[2]Order Form'!K4931</f>
        <v>0</v>
      </c>
      <c r="M4982">
        <f>'[2]Order Form'!L4741</f>
        <v>0</v>
      </c>
    </row>
    <row r="4983" spans="3:13" ht="15" hidden="1" customHeight="1" outlineLevel="1" x14ac:dyDescent="0.25">
      <c r="C4983" s="59" t="s">
        <v>37</v>
      </c>
      <c r="D4983" s="59" t="s">
        <v>37</v>
      </c>
      <c r="E4983">
        <f>'[2]Order Form'!D4932</f>
        <v>0</v>
      </c>
      <c r="F4983">
        <f>'[2]Order Form'!E4932</f>
        <v>0</v>
      </c>
      <c r="G4983">
        <f>'[2]Order Form'!F4932</f>
        <v>0</v>
      </c>
      <c r="H4983">
        <f>'[2]Order Form'!G4932</f>
        <v>0</v>
      </c>
      <c r="I4983">
        <f>'[2]Order Form'!H4932</f>
        <v>0</v>
      </c>
      <c r="J4983">
        <f>'[2]Order Form'!I4932</f>
        <v>0</v>
      </c>
      <c r="K4983">
        <f>'[2]Order Form'!J4932</f>
        <v>0</v>
      </c>
      <c r="L4983">
        <f>'[2]Order Form'!K4932</f>
        <v>0</v>
      </c>
      <c r="M4983">
        <f>'[2]Order Form'!L4742</f>
        <v>0</v>
      </c>
    </row>
    <row r="4984" spans="3:13" ht="15" hidden="1" customHeight="1" outlineLevel="1" x14ac:dyDescent="0.25">
      <c r="C4984" s="59" t="s">
        <v>37</v>
      </c>
      <c r="D4984" s="59" t="s">
        <v>37</v>
      </c>
      <c r="E4984">
        <f>'[2]Order Form'!D4933</f>
        <v>0</v>
      </c>
      <c r="F4984">
        <f>'[2]Order Form'!E4933</f>
        <v>0</v>
      </c>
      <c r="G4984">
        <f>'[2]Order Form'!F4933</f>
        <v>0</v>
      </c>
      <c r="H4984">
        <f>'[2]Order Form'!G4933</f>
        <v>0</v>
      </c>
      <c r="I4984">
        <f>'[2]Order Form'!H4933</f>
        <v>0</v>
      </c>
      <c r="J4984">
        <f>'[2]Order Form'!I4933</f>
        <v>0</v>
      </c>
      <c r="K4984">
        <f>'[2]Order Form'!J4933</f>
        <v>0</v>
      </c>
      <c r="L4984">
        <f>'[2]Order Form'!K4933</f>
        <v>0</v>
      </c>
      <c r="M4984">
        <f>'[2]Order Form'!L4743</f>
        <v>0</v>
      </c>
    </row>
    <row r="4985" spans="3:13" ht="15" hidden="1" customHeight="1" outlineLevel="1" x14ac:dyDescent="0.25">
      <c r="C4985" s="59" t="s">
        <v>37</v>
      </c>
      <c r="D4985" s="59" t="s">
        <v>37</v>
      </c>
      <c r="E4985">
        <f>'[2]Order Form'!D4934</f>
        <v>0</v>
      </c>
      <c r="F4985">
        <f>'[2]Order Form'!E4934</f>
        <v>0</v>
      </c>
      <c r="G4985">
        <f>'[2]Order Form'!F4934</f>
        <v>0</v>
      </c>
      <c r="H4985">
        <f>'[2]Order Form'!G4934</f>
        <v>0</v>
      </c>
      <c r="I4985">
        <f>'[2]Order Form'!H4934</f>
        <v>0</v>
      </c>
      <c r="J4985">
        <f>'[2]Order Form'!I4934</f>
        <v>0</v>
      </c>
      <c r="K4985">
        <f>'[2]Order Form'!J4934</f>
        <v>0</v>
      </c>
      <c r="L4985">
        <f>'[2]Order Form'!K4934</f>
        <v>0</v>
      </c>
      <c r="M4985">
        <f>'[2]Order Form'!L4744</f>
        <v>0</v>
      </c>
    </row>
    <row r="4986" spans="3:13" ht="15" hidden="1" customHeight="1" outlineLevel="1" x14ac:dyDescent="0.25">
      <c r="C4986" s="59" t="s">
        <v>37</v>
      </c>
      <c r="D4986" s="59" t="s">
        <v>37</v>
      </c>
      <c r="E4986">
        <f>'[2]Order Form'!D4935</f>
        <v>0</v>
      </c>
      <c r="F4986">
        <f>'[2]Order Form'!E4935</f>
        <v>0</v>
      </c>
      <c r="G4986">
        <f>'[2]Order Form'!F4935</f>
        <v>0</v>
      </c>
      <c r="H4986">
        <f>'[2]Order Form'!G4935</f>
        <v>0</v>
      </c>
      <c r="I4986">
        <f>'[2]Order Form'!H4935</f>
        <v>0</v>
      </c>
      <c r="J4986">
        <f>'[2]Order Form'!I4935</f>
        <v>0</v>
      </c>
      <c r="K4986">
        <f>'[2]Order Form'!J4935</f>
        <v>0</v>
      </c>
      <c r="L4986">
        <f>'[2]Order Form'!K4935</f>
        <v>0</v>
      </c>
      <c r="M4986">
        <f>'[2]Order Form'!L4745</f>
        <v>0</v>
      </c>
    </row>
    <row r="4987" spans="3:13" ht="15" hidden="1" customHeight="1" outlineLevel="1" x14ac:dyDescent="0.25">
      <c r="C4987" s="59" t="s">
        <v>37</v>
      </c>
      <c r="D4987" s="59" t="s">
        <v>37</v>
      </c>
      <c r="E4987">
        <f>'[2]Order Form'!D4936</f>
        <v>0</v>
      </c>
      <c r="F4987">
        <f>'[2]Order Form'!E4936</f>
        <v>0</v>
      </c>
      <c r="G4987">
        <f>'[2]Order Form'!F4936</f>
        <v>0</v>
      </c>
      <c r="H4987">
        <f>'[2]Order Form'!G4936</f>
        <v>0</v>
      </c>
      <c r="I4987">
        <f>'[2]Order Form'!H4936</f>
        <v>0</v>
      </c>
      <c r="J4987">
        <f>'[2]Order Form'!I4936</f>
        <v>0</v>
      </c>
      <c r="K4987">
        <f>'[2]Order Form'!J4936</f>
        <v>0</v>
      </c>
      <c r="L4987">
        <f>'[2]Order Form'!K4936</f>
        <v>0</v>
      </c>
      <c r="M4987">
        <f>'[2]Order Form'!L4746</f>
        <v>0</v>
      </c>
    </row>
    <row r="4988" spans="3:13" ht="15" hidden="1" customHeight="1" outlineLevel="1" x14ac:dyDescent="0.25">
      <c r="C4988" s="59" t="s">
        <v>37</v>
      </c>
      <c r="D4988" s="59" t="s">
        <v>37</v>
      </c>
      <c r="E4988">
        <f>'[2]Order Form'!D4937</f>
        <v>0</v>
      </c>
      <c r="F4988">
        <f>'[2]Order Form'!E4937</f>
        <v>0</v>
      </c>
      <c r="G4988">
        <f>'[2]Order Form'!F4937</f>
        <v>0</v>
      </c>
      <c r="H4988">
        <f>'[2]Order Form'!G4937</f>
        <v>0</v>
      </c>
      <c r="I4988">
        <f>'[2]Order Form'!H4937</f>
        <v>0</v>
      </c>
      <c r="J4988">
        <f>'[2]Order Form'!I4937</f>
        <v>0</v>
      </c>
      <c r="K4988">
        <f>'[2]Order Form'!J4937</f>
        <v>0</v>
      </c>
      <c r="L4988">
        <f>'[2]Order Form'!K4937</f>
        <v>0</v>
      </c>
      <c r="M4988">
        <f>'[2]Order Form'!L4747</f>
        <v>0</v>
      </c>
    </row>
    <row r="4989" spans="3:13" ht="15" hidden="1" customHeight="1" outlineLevel="1" x14ac:dyDescent="0.25">
      <c r="C4989" s="59" t="s">
        <v>37</v>
      </c>
      <c r="D4989" s="59" t="s">
        <v>37</v>
      </c>
      <c r="E4989">
        <f>'[2]Order Form'!D4938</f>
        <v>0</v>
      </c>
      <c r="F4989">
        <f>'[2]Order Form'!E4938</f>
        <v>0</v>
      </c>
      <c r="G4989">
        <f>'[2]Order Form'!F4938</f>
        <v>0</v>
      </c>
      <c r="H4989">
        <f>'[2]Order Form'!G4938</f>
        <v>0</v>
      </c>
      <c r="I4989">
        <f>'[2]Order Form'!H4938</f>
        <v>0</v>
      </c>
      <c r="J4989">
        <f>'[2]Order Form'!I4938</f>
        <v>0</v>
      </c>
      <c r="K4989">
        <f>'[2]Order Form'!J4938</f>
        <v>0</v>
      </c>
      <c r="L4989">
        <f>'[2]Order Form'!K4938</f>
        <v>0</v>
      </c>
      <c r="M4989">
        <f>'[2]Order Form'!L4748</f>
        <v>0</v>
      </c>
    </row>
    <row r="4990" spans="3:13" ht="15" hidden="1" customHeight="1" outlineLevel="1" x14ac:dyDescent="0.25">
      <c r="C4990" s="59" t="s">
        <v>37</v>
      </c>
      <c r="D4990" s="59" t="s">
        <v>37</v>
      </c>
      <c r="E4990">
        <f>'[2]Order Form'!D4939</f>
        <v>0</v>
      </c>
      <c r="F4990">
        <f>'[2]Order Form'!E4939</f>
        <v>0</v>
      </c>
      <c r="G4990">
        <f>'[2]Order Form'!F4939</f>
        <v>0</v>
      </c>
      <c r="H4990">
        <f>'[2]Order Form'!G4939</f>
        <v>0</v>
      </c>
      <c r="I4990">
        <f>'[2]Order Form'!H4939</f>
        <v>0</v>
      </c>
      <c r="J4990">
        <f>'[2]Order Form'!I4939</f>
        <v>0</v>
      </c>
      <c r="K4990">
        <f>'[2]Order Form'!J4939</f>
        <v>0</v>
      </c>
      <c r="L4990">
        <f>'[2]Order Form'!K4939</f>
        <v>0</v>
      </c>
      <c r="M4990">
        <f>'[2]Order Form'!L4749</f>
        <v>0</v>
      </c>
    </row>
    <row r="4991" spans="3:13" ht="15" hidden="1" customHeight="1" outlineLevel="1" x14ac:dyDescent="0.25">
      <c r="C4991" s="59" t="s">
        <v>37</v>
      </c>
      <c r="D4991" s="59" t="s">
        <v>37</v>
      </c>
      <c r="E4991">
        <f>'[2]Order Form'!D4940</f>
        <v>0</v>
      </c>
      <c r="F4991">
        <f>'[2]Order Form'!E4940</f>
        <v>0</v>
      </c>
      <c r="G4991">
        <f>'[2]Order Form'!F4940</f>
        <v>0</v>
      </c>
      <c r="H4991">
        <f>'[2]Order Form'!G4940</f>
        <v>0</v>
      </c>
      <c r="I4991">
        <f>'[2]Order Form'!H4940</f>
        <v>0</v>
      </c>
      <c r="J4991">
        <f>'[2]Order Form'!I4940</f>
        <v>0</v>
      </c>
      <c r="K4991">
        <f>'[2]Order Form'!J4940</f>
        <v>0</v>
      </c>
      <c r="L4991">
        <f>'[2]Order Form'!K4940</f>
        <v>0</v>
      </c>
      <c r="M4991">
        <f>'[2]Order Form'!L4750</f>
        <v>0</v>
      </c>
    </row>
    <row r="4992" spans="3:13" ht="15" hidden="1" customHeight="1" outlineLevel="1" x14ac:dyDescent="0.25">
      <c r="C4992" s="59" t="s">
        <v>37</v>
      </c>
      <c r="D4992" s="59" t="s">
        <v>37</v>
      </c>
      <c r="E4992">
        <f>'[2]Order Form'!D4941</f>
        <v>0</v>
      </c>
      <c r="F4992">
        <f>'[2]Order Form'!E4941</f>
        <v>0</v>
      </c>
      <c r="G4992">
        <f>'[2]Order Form'!F4941</f>
        <v>0</v>
      </c>
      <c r="H4992">
        <f>'[2]Order Form'!G4941</f>
        <v>0</v>
      </c>
      <c r="I4992">
        <f>'[2]Order Form'!H4941</f>
        <v>0</v>
      </c>
      <c r="J4992">
        <f>'[2]Order Form'!I4941</f>
        <v>0</v>
      </c>
      <c r="K4992">
        <f>'[2]Order Form'!J4941</f>
        <v>0</v>
      </c>
      <c r="L4992">
        <f>'[2]Order Form'!K4941</f>
        <v>0</v>
      </c>
      <c r="M4992">
        <f>'[2]Order Form'!L4751</f>
        <v>0</v>
      </c>
    </row>
    <row r="4993" spans="3:13" ht="15" hidden="1" customHeight="1" outlineLevel="1" x14ac:dyDescent="0.25">
      <c r="C4993" s="59" t="s">
        <v>37</v>
      </c>
      <c r="D4993" s="59" t="s">
        <v>37</v>
      </c>
      <c r="E4993">
        <f>'[2]Order Form'!D4942</f>
        <v>0</v>
      </c>
      <c r="F4993">
        <f>'[2]Order Form'!E4942</f>
        <v>0</v>
      </c>
      <c r="G4993">
        <f>'[2]Order Form'!F4942</f>
        <v>0</v>
      </c>
      <c r="H4993">
        <f>'[2]Order Form'!G4942</f>
        <v>0</v>
      </c>
      <c r="I4993">
        <f>'[2]Order Form'!H4942</f>
        <v>0</v>
      </c>
      <c r="J4993">
        <f>'[2]Order Form'!I4942</f>
        <v>0</v>
      </c>
      <c r="K4993">
        <f>'[2]Order Form'!J4942</f>
        <v>0</v>
      </c>
      <c r="L4993">
        <f>'[2]Order Form'!K4942</f>
        <v>0</v>
      </c>
      <c r="M4993">
        <f>'[2]Order Form'!L4752</f>
        <v>0</v>
      </c>
    </row>
    <row r="4994" spans="3:13" ht="15" hidden="1" customHeight="1" outlineLevel="1" x14ac:dyDescent="0.25">
      <c r="C4994" s="59" t="s">
        <v>37</v>
      </c>
      <c r="D4994" s="59" t="s">
        <v>37</v>
      </c>
      <c r="E4994">
        <f>'[2]Order Form'!D4943</f>
        <v>0</v>
      </c>
      <c r="F4994">
        <f>'[2]Order Form'!E4943</f>
        <v>0</v>
      </c>
      <c r="G4994">
        <f>'[2]Order Form'!F4943</f>
        <v>0</v>
      </c>
      <c r="H4994">
        <f>'[2]Order Form'!G4943</f>
        <v>0</v>
      </c>
      <c r="I4994">
        <f>'[2]Order Form'!H4943</f>
        <v>0</v>
      </c>
      <c r="J4994">
        <f>'[2]Order Form'!I4943</f>
        <v>0</v>
      </c>
      <c r="K4994">
        <f>'[2]Order Form'!J4943</f>
        <v>0</v>
      </c>
      <c r="L4994">
        <f>'[2]Order Form'!K4943</f>
        <v>0</v>
      </c>
      <c r="M4994">
        <f>'[2]Order Form'!L4753</f>
        <v>0</v>
      </c>
    </row>
    <row r="4995" spans="3:13" ht="15" hidden="1" customHeight="1" outlineLevel="1" x14ac:dyDescent="0.25">
      <c r="C4995" s="59" t="s">
        <v>37</v>
      </c>
      <c r="D4995" s="59" t="s">
        <v>37</v>
      </c>
      <c r="E4995">
        <f>'[2]Order Form'!D4944</f>
        <v>0</v>
      </c>
      <c r="F4995">
        <f>'[2]Order Form'!E4944</f>
        <v>0</v>
      </c>
      <c r="G4995">
        <f>'[2]Order Form'!F4944</f>
        <v>0</v>
      </c>
      <c r="H4995">
        <f>'[2]Order Form'!G4944</f>
        <v>0</v>
      </c>
      <c r="I4995">
        <f>'[2]Order Form'!H4944</f>
        <v>0</v>
      </c>
      <c r="J4995">
        <f>'[2]Order Form'!I4944</f>
        <v>0</v>
      </c>
      <c r="K4995">
        <f>'[2]Order Form'!J4944</f>
        <v>0</v>
      </c>
      <c r="L4995">
        <f>'[2]Order Form'!K4944</f>
        <v>0</v>
      </c>
      <c r="M4995">
        <f>'[2]Order Form'!L4754</f>
        <v>0</v>
      </c>
    </row>
    <row r="4996" spans="3:13" ht="15" hidden="1" customHeight="1" outlineLevel="1" x14ac:dyDescent="0.25">
      <c r="C4996" s="59" t="s">
        <v>37</v>
      </c>
      <c r="D4996" s="59" t="s">
        <v>37</v>
      </c>
      <c r="E4996">
        <f>'[2]Order Form'!D4945</f>
        <v>0</v>
      </c>
      <c r="F4996">
        <f>'[2]Order Form'!E4945</f>
        <v>0</v>
      </c>
      <c r="G4996">
        <f>'[2]Order Form'!F4945</f>
        <v>0</v>
      </c>
      <c r="H4996">
        <f>'[2]Order Form'!G4945</f>
        <v>0</v>
      </c>
      <c r="I4996">
        <f>'[2]Order Form'!H4945</f>
        <v>0</v>
      </c>
      <c r="J4996">
        <f>'[2]Order Form'!I4945</f>
        <v>0</v>
      </c>
      <c r="K4996">
        <f>'[2]Order Form'!J4945</f>
        <v>0</v>
      </c>
      <c r="L4996">
        <f>'[2]Order Form'!K4945</f>
        <v>0</v>
      </c>
      <c r="M4996">
        <f>'[2]Order Form'!L4755</f>
        <v>0</v>
      </c>
    </row>
    <row r="4997" spans="3:13" ht="15" hidden="1" customHeight="1" outlineLevel="1" x14ac:dyDescent="0.25">
      <c r="C4997" s="59" t="s">
        <v>37</v>
      </c>
      <c r="D4997" s="59" t="s">
        <v>37</v>
      </c>
      <c r="E4997">
        <f>'[2]Order Form'!D4946</f>
        <v>0</v>
      </c>
      <c r="F4997">
        <f>'[2]Order Form'!E4946</f>
        <v>0</v>
      </c>
      <c r="G4997">
        <f>'[2]Order Form'!F4946</f>
        <v>0</v>
      </c>
      <c r="H4997">
        <f>'[2]Order Form'!G4946</f>
        <v>0</v>
      </c>
      <c r="I4997">
        <f>'[2]Order Form'!H4946</f>
        <v>0</v>
      </c>
      <c r="J4997">
        <f>'[2]Order Form'!I4946</f>
        <v>0</v>
      </c>
      <c r="K4997">
        <f>'[2]Order Form'!J4946</f>
        <v>0</v>
      </c>
      <c r="L4997">
        <f>'[2]Order Form'!K4946</f>
        <v>0</v>
      </c>
      <c r="M4997">
        <f>'[2]Order Form'!L4756</f>
        <v>0</v>
      </c>
    </row>
    <row r="4998" spans="3:13" ht="15" hidden="1" customHeight="1" outlineLevel="1" x14ac:dyDescent="0.25">
      <c r="C4998" s="59" t="s">
        <v>37</v>
      </c>
      <c r="D4998" s="59" t="s">
        <v>37</v>
      </c>
      <c r="E4998">
        <f>'[2]Order Form'!D4947</f>
        <v>0</v>
      </c>
      <c r="F4998">
        <f>'[2]Order Form'!E4947</f>
        <v>0</v>
      </c>
      <c r="G4998">
        <f>'[2]Order Form'!F4947</f>
        <v>0</v>
      </c>
      <c r="H4998">
        <f>'[2]Order Form'!G4947</f>
        <v>0</v>
      </c>
      <c r="I4998">
        <f>'[2]Order Form'!H4947</f>
        <v>0</v>
      </c>
      <c r="J4998">
        <f>'[2]Order Form'!I4947</f>
        <v>0</v>
      </c>
      <c r="K4998">
        <f>'[2]Order Form'!J4947</f>
        <v>0</v>
      </c>
      <c r="L4998">
        <f>'[2]Order Form'!K4947</f>
        <v>0</v>
      </c>
      <c r="M4998">
        <f>'[2]Order Form'!L4757</f>
        <v>0</v>
      </c>
    </row>
    <row r="4999" spans="3:13" ht="15" hidden="1" customHeight="1" outlineLevel="1" x14ac:dyDescent="0.25">
      <c r="C4999" s="59" t="s">
        <v>37</v>
      </c>
      <c r="D4999" s="59" t="s">
        <v>37</v>
      </c>
      <c r="E4999">
        <f>'[2]Order Form'!D4948</f>
        <v>0</v>
      </c>
      <c r="F4999">
        <f>'[2]Order Form'!E4948</f>
        <v>0</v>
      </c>
      <c r="G4999">
        <f>'[2]Order Form'!F4948</f>
        <v>0</v>
      </c>
      <c r="H4999">
        <f>'[2]Order Form'!G4948</f>
        <v>0</v>
      </c>
      <c r="I4999">
        <f>'[2]Order Form'!H4948</f>
        <v>0</v>
      </c>
      <c r="J4999">
        <f>'[2]Order Form'!I4948</f>
        <v>0</v>
      </c>
      <c r="K4999">
        <f>'[2]Order Form'!J4948</f>
        <v>0</v>
      </c>
      <c r="L4999">
        <f>'[2]Order Form'!K4948</f>
        <v>0</v>
      </c>
      <c r="M4999">
        <f>'[2]Order Form'!L4758</f>
        <v>0</v>
      </c>
    </row>
    <row r="5000" spans="3:13" ht="15" hidden="1" customHeight="1" outlineLevel="1" x14ac:dyDescent="0.25">
      <c r="C5000" s="59" t="s">
        <v>37</v>
      </c>
      <c r="D5000" s="59" t="s">
        <v>37</v>
      </c>
      <c r="E5000">
        <f>'[2]Order Form'!D4949</f>
        <v>0</v>
      </c>
      <c r="F5000">
        <f>'[2]Order Form'!E4949</f>
        <v>0</v>
      </c>
      <c r="G5000">
        <f>'[2]Order Form'!F4949</f>
        <v>0</v>
      </c>
      <c r="H5000">
        <f>'[2]Order Form'!G4949</f>
        <v>0</v>
      </c>
      <c r="I5000">
        <f>'[2]Order Form'!H4949</f>
        <v>0</v>
      </c>
      <c r="J5000">
        <f>'[2]Order Form'!I4949</f>
        <v>0</v>
      </c>
      <c r="K5000">
        <f>'[2]Order Form'!J4949</f>
        <v>0</v>
      </c>
      <c r="L5000">
        <f>'[2]Order Form'!K4949</f>
        <v>0</v>
      </c>
      <c r="M5000">
        <f>'[2]Order Form'!L4759</f>
        <v>0</v>
      </c>
    </row>
    <row r="5001" spans="3:13" ht="15" hidden="1" customHeight="1" collapsed="1" x14ac:dyDescent="0.25"/>
    <row r="1048567" ht="0.75" hidden="1" customHeight="1" x14ac:dyDescent="0.25"/>
  </sheetData>
  <sheetProtection algorithmName="SHA-512" hashValue="zDQlijzDV5QuHjnBHaDuf6DEt80p76IneAzE9UuQxtD8IwRFDRFGJb+UVuSwpmX9BD+Exid93Qk9sA529fb8ww==" saltValue="+TjkmNvurOk9UT94Qowxxg==" spinCount="100000" sheet="1" objects="1" scenarios="1" selectLockedCells="1"/>
  <mergeCells count="11">
    <mergeCell ref="D14:F14"/>
    <mergeCell ref="D15:F15"/>
    <mergeCell ref="H15:I15"/>
    <mergeCell ref="D16:F16"/>
    <mergeCell ref="A3:L4"/>
    <mergeCell ref="H8:I8"/>
    <mergeCell ref="D10:F10"/>
    <mergeCell ref="D11:F11"/>
    <mergeCell ref="H11:J13"/>
    <mergeCell ref="D12:F12"/>
    <mergeCell ref="D13:F13"/>
  </mergeCells>
  <pageMargins left="0.7" right="0.7" top="0.75" bottom="0.75" header="0.3" footer="0.3"/>
  <pageSetup scale="69" orientation="portrait" r:id="rId1"/>
  <rowBreaks count="2" manualBreakCount="2">
    <brk id="41" max="9" man="1"/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Order Form</vt:lpstr>
      <vt:lpstr>'Order Form'!Customer_OF_Details</vt:lpstr>
      <vt:lpstr>'Order Form'!Customer_OF_SDs</vt:lpstr>
      <vt:lpstr>'Order Form'!Less_Than_Min</vt:lpstr>
      <vt:lpstr>'Order Form'!Less_Than_Min_Test</vt:lpstr>
      <vt:lpstr>'Order Form'!OF_C_Copy</vt:lpstr>
      <vt:lpstr>'Order Form'!OF_C_Copy_Applied</vt:lpstr>
      <vt:lpstr>'Order Form'!OF_C_Range</vt:lpstr>
      <vt:lpstr>'Order Form'!OF_C_Ref_Top</vt:lpstr>
      <vt:lpstr>'Order Form'!Order_Form_HC</vt:lpstr>
      <vt:lpstr>'Order Form'!Order_Form_Ref</vt:lpstr>
      <vt:lpstr>Out_Of_Stock</vt:lpstr>
      <vt:lpstr>'Order Form'!Pcode</vt:lpstr>
      <vt:lpstr>'Order Form'!QTY_Diff</vt:lpstr>
      <vt:lpstr>'Order Form'!TOP_OF_C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Maugueret</dc:creator>
  <cp:lastModifiedBy>Jennifer Maugueret</cp:lastModifiedBy>
  <dcterms:created xsi:type="dcterms:W3CDTF">2026-08-06T02:02:35Z</dcterms:created>
  <dcterms:modified xsi:type="dcterms:W3CDTF">2026-08-06T02:03:06Z</dcterms:modified>
</cp:coreProperties>
</file>